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openxmlformats-officedocument.drawingml.chart+xml" PartName="/xl/charts/chart28.xml"/>
  <Override ContentType="application/vnd.openxmlformats-officedocument.drawingml.chart+xml" PartName="/xl/charts/chart29.xml"/>
  <Override ContentType="application/vnd.openxmlformats-officedocument.drawingml.chart+xml" PartName="/xl/charts/chart3.xml"/>
  <Override ContentType="application/vnd.openxmlformats-officedocument.drawingml.chart+xml" PartName="/xl/charts/chart30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openxmlformats-officedocument.drawingml.chart+xml" PartName="/xl/charts/chart36.xml"/>
  <Override ContentType="application/vnd.openxmlformats-officedocument.drawingml.chart+xml" PartName="/xl/charts/chart37.xml"/>
  <Override ContentType="application/vnd.openxmlformats-officedocument.drawingml.chart+xml" PartName="/xl/charts/chart38.xml"/>
  <Override ContentType="application/vnd.openxmlformats-officedocument.drawingml.chart+xml" PartName="/xl/charts/chart39.xml"/>
  <Override ContentType="application/vnd.openxmlformats-officedocument.drawingml.chart+xml" PartName="/xl/charts/chart4.xml"/>
  <Override ContentType="application/vnd.openxmlformats-officedocument.drawingml.chart+xml" PartName="/xl/charts/chart40.xml"/>
  <Override ContentType="application/vnd.openxmlformats-officedocument.drawingml.chart+xml" PartName="/xl/charts/chart41.xml"/>
  <Override ContentType="application/vnd.openxmlformats-officedocument.drawingml.chart+xml" PartName="/xl/charts/chart42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ms-office.chartcolorstyle+xml" PartName="/xl/charts/colors1.xml"/>
  <Override ContentType="application/vnd.ms-office.chartcolorstyle+xml" PartName="/xl/charts/colors10.xml"/>
  <Override ContentType="application/vnd.ms-office.chartcolorstyle+xml" PartName="/xl/charts/colors11.xml"/>
  <Override ContentType="application/vnd.ms-office.chartcolorstyle+xml" PartName="/xl/charts/colors12.xml"/>
  <Override ContentType="application/vnd.ms-office.chartcolorstyle+xml" PartName="/xl/charts/colors13.xml"/>
  <Override ContentType="application/vnd.ms-office.chartcolorstyle+xml" PartName="/xl/charts/colors14.xml"/>
  <Override ContentType="application/vnd.ms-office.chartcolorstyle+xml" PartName="/xl/charts/colors15.xml"/>
  <Override ContentType="application/vnd.ms-office.chartcolorstyle+xml" PartName="/xl/charts/colors16.xml"/>
  <Override ContentType="application/vnd.ms-office.chartcolorstyle+xml" PartName="/xl/charts/colors17.xml"/>
  <Override ContentType="application/vnd.ms-office.chartcolorstyle+xml" PartName="/xl/charts/colors18.xml"/>
  <Override ContentType="application/vnd.ms-office.chartcolorstyle+xml" PartName="/xl/charts/colors19.xml"/>
  <Override ContentType="application/vnd.ms-office.chartcolorstyle+xml" PartName="/xl/charts/colors2.xml"/>
  <Override ContentType="application/vnd.ms-office.chartcolorstyle+xml" PartName="/xl/charts/colors20.xml"/>
  <Override ContentType="application/vnd.ms-office.chartcolorstyle+xml" PartName="/xl/charts/colors21.xml"/>
  <Override ContentType="application/vnd.ms-office.chartcolorstyle+xml" PartName="/xl/charts/colors22.xml"/>
  <Override ContentType="application/vnd.ms-office.chartcolorstyle+xml" PartName="/xl/charts/colors23.xml"/>
  <Override ContentType="application/vnd.ms-office.chartcolorstyle+xml" PartName="/xl/charts/colors24.xml"/>
  <Override ContentType="application/vnd.ms-office.chartcolorstyle+xml" PartName="/xl/charts/colors25.xml"/>
  <Override ContentType="application/vnd.ms-office.chartcolorstyle+xml" PartName="/xl/charts/colors26.xml"/>
  <Override ContentType="application/vnd.ms-office.chartcolorstyle+xml" PartName="/xl/charts/colors27.xml"/>
  <Override ContentType="application/vnd.ms-office.chartcolorstyle+xml" PartName="/xl/charts/colors28.xml"/>
  <Override ContentType="application/vnd.ms-office.chartcolorstyle+xml" PartName="/xl/charts/colors29.xml"/>
  <Override ContentType="application/vnd.ms-office.chartcolorstyle+xml" PartName="/xl/charts/colors3.xml"/>
  <Override ContentType="application/vnd.ms-office.chartcolorstyle+xml" PartName="/xl/charts/colors30.xml"/>
  <Override ContentType="application/vnd.ms-office.chartcolorstyle+xml" PartName="/xl/charts/colors31.xml"/>
  <Override ContentType="application/vnd.ms-office.chartcolorstyle+xml" PartName="/xl/charts/colors32.xml"/>
  <Override ContentType="application/vnd.ms-office.chartcolorstyle+xml" PartName="/xl/charts/colors33.xml"/>
  <Override ContentType="application/vnd.ms-office.chartcolorstyle+xml" PartName="/xl/charts/colors34.xml"/>
  <Override ContentType="application/vnd.ms-office.chartcolorstyle+xml" PartName="/xl/charts/colors35.xml"/>
  <Override ContentType="application/vnd.ms-office.chartcolorstyle+xml" PartName="/xl/charts/colors36.xml"/>
  <Override ContentType="application/vnd.ms-office.chartcolorstyle+xml" PartName="/xl/charts/colors37.xml"/>
  <Override ContentType="application/vnd.ms-office.chartcolorstyle+xml" PartName="/xl/charts/colors38.xml"/>
  <Override ContentType="application/vnd.ms-office.chartcolorstyle+xml" PartName="/xl/charts/colors39.xml"/>
  <Override ContentType="application/vnd.ms-office.chartcolorstyle+xml" PartName="/xl/charts/colors4.xml"/>
  <Override ContentType="application/vnd.ms-office.chartcolorstyle+xml" PartName="/xl/charts/colors40.xml"/>
  <Override ContentType="application/vnd.ms-office.chartcolorstyle+xml" PartName="/xl/charts/colors41.xml"/>
  <Override ContentType="application/vnd.ms-office.chartcolorstyle+xml" PartName="/xl/charts/colors42.xml"/>
  <Override ContentType="application/vnd.ms-office.chartcolorstyle+xml" PartName="/xl/charts/colors5.xml"/>
  <Override ContentType="application/vnd.ms-office.chartcolorstyle+xml" PartName="/xl/charts/colors6.xml"/>
  <Override ContentType="application/vnd.ms-office.chartcolorstyle+xml" PartName="/xl/charts/colors7.xml"/>
  <Override ContentType="application/vnd.ms-office.chartcolorstyle+xml" PartName="/xl/charts/colors8.xml"/>
  <Override ContentType="application/vnd.ms-office.chartcolorstyle+xml" PartName="/xl/charts/colors9.xml"/>
  <Override ContentType="application/vnd.ms-office.chartstyle+xml" PartName="/xl/charts/style1.xml"/>
  <Override ContentType="application/vnd.ms-office.chartstyle+xml" PartName="/xl/charts/style10.xml"/>
  <Override ContentType="application/vnd.ms-office.chartstyle+xml" PartName="/xl/charts/style11.xml"/>
  <Override ContentType="application/vnd.ms-office.chartstyle+xml" PartName="/xl/charts/style12.xml"/>
  <Override ContentType="application/vnd.ms-office.chartstyle+xml" PartName="/xl/charts/style13.xml"/>
  <Override ContentType="application/vnd.ms-office.chartstyle+xml" PartName="/xl/charts/style14.xml"/>
  <Override ContentType="application/vnd.ms-office.chartstyle+xml" PartName="/xl/charts/style15.xml"/>
  <Override ContentType="application/vnd.ms-office.chartstyle+xml" PartName="/xl/charts/style16.xml"/>
  <Override ContentType="application/vnd.ms-office.chartstyle+xml" PartName="/xl/charts/style17.xml"/>
  <Override ContentType="application/vnd.ms-office.chartstyle+xml" PartName="/xl/charts/style18.xml"/>
  <Override ContentType="application/vnd.ms-office.chartstyle+xml" PartName="/xl/charts/style19.xml"/>
  <Override ContentType="application/vnd.ms-office.chartstyle+xml" PartName="/xl/charts/style2.xml"/>
  <Override ContentType="application/vnd.ms-office.chartstyle+xml" PartName="/xl/charts/style20.xml"/>
  <Override ContentType="application/vnd.ms-office.chartstyle+xml" PartName="/xl/charts/style21.xml"/>
  <Override ContentType="application/vnd.ms-office.chartstyle+xml" PartName="/xl/charts/style22.xml"/>
  <Override ContentType="application/vnd.ms-office.chartstyle+xml" PartName="/xl/charts/style23.xml"/>
  <Override ContentType="application/vnd.ms-office.chartstyle+xml" PartName="/xl/charts/style24.xml"/>
  <Override ContentType="application/vnd.ms-office.chartstyle+xml" PartName="/xl/charts/style25.xml"/>
  <Override ContentType="application/vnd.ms-office.chartstyle+xml" PartName="/xl/charts/style26.xml"/>
  <Override ContentType="application/vnd.ms-office.chartstyle+xml" PartName="/xl/charts/style27.xml"/>
  <Override ContentType="application/vnd.ms-office.chartstyle+xml" PartName="/xl/charts/style28.xml"/>
  <Override ContentType="application/vnd.ms-office.chartstyle+xml" PartName="/xl/charts/style29.xml"/>
  <Override ContentType="application/vnd.ms-office.chartstyle+xml" PartName="/xl/charts/style3.xml"/>
  <Override ContentType="application/vnd.ms-office.chartstyle+xml" PartName="/xl/charts/style30.xml"/>
  <Override ContentType="application/vnd.ms-office.chartstyle+xml" PartName="/xl/charts/style31.xml"/>
  <Override ContentType="application/vnd.ms-office.chartstyle+xml" PartName="/xl/charts/style32.xml"/>
  <Override ContentType="application/vnd.ms-office.chartstyle+xml" PartName="/xl/charts/style33.xml"/>
  <Override ContentType="application/vnd.ms-office.chartstyle+xml" PartName="/xl/charts/style34.xml"/>
  <Override ContentType="application/vnd.ms-office.chartstyle+xml" PartName="/xl/charts/style35.xml"/>
  <Override ContentType="application/vnd.ms-office.chartstyle+xml" PartName="/xl/charts/style36.xml"/>
  <Override ContentType="application/vnd.ms-office.chartstyle+xml" PartName="/xl/charts/style37.xml"/>
  <Override ContentType="application/vnd.ms-office.chartstyle+xml" PartName="/xl/charts/style38.xml"/>
  <Override ContentType="application/vnd.ms-office.chartstyle+xml" PartName="/xl/charts/style39.xml"/>
  <Override ContentType="application/vnd.ms-office.chartstyle+xml" PartName="/xl/charts/style4.xml"/>
  <Override ContentType="application/vnd.ms-office.chartstyle+xml" PartName="/xl/charts/style40.xml"/>
  <Override ContentType="application/vnd.ms-office.chartstyle+xml" PartName="/xl/charts/style41.xml"/>
  <Override ContentType="application/vnd.ms-office.chartstyle+xml" PartName="/xl/charts/style42.xml"/>
  <Override ContentType="application/vnd.ms-office.chartstyle+xml" PartName="/xl/charts/style5.xml"/>
  <Override ContentType="application/vnd.ms-office.chartstyle+xml" PartName="/xl/charts/style6.xml"/>
  <Override ContentType="application/vnd.ms-office.chartstyle+xml" PartName="/xl/charts/style7.xml"/>
  <Override ContentType="application/vnd.ms-office.chartstyle+xml" PartName="/xl/charts/style8.xml"/>
  <Override ContentType="application/vnd.ms-office.chartstyle+xml" PartName="/xl/charts/style9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>
    <mc:Choice Requires="x15">
      <x15ac:absPath xmlns:x15ac="http://schemas.microsoft.com/office/spreadsheetml/2010/11/ac" url="C:\Users\blloyd.HF\Documents\GitHub\R-risk-mgmt\"/>
    </mc:Choice>
  </mc:AlternateContent>
  <bookViews>
    <workbookView xWindow="0" yWindow="0" windowWidth="29010" windowHeight="13710" firstSheet="2" activeTab="6"/>
  </bookViews>
  <sheets>
    <sheet name="BOXPLOTS" sheetId="7" r:id="rId1"/>
    <sheet name="EWMA" sheetId="9" r:id="rId2"/>
    <sheet name="COMPONENT_RISK" sheetId="6" r:id="rId3"/>
    <sheet name="RISKSTATS" sheetId="1" r:id="rId4"/>
    <sheet name="Sheet1" sheetId="10" r:id="rId5"/>
    <sheet name="MANDATES" sheetId="11" r:id="rId6"/>
    <sheet name="DASHBOARD" sheetId="4" r:id="rId7"/>
    <sheet name="EWMA CORRELATIONS" sheetId="8" r:id="rId8"/>
    <sheet name="Sheet3" sheetId="12" r:id="rId9"/>
    <sheet name="CAPM" sheetId="2" r:id="rId10"/>
    <sheet name="DASHBOARD2" sheetId="3" r:id="rId11"/>
  </sheets>
  <externalReferences>
    <externalReference r:id="rId12"/>
  </externalReferences>
  <definedNames>
    <definedName name="DATE_LATEST">INDEX(OFFSET(RISKSTATS!$C$2,0,0,ROW_LATEST),ROW_LATEST)</definedName>
    <definedName name="DATE_LATEST_M21">INDEX(OFFSET(RISKSTATS!$C$2,0,0,ROW_LATEST),ROW_LATEST-21)</definedName>
    <definedName name="DATE_LATEST_M252">INDEX(OFFSET(RISKSTATS!$C$2,0,0,ROW_LATEST),ROW_LATEST-252)</definedName>
    <definedName name="DATE_LATEST_M63">INDEX(OFFSET(RISKSTATS!$C$2,0,0,ROW_LATEST),ROW_LATEST-63)</definedName>
    <definedName name="DATE_RANGE">OFFSET(RISKSTATS!$A$2,0,0,COUNTA(RISKSTATS!$B:$B)-1)</definedName>
    <definedName name="_xlnm.Print_Area" localSheetId="9">CAPM!$A$1:$V$74</definedName>
    <definedName name="_xlnm.Print_Area" localSheetId="6">DASHBOARD!$A$1:$N$327</definedName>
    <definedName name="_xlnm.Print_Area" localSheetId="7">'EWMA CORRELATIONS'!$A$1:$W$96</definedName>
    <definedName name="_xlnm.Print_Area" localSheetId="5">MANDATES!$A$1:$O$72</definedName>
    <definedName name="REPORT_NAME">DASHBOARD!$B$3:$B$3</definedName>
    <definedName name="ROW_LATEST">COUNTA(TBL_DATA[Row.names])</definedName>
    <definedName name="DATA_RANGE">RISKSTATS!$A$2:$BP$627</definedName>
  </definedNames>
  <calcPr calcId="162913"/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2" i="1"/>
  <c r="E152" i="4" l="1"/>
  <c r="F150" i="4" s="1"/>
  <c r="H105" i="4"/>
  <c r="H103" i="4"/>
  <c r="H107" i="4"/>
  <c r="H111" i="4"/>
  <c r="H106" i="4"/>
  <c r="H104" i="4"/>
  <c r="H102" i="4"/>
  <c r="H108" i="4"/>
  <c r="H109" i="4"/>
  <c r="H112" i="4"/>
  <c r="H110" i="4"/>
  <c r="F151" i="4" l="1"/>
  <c r="F146" i="4"/>
  <c r="F147" i="4"/>
  <c r="F148" i="4"/>
  <c r="F149" i="4"/>
  <c r="K110" i="4"/>
  <c r="K111" i="4"/>
  <c r="K106" i="4"/>
  <c r="K103" i="4"/>
  <c r="J103" i="4"/>
  <c r="K102" i="4"/>
  <c r="I107" i="4"/>
  <c r="K105" i="4"/>
  <c r="K112" i="4"/>
  <c r="J102" i="4"/>
  <c r="I109" i="4"/>
  <c r="J105" i="4"/>
  <c r="J107" i="4"/>
  <c r="I108" i="4"/>
  <c r="K107" i="4"/>
  <c r="J104" i="4"/>
  <c r="I103" i="4"/>
  <c r="I111" i="4"/>
  <c r="J108" i="4"/>
  <c r="I105" i="4"/>
  <c r="I112" i="4"/>
  <c r="J112" i="4"/>
  <c r="I102" i="4"/>
  <c r="K104" i="4"/>
  <c r="J111" i="4"/>
  <c r="J110" i="4"/>
  <c r="I110" i="4"/>
  <c r="K109" i="4"/>
  <c r="I106" i="4"/>
  <c r="J109" i="4"/>
  <c r="I104" i="4"/>
  <c r="J106" i="4"/>
  <c r="K108" i="4"/>
  <c r="F152" i="4" l="1"/>
  <c r="C5" i="11"/>
  <c r="D41" i="4"/>
  <c r="C7" i="11"/>
  <c r="H151" i="4"/>
  <c r="H149" i="4"/>
  <c r="H147" i="4"/>
  <c r="H148" i="4"/>
  <c r="H146" i="4"/>
  <c r="H150" i="4"/>
  <c r="C4" i="11"/>
  <c r="C6" i="11"/>
  <c r="D42" i="4"/>
  <c r="C3" i="11"/>
  <c r="D40" i="4"/>
  <c r="E113" i="4" l="1"/>
  <c r="H152" i="4"/>
  <c r="G146" i="4" s="1"/>
  <c r="H113" i="4"/>
  <c r="G102" i="4" s="1"/>
  <c r="Q1191" i="1"/>
  <c r="R1189" i="1"/>
  <c r="P1191" i="1"/>
  <c r="Q1189" i="1"/>
  <c r="P1189" i="1"/>
  <c r="E1189" i="1"/>
  <c r="D1189" i="1"/>
  <c r="D7" i="11"/>
  <c r="F41" i="4"/>
  <c r="J150" i="4"/>
  <c r="K151" i="4"/>
  <c r="K150" i="4"/>
  <c r="D6" i="11"/>
  <c r="K148" i="4"/>
  <c r="F3" i="11"/>
  <c r="J149" i="4"/>
  <c r="K147" i="4"/>
  <c r="I147" i="4"/>
  <c r="G42" i="4"/>
  <c r="J151" i="4"/>
  <c r="K146" i="4"/>
  <c r="G40" i="4"/>
  <c r="I150" i="4"/>
  <c r="E3" i="11"/>
  <c r="I146" i="4"/>
  <c r="I149" i="4"/>
  <c r="J146" i="4"/>
  <c r="E7" i="11"/>
  <c r="I148" i="4"/>
  <c r="G41" i="4"/>
  <c r="I151" i="4"/>
  <c r="E42" i="4"/>
  <c r="J147" i="4"/>
  <c r="D5" i="11"/>
  <c r="J148" i="4"/>
  <c r="F5" i="11"/>
  <c r="F6" i="11"/>
  <c r="E5" i="11"/>
  <c r="E6" i="11"/>
  <c r="E40" i="4"/>
  <c r="F40" i="4"/>
  <c r="F7" i="11"/>
  <c r="F42" i="4"/>
  <c r="D3" i="11"/>
  <c r="K149" i="4"/>
  <c r="E41" i="4"/>
  <c r="F103" i="4" l="1"/>
  <c r="F111" i="4"/>
  <c r="F102" i="4"/>
  <c r="F107" i="4"/>
  <c r="F109" i="4"/>
  <c r="F110" i="4"/>
  <c r="F104" i="4"/>
  <c r="F112" i="4"/>
  <c r="F105" i="4"/>
  <c r="F108" i="4"/>
  <c r="F106" i="4"/>
  <c r="G150" i="4"/>
  <c r="G147" i="4"/>
  <c r="G148" i="4"/>
  <c r="G149" i="4"/>
  <c r="G151" i="4"/>
  <c r="G112" i="4"/>
  <c r="G109" i="4"/>
  <c r="G106" i="4"/>
  <c r="G110" i="4"/>
  <c r="G104" i="4"/>
  <c r="G105" i="4"/>
  <c r="G108" i="4"/>
  <c r="G111" i="4"/>
  <c r="G103" i="4"/>
  <c r="G107" i="4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2" i="12"/>
  <c r="N26" i="7" a="1"/>
  <c r="N26" i="7" s="1"/>
  <c r="M26" i="7" a="1"/>
  <c r="M26" i="7" s="1"/>
  <c r="L26" i="7" a="1"/>
  <c r="L26" i="7" s="1"/>
  <c r="I26" i="7" a="1"/>
  <c r="I26" i="7" s="1"/>
  <c r="H26" i="7" a="1"/>
  <c r="H26" i="7" s="1"/>
  <c r="G26" i="7" a="1"/>
  <c r="G26" i="7" s="1"/>
  <c r="D26" i="7" a="1"/>
  <c r="D26" i="7" s="1"/>
  <c r="C26" i="7" a="1"/>
  <c r="C26" i="7" s="1"/>
  <c r="B26" i="7" a="1"/>
  <c r="B26" i="7" s="1"/>
  <c r="B17" i="7" s="1"/>
  <c r="F113" i="4" l="1"/>
  <c r="G152" i="4"/>
  <c r="G113" i="4"/>
  <c r="L18" i="7"/>
  <c r="L17" i="7"/>
  <c r="L16" i="7"/>
  <c r="L15" i="7"/>
  <c r="L27" i="7" s="1"/>
  <c r="L14" i="7"/>
  <c r="H15" i="7"/>
  <c r="H14" i="7"/>
  <c r="H21" i="7" s="1"/>
  <c r="H16" i="7"/>
  <c r="H23" i="7" s="1"/>
  <c r="H18" i="7"/>
  <c r="H17" i="7"/>
  <c r="G15" i="7"/>
  <c r="G16" i="7"/>
  <c r="G14" i="7"/>
  <c r="G21" i="7" s="1"/>
  <c r="G17" i="7"/>
  <c r="G18" i="7"/>
  <c r="G25" i="7" s="1"/>
  <c r="I17" i="7"/>
  <c r="I14" i="7"/>
  <c r="I21" i="7" s="1"/>
  <c r="I15" i="7"/>
  <c r="I27" i="7" s="1"/>
  <c r="I18" i="7"/>
  <c r="I16" i="7"/>
  <c r="C18" i="7"/>
  <c r="C17" i="7"/>
  <c r="C16" i="7"/>
  <c r="C15" i="7"/>
  <c r="C14" i="7"/>
  <c r="C21" i="7" s="1"/>
  <c r="D16" i="7"/>
  <c r="D15" i="7"/>
  <c r="D18" i="7"/>
  <c r="D17" i="7"/>
  <c r="D14" i="7"/>
  <c r="D21" i="7" s="1"/>
  <c r="B18" i="7"/>
  <c r="B14" i="7"/>
  <c r="B21" i="7" s="1"/>
  <c r="B15" i="7"/>
  <c r="B16" i="7"/>
  <c r="B24" i="7" s="1"/>
  <c r="I24" i="7" l="1"/>
  <c r="G24" i="7"/>
  <c r="D23" i="7"/>
  <c r="C24" i="7"/>
  <c r="D27" i="7"/>
  <c r="I28" i="7"/>
  <c r="G28" i="7"/>
  <c r="H24" i="7"/>
  <c r="H25" i="7"/>
  <c r="L28" i="7"/>
  <c r="I23" i="7"/>
  <c r="G23" i="7"/>
  <c r="I25" i="7"/>
  <c r="G27" i="7"/>
  <c r="G22" i="7"/>
  <c r="H28" i="7"/>
  <c r="I22" i="7"/>
  <c r="H27" i="7"/>
  <c r="H22" i="7"/>
  <c r="D28" i="7"/>
  <c r="D25" i="7"/>
  <c r="D22" i="7"/>
  <c r="C27" i="7"/>
  <c r="C22" i="7"/>
  <c r="C23" i="7"/>
  <c r="C28" i="7"/>
  <c r="D24" i="7"/>
  <c r="C25" i="7"/>
  <c r="B23" i="7"/>
  <c r="B27" i="7"/>
  <c r="B22" i="7"/>
  <c r="B25" i="7"/>
  <c r="B28" i="7"/>
  <c r="N14" i="7" l="1"/>
  <c r="N21" i="7" s="1"/>
  <c r="N15" i="7"/>
  <c r="N27" i="7" s="1"/>
  <c r="N16" i="7"/>
  <c r="N17" i="7"/>
  <c r="N18" i="7"/>
  <c r="M15" i="7"/>
  <c r="M16" i="7"/>
  <c r="M23" i="7" s="1"/>
  <c r="M17" i="7"/>
  <c r="M24" i="7" s="1"/>
  <c r="M18" i="7"/>
  <c r="M14" i="7"/>
  <c r="M21" i="7" s="1"/>
  <c r="L21" i="7"/>
  <c r="L24" i="7"/>
  <c r="L25" i="7"/>
  <c r="W2" i="7"/>
  <c r="M28" i="7" l="1"/>
  <c r="M27" i="7"/>
  <c r="N28" i="7"/>
  <c r="N25" i="7"/>
  <c r="L23" i="7"/>
  <c r="M25" i="7"/>
  <c r="N22" i="7"/>
  <c r="M22" i="7"/>
  <c r="N24" i="7"/>
  <c r="N23" i="7"/>
  <c r="L22" i="7"/>
  <c r="V6" i="7"/>
  <c r="V5" i="7"/>
  <c r="V4" i="7"/>
  <c r="V3" i="7"/>
  <c r="V2" i="7"/>
  <c r="L8" i="7"/>
  <c r="L7" i="7"/>
  <c r="L11" i="7"/>
  <c r="L10" i="7"/>
  <c r="L9" i="7"/>
  <c r="M11" i="7"/>
  <c r="N10" i="7"/>
  <c r="M10" i="7"/>
  <c r="W4" i="7" l="1"/>
  <c r="W3" i="7"/>
  <c r="W6" i="7"/>
  <c r="W5" i="7"/>
  <c r="C3" i="10" l="1"/>
  <c r="C2" i="10"/>
  <c r="C1" i="10"/>
  <c r="A1" i="10"/>
  <c r="D1" i="10" s="1"/>
  <c r="A4" i="10" a="1"/>
  <c r="A4" i="10" s="1"/>
  <c r="A5" i="10" a="1"/>
  <c r="A5" i="10" s="1"/>
  <c r="A6" i="10" a="1"/>
  <c r="A6" i="10" s="1"/>
  <c r="A7" i="10" a="1"/>
  <c r="A7" i="10" s="1"/>
  <c r="A8" i="10" a="1"/>
  <c r="A8" i="10" s="1"/>
  <c r="A9" i="10" a="1"/>
  <c r="A9" i="10" s="1"/>
  <c r="A10" i="10" a="1"/>
  <c r="A10" i="10" s="1"/>
  <c r="A11" i="10" a="1"/>
  <c r="A11" i="10" s="1"/>
  <c r="A12" i="10" a="1"/>
  <c r="A12" i="10" s="1"/>
  <c r="A13" i="10" a="1"/>
  <c r="A13" i="10" s="1"/>
  <c r="A14" i="10" a="1"/>
  <c r="A14" i="10" s="1"/>
  <c r="A15" i="10" a="1"/>
  <c r="A15" i="10" s="1"/>
  <c r="A3" i="10" a="1"/>
  <c r="A3" i="10" s="1"/>
  <c r="D3" i="10" s="1"/>
  <c r="A2" i="10" a="1"/>
  <c r="A2" i="10" s="1"/>
  <c r="D2" i="10" s="1"/>
  <c r="D37" i="4"/>
  <c r="D39" i="4"/>
  <c r="D38" i="4"/>
  <c r="B1" i="10" l="1" a="1"/>
  <c r="B1" i="10" s="1"/>
  <c r="B3" i="10" a="1"/>
  <c r="B3" i="10" s="1"/>
  <c r="B2" i="10" a="1"/>
  <c r="B2" i="10" s="1"/>
  <c r="D8" i="7"/>
  <c r="C8" i="7"/>
  <c r="B8" i="7"/>
  <c r="B7" i="7"/>
  <c r="C7" i="7"/>
  <c r="N11" i="7"/>
  <c r="N9" i="7"/>
  <c r="M9" i="7"/>
  <c r="N8" i="7"/>
  <c r="M8" i="7"/>
  <c r="N7" i="7"/>
  <c r="M7" i="7"/>
  <c r="I11" i="7"/>
  <c r="H11" i="7"/>
  <c r="G11" i="7"/>
  <c r="I10" i="7"/>
  <c r="H10" i="7"/>
  <c r="G10" i="7"/>
  <c r="I9" i="7"/>
  <c r="H9" i="7"/>
  <c r="G9" i="7"/>
  <c r="I8" i="7"/>
  <c r="H8" i="7"/>
  <c r="G8" i="7"/>
  <c r="I7" i="7"/>
  <c r="H7" i="7"/>
  <c r="G7" i="7"/>
  <c r="D11" i="7"/>
  <c r="C11" i="7"/>
  <c r="D10" i="7"/>
  <c r="C10" i="7"/>
  <c r="D9" i="7"/>
  <c r="C9" i="7"/>
  <c r="D7" i="7"/>
  <c r="B11" i="7"/>
  <c r="B10" i="7"/>
  <c r="B9" i="7"/>
  <c r="G39" i="4"/>
  <c r="E37" i="4"/>
  <c r="F39" i="4"/>
  <c r="F37" i="4"/>
  <c r="G38" i="4"/>
  <c r="F38" i="4"/>
  <c r="G37" i="4"/>
  <c r="E39" i="4"/>
  <c r="E38" i="4"/>
</calcChain>
</file>

<file path=xl/sharedStrings.xml><?xml version="1.0" encoding="utf-8"?>
<sst xmlns="http://schemas.openxmlformats.org/spreadsheetml/2006/main" count="3511" uniqueCount="1428">
  <si>
    <t>Date</t>
  </si>
  <si>
    <t>ROLLING CAPM VS S&amp;P 500 - 63 DAY WINDOW</t>
  </si>
  <si>
    <t>LONG/SHORT EQUITY</t>
  </si>
  <si>
    <t>Risk Dashboard</t>
  </si>
  <si>
    <t>LSE</t>
  </si>
  <si>
    <t>Consumer.Discretionary</t>
  </si>
  <si>
    <t>Consumer.Staples</t>
  </si>
  <si>
    <t>Energy</t>
  </si>
  <si>
    <t>Financials</t>
  </si>
  <si>
    <t>Health.Care</t>
  </si>
  <si>
    <t>Information.Technology</t>
  </si>
  <si>
    <t>Materials</t>
  </si>
  <si>
    <t>Industrials</t>
  </si>
  <si>
    <t>Utilities</t>
  </si>
  <si>
    <t>Telecommunication.Services</t>
  </si>
  <si>
    <t>No.GIC</t>
  </si>
  <si>
    <t>VaR</t>
  </si>
  <si>
    <t>ActualWeights</t>
  </si>
  <si>
    <t>TotalLSE</t>
  </si>
  <si>
    <t>Apis</t>
  </si>
  <si>
    <t>ISF</t>
  </si>
  <si>
    <t>BoardmanBay</t>
  </si>
  <si>
    <t>Coe</t>
  </si>
  <si>
    <t>ETL Contribution - Current Portfolio</t>
  </si>
  <si>
    <t>StdDev Contribution - Current Portfolio</t>
  </si>
  <si>
    <t>min</t>
  </si>
  <si>
    <t>q1</t>
  </si>
  <si>
    <t>q2</t>
  </si>
  <si>
    <t>q3</t>
  </si>
  <si>
    <t>max</t>
  </si>
  <si>
    <t>HFRXEH</t>
  </si>
  <si>
    <t>box lo</t>
  </si>
  <si>
    <t>box mid</t>
  </si>
  <si>
    <t>box hi</t>
  </si>
  <si>
    <t>err down</t>
  </si>
  <si>
    <t>err up</t>
  </si>
  <si>
    <t>SPTR</t>
  </si>
  <si>
    <t>Min</t>
  </si>
  <si>
    <t>Q1</t>
  </si>
  <si>
    <t>Q2</t>
  </si>
  <si>
    <t>Q3</t>
  </si>
  <si>
    <t>Max</t>
  </si>
  <si>
    <t>Actual</t>
  </si>
  <si>
    <t>Current allocation</t>
  </si>
  <si>
    <t>EWMA VOLATILITY</t>
  </si>
  <si>
    <t>L</t>
  </si>
  <si>
    <t>S</t>
  </si>
  <si>
    <t>Net</t>
  </si>
  <si>
    <t>Gross</t>
  </si>
  <si>
    <t>Cumulative.Return</t>
  </si>
  <si>
    <t>SUBADVISOR RISK DASHBOARD</t>
  </si>
  <si>
    <t>RISK TRENDS</t>
  </si>
  <si>
    <t>ETL</t>
  </si>
  <si>
    <t>Latest</t>
  </si>
  <si>
    <t>Volatility</t>
  </si>
  <si>
    <r>
      <t xml:space="preserve">21d </t>
    </r>
    <r>
      <rPr>
        <sz val="44"/>
        <rFont val="Calibri"/>
        <family val="2"/>
      </rPr>
      <t>∆</t>
    </r>
  </si>
  <si>
    <r>
      <t xml:space="preserve">63d </t>
    </r>
    <r>
      <rPr>
        <sz val="44"/>
        <rFont val="Calibri"/>
        <family val="2"/>
      </rPr>
      <t>∆</t>
    </r>
  </si>
  <si>
    <r>
      <t xml:space="preserve">252d </t>
    </r>
    <r>
      <rPr>
        <sz val="44"/>
        <rFont val="Calibri"/>
        <family val="2"/>
      </rPr>
      <t>∆</t>
    </r>
  </si>
  <si>
    <t>Daily.Return</t>
  </si>
  <si>
    <t>EWMA.Volatility</t>
  </si>
  <si>
    <t>Downside.Volatility</t>
  </si>
  <si>
    <t>Drawdown</t>
  </si>
  <si>
    <t>Changepoints..vol.</t>
  </si>
  <si>
    <t>Changepoints..meanvar.</t>
  </si>
  <si>
    <t>Last 252</t>
  </si>
  <si>
    <t>Last 63</t>
  </si>
  <si>
    <t>FrontFour</t>
  </si>
  <si>
    <t>Dummy</t>
  </si>
  <si>
    <t>Diff</t>
  </si>
  <si>
    <t>CHARTS</t>
  </si>
  <si>
    <t>DUMMY</t>
  </si>
  <si>
    <t>errlow</t>
  </si>
  <si>
    <t>errhigh</t>
  </si>
  <si>
    <t>MANDATES</t>
  </si>
  <si>
    <t xml:space="preserve"> </t>
  </si>
  <si>
    <t>DateReported</t>
  </si>
  <si>
    <t>DailyReturn</t>
  </si>
  <si>
    <t>NULL</t>
  </si>
  <si>
    <t>DailyReturn_DTR</t>
  </si>
  <si>
    <t>alpha_SPTR</t>
  </si>
  <si>
    <t>beta_SPTR</t>
  </si>
  <si>
    <t>r2_SPTR</t>
  </si>
  <si>
    <t>resid.sd_SPTR</t>
  </si>
  <si>
    <t>alpha_HFRXEH</t>
  </si>
  <si>
    <t>beta_HFRXEH</t>
  </si>
  <si>
    <t>r2_HFRXEH</t>
  </si>
  <si>
    <t>resid.sd_HFRXEH</t>
  </si>
  <si>
    <t>GeomActivePremium</t>
  </si>
  <si>
    <t>GeomTrackingError</t>
  </si>
  <si>
    <t>GeomInformationRatio</t>
  </si>
  <si>
    <t>GeomActivePremium.1</t>
  </si>
  <si>
    <t>GeomTrackingError.1</t>
  </si>
  <si>
    <t>GeomInformationRatio.1</t>
  </si>
  <si>
    <t>Coe.to.SPTR</t>
  </si>
  <si>
    <t>Coe.to.HFRXEH</t>
  </si>
  <si>
    <t>Consumer.Discretionary.1</t>
  </si>
  <si>
    <t>Consumer.Staples.1</t>
  </si>
  <si>
    <t>Energy.1</t>
  </si>
  <si>
    <t>Financials.1</t>
  </si>
  <si>
    <t>Health.Care.1</t>
  </si>
  <si>
    <t>Industrials.1</t>
  </si>
  <si>
    <t>Information.Technology.1</t>
  </si>
  <si>
    <t>Materials.1</t>
  </si>
  <si>
    <t>No.GIC.1</t>
  </si>
  <si>
    <t>Telecommunication.Services.1</t>
  </si>
  <si>
    <t>Utilities.1</t>
  </si>
  <si>
    <t>LARGE.CAP</t>
  </si>
  <si>
    <t>MEGA.CAP</t>
  </si>
  <si>
    <t>MICRO.CAP</t>
  </si>
  <si>
    <t>MID.CAP</t>
  </si>
  <si>
    <t>N.A</t>
  </si>
  <si>
    <t>SMALL.CAP</t>
  </si>
  <si>
    <t>Top_Long</t>
  </si>
  <si>
    <t>Type_long</t>
  </si>
  <si>
    <t>Long</t>
  </si>
  <si>
    <t>Top_Short</t>
  </si>
  <si>
    <t>Type_Short</t>
  </si>
  <si>
    <t>Short</t>
  </si>
  <si>
    <t>252d ∆</t>
  </si>
  <si>
    <t>RISK CONTRIBUTION</t>
  </si>
  <si>
    <t>Total</t>
  </si>
  <si>
    <t>Risk Weight</t>
  </si>
  <si>
    <t>Vol Contrib</t>
  </si>
  <si>
    <t>Net Exp</t>
  </si>
  <si>
    <t>% Total Net</t>
  </si>
  <si>
    <t>VOLATILITY CONTRIBUTION</t>
  </si>
  <si>
    <t>EWMA.Vol</t>
  </si>
  <si>
    <t>Row.names</t>
  </si>
  <si>
    <t>Rn</t>
  </si>
  <si>
    <t>Apis.to.SPTR</t>
  </si>
  <si>
    <t>Apis.to.HFRXEH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</si>
  <si>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</si>
  <si>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</si>
  <si>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</si>
  <si>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</si>
  <si>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</si>
  <si>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</si>
  <si>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</si>
  <si>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</si>
  <si>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</si>
  <si>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</si>
  <si>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</si>
  <si>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</si>
  <si>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</si>
  <si>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</si>
  <si>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</si>
  <si>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</si>
  <si>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</si>
  <si>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</si>
  <si>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</si>
  <si>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</si>
  <si>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</si>
  <si>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</si>
  <si>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</si>
  <si>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</si>
  <si>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</si>
  <si>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</si>
  <si>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</si>
  <si>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</si>
  <si>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</si>
  <si>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</si>
  <si>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</si>
  <si>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</si>
  <si>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</si>
  <si>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</si>
  <si>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</si>
  <si>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</si>
  <si>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</si>
  <si>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</si>
  <si>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</si>
  <si>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</si>
  <si>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</si>
  <si>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</si>
  <si>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</si>
  <si>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</si>
  <si>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</si>
  <si>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</si>
  <si>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</si>
  <si>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</si>
  <si>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</si>
  <si>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</si>
  <si>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</si>
  <si>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</si>
  <si>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</si>
  <si>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</si>
  <si>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</si>
  <si>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</si>
  <si>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</si>
  <si>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</si>
  <si>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</si>
  <si>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</si>
  <si>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</si>
  <si>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</si>
  <si>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</si>
  <si>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</si>
  <si>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</si>
  <si>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</si>
  <si>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</si>
  <si>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</si>
  <si>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</si>
  <si>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</si>
  <si>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</si>
  <si>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</si>
  <si>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</si>
  <si>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</si>
  <si>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</si>
  <si>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</si>
  <si>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</si>
  <si>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</si>
  <si>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</si>
  <si>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</si>
  <si>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</si>
  <si>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</si>
  <si>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</si>
  <si>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</si>
  <si>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</si>
  <si>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</si>
  <si>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</si>
  <si>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</si>
  <si>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</si>
  <si>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</si>
  <si>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</si>
  <si>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</si>
  <si>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</si>
  <si>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</si>
  <si>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</si>
  <si>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</si>
  <si>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</si>
  <si>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</si>
  <si>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</si>
  <si>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</si>
  <si>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</si>
  <si>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</si>
  <si>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</si>
  <si>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</si>
  <si>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</si>
  <si>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</si>
  <si>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</si>
  <si>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</si>
  <si>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</si>
  <si>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</si>
  <si>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</si>
  <si>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</si>
  <si>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</si>
  <si>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</si>
  <si>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</si>
  <si>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</si>
  <si>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</si>
  <si>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</si>
  <si>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</si>
  <si>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</si>
  <si>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</si>
  <si>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</si>
  <si>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</si>
  <si>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</si>
  <si>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</si>
  <si>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</si>
  <si>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</si>
  <si>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</si>
  <si>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</si>
  <si>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</si>
  <si>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</si>
  <si>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</si>
  <si>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</si>
  <si>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</si>
  <si>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</si>
  <si>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</si>
  <si>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</si>
  <si>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</si>
  <si>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</si>
  <si>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</si>
  <si>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</si>
  <si>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</si>
  <si>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</si>
  <si>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</si>
  <si>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</si>
  <si>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</si>
  <si>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</si>
  <si>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</si>
  <si>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</si>
  <si>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</si>
  <si>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</si>
  <si>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</si>
  <si>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</si>
  <si>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</si>
  <si>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</si>
  <si>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</si>
  <si>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</si>
  <si>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</si>
  <si>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</si>
  <si>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</si>
  <si>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</si>
  <si>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</si>
  <si>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</si>
  <si>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</si>
  <si>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</si>
  <si>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</si>
  <si>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</si>
  <si>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</si>
  <si>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</si>
  <si>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</si>
  <si>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</si>
  <si>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</si>
  <si>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</si>
  <si>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</si>
  <si>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</si>
  <si>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</si>
  <si>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</si>
  <si>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</si>
  <si>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</si>
  <si>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</si>
  <si>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</si>
  <si>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</si>
  <si>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</si>
  <si>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</si>
  <si>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</si>
  <si>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</si>
  <si>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</si>
  <si>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</si>
  <si>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</si>
  <si>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</si>
  <si>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</si>
  <si>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</si>
  <si>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</si>
  <si>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</si>
  <si>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</si>
  <si>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</si>
  <si>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</si>
  <si>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</si>
  <si>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</si>
  <si>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</si>
  <si>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</si>
  <si>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</si>
  <si>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</si>
  <si>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</si>
  <si>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</si>
  <si>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</si>
  <si>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</si>
  <si>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</si>
  <si>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</si>
  <si>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</si>
  <si>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</si>
  <si>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</si>
  <si>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</si>
  <si>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</si>
  <si>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</si>
  <si>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</si>
  <si>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</si>
  <si>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</si>
  <si>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</si>
  <si>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</si>
  <si>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</si>
  <si>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</si>
  <si>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</si>
  <si>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</si>
  <si>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</si>
  <si>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</si>
  <si>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</si>
  <si>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</si>
  <si>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</si>
  <si>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</si>
  <si>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</si>
  <si>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</si>
  <si>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</si>
  <si>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</si>
  <si>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</si>
  <si>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</si>
  <si>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</si>
  <si>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</si>
  <si>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</si>
  <si>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</si>
  <si>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</si>
  <si>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</si>
  <si>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</si>
  <si>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</si>
  <si>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</si>
  <si>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</si>
  <si>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</si>
  <si>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</si>
  <si>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</si>
  <si>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</si>
  <si>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</si>
  <si>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</si>
  <si>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</si>
  <si>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</si>
  <si>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</si>
  <si>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</si>
  <si>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</si>
  <si>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</si>
  <si>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</si>
  <si>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</si>
  <si>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</si>
  <si>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</si>
  <si>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</si>
  <si>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</si>
  <si>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</si>
  <si>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</si>
  <si>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</si>
  <si>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</si>
  <si>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</si>
  <si>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</si>
  <si>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</si>
  <si>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</si>
  <si>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</si>
  <si>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</si>
  <si>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</si>
  <si>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</si>
  <si>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</si>
  <si>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</si>
  <si>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</si>
  <si>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</si>
  <si>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</si>
  <si>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</si>
  <si>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</si>
  <si>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</si>
  <si>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</si>
  <si>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</si>
  <si>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</si>
  <si>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</si>
  <si>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</si>
  <si>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</si>
  <si>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</si>
  <si>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</si>
  <si>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</si>
  <si>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</si>
  <si>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</si>
  <si>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</si>
  <si>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</si>
  <si>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</si>
  <si>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</si>
  <si>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</si>
  <si>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</si>
  <si>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</si>
  <si>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</si>
  <si>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</si>
  <si>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</si>
  <si>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</si>
  <si>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</si>
  <si>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</si>
  <si>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</si>
  <si>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</si>
  <si>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</si>
  <si>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</si>
  <si>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</si>
  <si>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</si>
  <si>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</si>
  <si>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</si>
  <si>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</si>
  <si>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</si>
  <si>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</si>
  <si>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</si>
  <si>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</si>
  <si>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</si>
  <si>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</si>
  <si>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</si>
  <si>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</si>
  <si>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</si>
  <si>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</si>
  <si>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</si>
  <si>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</si>
  <si>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</si>
  <si>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</si>
  <si>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</si>
  <si>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</si>
  <si>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</si>
  <si>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</si>
  <si>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</si>
  <si>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</si>
  <si>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</si>
  <si>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</si>
  <si>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</si>
  <si>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</si>
  <si>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</si>
  <si>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</si>
  <si>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</si>
  <si>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</si>
  <si>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</si>
  <si>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</si>
  <si>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</si>
  <si>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</si>
  <si>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</si>
  <si>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</si>
  <si>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</si>
  <si>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</si>
  <si>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</si>
  <si>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</si>
  <si>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</si>
  <si>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</si>
  <si>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</si>
  <si>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</si>
  <si>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</si>
  <si>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</si>
  <si>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</si>
  <si>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</si>
  <si>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</si>
  <si>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</si>
  <si>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</si>
  <si>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</si>
  <si>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</si>
  <si>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</si>
  <si>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</si>
  <si>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</si>
  <si>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</si>
  <si>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</si>
  <si>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</si>
  <si>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</si>
  <si>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</si>
  <si>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</si>
  <si>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</si>
  <si>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</si>
  <si>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</si>
  <si>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</si>
  <si>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</si>
  <si>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</si>
  <si>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</si>
  <si>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</si>
  <si>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</si>
  <si>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</si>
  <si>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</si>
  <si>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</si>
  <si>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</si>
  <si>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</si>
  <si>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</si>
  <si>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</si>
  <si>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</si>
  <si>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</si>
  <si>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</si>
  <si>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</si>
  <si>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</si>
  <si>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</si>
  <si>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</si>
  <si>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</si>
  <si>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</si>
  <si>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</si>
  <si>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</si>
  <si>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</si>
  <si>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</si>
  <si>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</si>
  <si>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</si>
  <si>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</si>
  <si>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</si>
  <si>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</si>
  <si>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</si>
  <si>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</si>
  <si>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</si>
  <si>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</si>
  <si>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</si>
  <si>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</si>
  <si>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</si>
  <si>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</si>
  <si>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</si>
  <si>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</si>
  <si>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</si>
  <si>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</si>
  <si>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</si>
  <si>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</si>
  <si>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</si>
  <si>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</si>
  <si>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</si>
  <si>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</si>
  <si>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</si>
  <si>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</si>
  <si>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</si>
  <si>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</si>
  <si>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</si>
  <si>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</si>
  <si>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</si>
  <si>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</si>
  <si>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</si>
  <si>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</si>
  <si>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</si>
  <si>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</si>
  <si>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</si>
  <si>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</si>
  <si>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</si>
  <si>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</si>
  <si>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</si>
  <si>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</si>
  <si>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</si>
  <si>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</si>
  <si>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</si>
  <si>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</si>
  <si>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</si>
  <si>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</si>
  <si>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</si>
  <si>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</si>
  <si>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</si>
  <si>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</si>
  <si>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</si>
  <si>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</si>
  <si>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</si>
  <si>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</si>
  <si>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</si>
  <si>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</si>
  <si>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</si>
  <si>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</si>
  <si>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</si>
  <si>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</si>
  <si>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</si>
  <si>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</si>
  <si>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</si>
  <si>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</si>
  <si>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</si>
  <si>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</si>
  <si>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</si>
  <si>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</si>
  <si>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</si>
  <si>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</si>
  <si>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</si>
  <si>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</si>
  <si>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</si>
  <si>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</si>
  <si>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</si>
  <si>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</si>
  <si>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</si>
  <si>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</si>
  <si>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</si>
  <si>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</si>
  <si>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</si>
  <si>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</si>
  <si>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</si>
  <si>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</si>
  <si>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</si>
  <si>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</si>
  <si>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</si>
  <si>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</si>
  <si>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</si>
  <si>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</si>
  <si>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</si>
  <si>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</si>
  <si>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</si>
  <si>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</si>
  <si>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</si>
  <si>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</si>
  <si>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</si>
  <si>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</si>
  <si>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</si>
  <si>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</si>
  <si>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</si>
  <si>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</si>
  <si>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</si>
  <si>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</si>
  <si>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</si>
  <si>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</si>
  <si>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</si>
  <si>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</si>
  <si>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</si>
  <si>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</si>
  <si>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</si>
  <si>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</si>
  <si>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</si>
  <si>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</si>
  <si>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</si>
  <si>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</si>
  <si>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</si>
  <si>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</si>
  <si>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</si>
  <si>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</si>
  <si>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</si>
  <si>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</si>
  <si>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</si>
  <si>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</si>
  <si>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</si>
  <si>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</si>
  <si>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</si>
  <si>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</si>
  <si>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</si>
  <si>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</si>
  <si>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</si>
  <si>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</si>
  <si>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</si>
  <si>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</si>
  <si>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</si>
  <si>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</si>
  <si>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</si>
  <si>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</si>
  <si>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</si>
  <si>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</si>
  <si>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</si>
  <si>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</si>
  <si>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</si>
  <si>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</si>
  <si>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</si>
  <si>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</si>
  <si>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</si>
  <si>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</si>
  <si>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</si>
  <si>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</si>
  <si>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</si>
  <si>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</si>
  <si>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</si>
  <si>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</si>
  <si>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</si>
  <si>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</si>
  <si>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</si>
  <si>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</si>
  <si>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</si>
  <si>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</si>
  <si>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</si>
  <si>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</si>
  <si>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</si>
  <si>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</si>
  <si>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</si>
  <si>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</si>
  <si>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</si>
  <si>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</si>
  <si>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</si>
  <si>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</si>
  <si>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</si>
  <si>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</si>
  <si>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</si>
  <si>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</si>
  <si>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</si>
  <si>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</si>
  <si>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</si>
  <si>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</si>
  <si>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</si>
  <si>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</si>
  <si>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</si>
  <si>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</si>
  <si>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</si>
  <si>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</si>
  <si>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</si>
  <si>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</si>
  <si>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</si>
  <si>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</si>
  <si>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</si>
  <si>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</si>
  <si>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</si>
  <si>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</si>
  <si>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</si>
  <si>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</si>
  <si>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</si>
  <si>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</si>
  <si>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</si>
  <si>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</si>
  <si>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</si>
  <si>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</si>
  <si>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</si>
  <si>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</si>
  <si>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</si>
  <si>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</si>
  <si>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</si>
  <si>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</si>
  <si>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</si>
  <si>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</si>
  <si>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</si>
  <si>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</si>
  <si>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</si>
  <si>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</si>
  <si>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</si>
  <si>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</si>
  <si>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</si>
  <si>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</si>
  <si>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</si>
  <si>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</si>
  <si>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</si>
  <si>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</si>
  <si>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</si>
  <si>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</si>
  <si>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</si>
  <si>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</si>
  <si>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</si>
  <si>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</si>
  <si>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</si>
  <si>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</si>
  <si>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</si>
  <si>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</si>
  <si>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</si>
  <si>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</si>
  <si>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</si>
  <si>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</si>
  <si>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</si>
  <si>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</si>
  <si>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</si>
  <si>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</si>
  <si>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</si>
  <si>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</si>
  <si>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</si>
  <si>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</si>
  <si>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</si>
  <si>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</si>
  <si>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</si>
  <si>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</si>
  <si>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</si>
  <si>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</si>
  <si>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</si>
  <si>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</si>
  <si>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</si>
  <si>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</si>
  <si>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</si>
  <si>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</si>
  <si>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</si>
  <si>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</si>
  <si>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</si>
  <si>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</si>
  <si>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</si>
  <si>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</si>
  <si>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</si>
  <si>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</si>
  <si>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</si>
  <si>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</si>
  <si>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</si>
  <si>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</si>
  <si>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</si>
  <si>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</si>
  <si>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</si>
  <si>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</si>
  <si>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</si>
  <si>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</si>
  <si>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</si>
  <si>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</si>
  <si>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</si>
  <si>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</si>
  <si>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</si>
  <si>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</si>
  <si>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</si>
  <si>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</si>
  <si>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</si>
  <si>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</si>
  <si>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</si>
  <si>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</si>
  <si>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</si>
  <si>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</si>
  <si>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</si>
  <si>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</si>
  <si>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</si>
  <si>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</si>
  <si>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</si>
  <si>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</si>
  <si>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</si>
  <si>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</si>
  <si>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</si>
  <si>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</si>
  <si>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</si>
  <si>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</si>
  <si>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</si>
  <si>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</si>
  <si>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</si>
  <si>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</si>
  <si>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</si>
  <si>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</si>
  <si>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</si>
  <si>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</si>
  <si>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</si>
  <si>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</si>
  <si>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</si>
  <si>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</si>
  <si>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</si>
  <si>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</si>
  <si>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</si>
  <si>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</si>
  <si>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</si>
  <si>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</si>
  <si>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</si>
  <si>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</si>
  <si>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</si>
  <si>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</si>
  <si>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</si>
  <si>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</si>
  <si>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</si>
  <si>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</si>
  <si>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</si>
  <si>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</si>
  <si>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</si>
  <si>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</si>
  <si>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</si>
  <si>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</si>
  <si>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</si>
  <si>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</si>
  <si>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</si>
  <si>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</si>
  <si>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</si>
  <si>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</si>
  <si>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</si>
  <si>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</si>
  <si>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</si>
  <si>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</si>
  <si>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</si>
  <si>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</si>
  <si>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</si>
  <si>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</si>
  <si>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</si>
  <si>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</si>
  <si>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</si>
  <si>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</si>
  <si>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</si>
  <si>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</si>
  <si>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</si>
  <si>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</si>
  <si>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</si>
  <si>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</si>
  <si>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</si>
  <si>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</si>
  <si>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</si>
  <si>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</si>
  <si>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</si>
  <si>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</si>
  <si>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</si>
  <si>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</si>
  <si>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</si>
  <si>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</si>
  <si>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</si>
  <si>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</si>
  <si>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</si>
  <si>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</si>
  <si>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</si>
  <si>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</si>
  <si>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</si>
  <si>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</si>
  <si>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</si>
  <si>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</si>
  <si>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</si>
  <si>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</si>
  <si>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</si>
  <si>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</si>
  <si>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</si>
  <si>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</si>
  <si>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</si>
  <si>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</si>
  <si>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</si>
  <si>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</si>
  <si>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</si>
  <si>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</si>
  <si>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</si>
  <si>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</si>
  <si>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</si>
  <si>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</si>
  <si>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</si>
  <si>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</si>
  <si>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</si>
  <si>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</si>
  <si>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</si>
  <si>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</si>
  <si>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</si>
  <si>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</si>
  <si>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</si>
  <si>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</si>
  <si>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</si>
  <si>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</si>
  <si>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</si>
  <si>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</si>
  <si>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</si>
  <si>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</si>
  <si>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</si>
  <si>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</si>
  <si>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</si>
  <si>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</si>
  <si>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</si>
  <si>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</si>
  <si>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</si>
  <si>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</si>
  <si>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</si>
  <si>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</si>
  <si>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</si>
  <si>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</si>
  <si>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</si>
  <si>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</si>
  <si>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</si>
  <si>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</si>
  <si>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</si>
  <si>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</si>
  <si>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</si>
  <si>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</si>
  <si>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</si>
  <si>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</si>
  <si>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</si>
  <si>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</si>
  <si>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</si>
  <si>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</si>
  <si>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</si>
  <si>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</si>
  <si>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</si>
  <si>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</si>
  <si>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</si>
  <si>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</si>
  <si>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</si>
  <si>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</si>
  <si>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</si>
  <si>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</si>
  <si>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</si>
  <si>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</si>
  <si>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</si>
  <si>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</si>
  <si>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</si>
  <si>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</si>
  <si>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</si>
  <si>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</si>
  <si>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</si>
  <si>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</si>
  <si>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</si>
  <si>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</si>
  <si>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</si>
  <si>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</si>
  <si>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</si>
  <si>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</si>
  <si>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</si>
  <si>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</si>
  <si>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</si>
  <si>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</si>
  <si>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</si>
  <si>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</si>
  <si>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</si>
  <si>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</si>
  <si>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</si>
  <si>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</si>
  <si>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</si>
  <si>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</si>
  <si>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</si>
  <si>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</si>
  <si>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</si>
  <si>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</si>
  <si>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</si>
  <si>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</si>
  <si>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</si>
  <si>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</si>
  <si>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</si>
  <si>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</si>
  <si>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</si>
  <si>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</si>
  <si>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</si>
  <si>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</si>
  <si>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</si>
  <si>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</si>
  <si>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</si>
  <si>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</si>
  <si>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</si>
  <si>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</si>
  <si>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</si>
  <si>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</si>
  <si>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</si>
  <si>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</si>
  <si>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</si>
  <si>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</si>
  <si>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</si>
  <si>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</si>
  <si>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</si>
  <si>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</si>
  <si>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</si>
  <si>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</si>
  <si>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</si>
  <si>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</si>
  <si>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</si>
  <si>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</si>
  <si>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</si>
  <si>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</si>
  <si>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</si>
  <si>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</si>
  <si>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</si>
  <si>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</si>
  <si>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</si>
  <si>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</si>
  <si>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</si>
  <si>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</si>
  <si>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</si>
  <si>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</si>
  <si>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</si>
  <si>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</si>
  <si>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</si>
  <si>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</si>
  <si>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</si>
  <si>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</si>
  <si>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</si>
  <si>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</si>
  <si>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</si>
  <si>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</si>
  <si>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</si>
  <si>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</si>
  <si>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</si>
  <si>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</si>
  <si>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</si>
  <si>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</si>
  <si>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</si>
  <si>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</si>
  <si>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</si>
  <si>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</si>
  <si>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</si>
  <si>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</si>
  <si>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</si>
  <si>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</si>
  <si>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</si>
  <si>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</si>
  <si>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</si>
  <si>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</si>
  <si>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</si>
  <si>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</si>
  <si>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</si>
  <si>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</si>
  <si>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</si>
  <si>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</si>
  <si>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</si>
  <si>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</si>
  <si>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</si>
  <si>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</si>
  <si>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</si>
  <si>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</si>
  <si>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</si>
  <si>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</si>
  <si>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</si>
  <si>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</si>
  <si>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</si>
  <si>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</si>
  <si>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</si>
  <si>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</si>
  <si>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</si>
  <si>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</si>
  <si>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</si>
  <si>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</si>
  <si>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</si>
  <si>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</si>
  <si>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</si>
  <si>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</si>
  <si>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</si>
  <si>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</si>
  <si>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</si>
  <si>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</si>
  <si>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</si>
  <si>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</si>
  <si>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</si>
  <si>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</si>
  <si>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</si>
  <si>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</si>
  <si>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</si>
  <si>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</si>
  <si>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</si>
  <si>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</si>
  <si>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</si>
  <si>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</si>
  <si>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</si>
  <si>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</si>
  <si>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</si>
  <si>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</si>
  <si>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</si>
  <si>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</si>
  <si>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</si>
  <si>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</si>
  <si>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</si>
  <si>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</si>
  <si>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</si>
  <si>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</si>
  <si>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</si>
  <si>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</si>
  <si>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</si>
  <si>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</si>
  <si>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</si>
  <si>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</si>
  <si>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</si>
  <si>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</si>
  <si>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</si>
  <si>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</si>
  <si>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</si>
  <si>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</si>
  <si>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</si>
  <si>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</si>
  <si>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</si>
  <si>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</si>
  <si>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</si>
  <si>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</si>
  <si>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</si>
  <si>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</si>
  <si>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</si>
  <si>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</si>
  <si>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</si>
  <si>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</si>
  <si>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</si>
  <si>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</si>
  <si>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</si>
  <si>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</si>
  <si>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</si>
  <si>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</si>
  <si>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</si>
  <si>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</si>
  <si>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</si>
  <si>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</si>
  <si>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</si>
  <si>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</si>
  <si>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</si>
  <si>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</si>
  <si>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</si>
  <si>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</si>
  <si>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</si>
  <si>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</si>
  <si>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</si>
  <si>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</si>
  <si>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</si>
  <si>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</si>
  <si>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</si>
  <si>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</si>
  <si>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</si>
  <si>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</si>
  <si>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</si>
  <si>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</si>
  <si>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</si>
  <si>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</si>
  <si>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</si>
  <si>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</si>
  <si>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</si>
  <si>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</si>
  <si>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</si>
  <si>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</si>
  <si>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</si>
  <si>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</si>
  <si>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</si>
  <si>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</si>
  <si>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</si>
  <si>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</si>
  <si>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</si>
  <si>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</si>
  <si>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</si>
  <si>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</si>
  <si>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</si>
  <si>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</si>
  <si>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</si>
  <si>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</si>
  <si>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</si>
  <si>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</si>
  <si>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</si>
  <si>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</si>
  <si>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</si>
  <si>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</si>
  <si>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</si>
  <si>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</si>
  <si>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</si>
  <si>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</si>
  <si>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</si>
  <si>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</si>
  <si>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</si>
  <si>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</si>
  <si>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</si>
  <si>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</si>
  <si>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</si>
  <si>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</si>
  <si>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</si>
  <si>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</si>
  <si>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</si>
  <si>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</si>
  <si>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</si>
  <si>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</si>
  <si>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</si>
  <si>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</si>
  <si>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</si>
  <si>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</si>
  <si>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</si>
  <si>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</si>
  <si>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</si>
  <si>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</si>
  <si>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</si>
  <si>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</si>
  <si>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</si>
  <si>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</si>
  <si>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</si>
  <si>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</si>
  <si>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</si>
  <si>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</si>
  <si>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</si>
  <si>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</si>
  <si>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</si>
  <si>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</si>
  <si>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</si>
  <si>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</si>
  <si>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</si>
  <si>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</si>
  <si>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</si>
  <si>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</si>
  <si>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</si>
  <si>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</si>
  <si>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</si>
  <si>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</si>
  <si>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</si>
  <si>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</si>
  <si>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</si>
  <si>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</si>
  <si>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</si>
  <si>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</si>
  <si>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</si>
  <si>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</si>
  <si>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</si>
  <si>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</si>
  <si>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</si>
  <si>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</si>
  <si>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</si>
  <si>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</si>
  <si>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</si>
  <si>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</si>
  <si>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</si>
  <si>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</si>
  <si>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</si>
  <si>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</si>
  <si>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</si>
  <si>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</si>
  <si>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</si>
  <si>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</si>
  <si>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</si>
  <si>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</si>
  <si>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</si>
  <si>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</si>
  <si>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</si>
  <si>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</si>
  <si>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</si>
  <si>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</si>
  <si>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</si>
  <si>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</si>
  <si>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</si>
  <si>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</si>
  <si>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</si>
  <si>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</si>
  <si>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</si>
  <si>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</si>
  <si>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</si>
  <si>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</si>
  <si>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</si>
  <si>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</si>
  <si>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</si>
  <si>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</si>
  <si>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</si>
  <si>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</si>
  <si>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</si>
  <si>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</si>
  <si>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</si>
  <si>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</si>
  <si>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</si>
  <si>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</si>
  <si>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</si>
  <si>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</si>
  <si>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</si>
  <si>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</si>
  <si>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</si>
  <si>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</si>
  <si>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</si>
  <si>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</si>
  <si>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</si>
  <si>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</si>
  <si>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</si>
  <si>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</si>
  <si>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</si>
  <si>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</si>
  <si>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</si>
  <si>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</si>
  <si>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</si>
  <si>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</si>
  <si>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</si>
  <si>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</si>
  <si>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</si>
  <si>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</si>
  <si>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</si>
  <si>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</si>
  <si>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</si>
  <si>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</si>
  <si>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</si>
  <si>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</si>
  <si>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</si>
  <si>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</si>
  <si>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</si>
  <si>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</si>
  <si>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</si>
  <si>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</si>
  <si>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</si>
  <si>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</si>
  <si>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</si>
  <si>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</si>
  <si>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</si>
  <si>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</si>
  <si>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</si>
  <si>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</si>
  <si>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</si>
  <si>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</si>
  <si>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</si>
  <si>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</si>
  <si>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</si>
  <si>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</si>
  <si>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</si>
  <si>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</si>
  <si>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</si>
  <si>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</si>
  <si>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</si>
  <si>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</si>
  <si>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</si>
  <si>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</si>
  <si>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</si>
  <si>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</si>
  <si>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</si>
  <si>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</si>
  <si>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</si>
  <si>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GRAPHIC PACKAGING HLDG CO</t>
  </si>
  <si>
    <t>INNOPHOS HOLDINGS INC</t>
  </si>
  <si>
    <t>DIAMOND RESORTS INTL INC</t>
  </si>
  <si>
    <t>CLUBCORP HLDGS INC</t>
  </si>
  <si>
    <t>FERRO CORP</t>
  </si>
  <si>
    <t>OM GROUP INC</t>
  </si>
  <si>
    <t>FIAT CHRYSLER AUTOMOBILES N V SHS</t>
  </si>
  <si>
    <t>INTERTAPE POLYMER GROUP INC</t>
  </si>
  <si>
    <t>LEVEL 3 COMMUNICATIONS INC</t>
  </si>
  <si>
    <t>YAHOO INC</t>
  </si>
  <si>
    <t>EQ</t>
  </si>
  <si>
    <t>EVEREST RE GROUP LTD</t>
  </si>
  <si>
    <t>DEERE &amp; CO</t>
  </si>
  <si>
    <t>VERITIV CORP</t>
  </si>
  <si>
    <t>MONSTER BEVERAGE CORP</t>
  </si>
  <si>
    <t>MCDONALDS CORP</t>
  </si>
  <si>
    <t>EXXON MOBIL CORP</t>
  </si>
  <si>
    <t>UNITED STATES OIL FUND LP UNITS</t>
  </si>
  <si>
    <t>TRANSOCEAN LTD</t>
  </si>
  <si>
    <t>TARGA RES CORP</t>
  </si>
  <si>
    <t>OCCIDENTAL PETE CORP DEL</t>
  </si>
  <si>
    <t>GENERAL ELECTRIC CO</t>
  </si>
  <si>
    <t>3M CO</t>
  </si>
  <si>
    <t>DU PONT E I DE NEMOURS &amp; CO</t>
  </si>
  <si>
    <t>WHITECAP RESOURCES INC</t>
  </si>
  <si>
    <t>AIR PRODS &amp; CHEMS INC</t>
  </si>
  <si>
    <t>CALIFORNIA RES CORP</t>
  </si>
  <si>
    <t>PACIFIC RUBIALES ENERGY CORP   COM NEW</t>
  </si>
  <si>
    <t>CRESCENT POINT ENERGY CORP</t>
  </si>
  <si>
    <t>PLATFORM SPECIALTY PRODS CORP COM</t>
  </si>
  <si>
    <t>FORD MTR CO DEL</t>
  </si>
  <si>
    <t>SPDR S&amp;P PUT OPT  9/15  204</t>
  </si>
  <si>
    <t>PEUGEOT SA</t>
  </si>
  <si>
    <t>ENERPLUS CORP</t>
  </si>
  <si>
    <t>SYSCO CORP</t>
  </si>
  <si>
    <t>COTY INC</t>
  </si>
  <si>
    <t>APPLE INC</t>
  </si>
  <si>
    <t>CATERPILLAR INC DEL</t>
  </si>
  <si>
    <t>TARGET CORP</t>
  </si>
  <si>
    <t>CONOCOPHILLIPS</t>
  </si>
  <si>
    <t>DISNEY WALT CO</t>
  </si>
  <si>
    <t>HELMERICH &amp; PAYNE INC</t>
  </si>
  <si>
    <t>ALIBABA GROUP HLDG LTD</t>
  </si>
  <si>
    <t>OP</t>
  </si>
  <si>
    <t>APIS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</si>
</sst>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yy\ hh:mm:ss"/>
    <numFmt numFmtId="165" formatCode="0.0%"/>
    <numFmt numFmtId="166" formatCode="0.000%"/>
    <numFmt numFmtId="167" formatCode="m/d/yy;@"/>
  </numFmts>
  <fonts count="21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24"/>
      <color indexed="8"/>
      <name val="Calibri"/>
      <family val="2"/>
      <scheme val="minor"/>
    </font>
    <font>
      <sz val="3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0"/>
      <color rgb="FF000000"/>
      <name val="Lucida Console"/>
      <family val="3"/>
    </font>
    <font>
      <sz val="16"/>
      <color indexed="8"/>
      <name val="Calibri"/>
      <family val="2"/>
      <scheme val="minor"/>
    </font>
    <font>
      <sz val="48"/>
      <color indexed="8"/>
      <name val="Calibri"/>
      <family val="2"/>
      <scheme val="minor"/>
    </font>
    <font>
      <sz val="40"/>
      <color indexed="8"/>
      <name val="Calibri"/>
      <family val="2"/>
      <scheme val="minor"/>
    </font>
    <font>
      <sz val="42"/>
      <color indexed="8"/>
      <name val="Calibri"/>
      <family val="2"/>
      <scheme val="minor"/>
    </font>
    <font>
      <sz val="38"/>
      <color indexed="8"/>
      <name val="Calibri"/>
      <family val="2"/>
      <scheme val="minor"/>
    </font>
    <font>
      <sz val="44"/>
      <name val="Calibri"/>
      <family val="2"/>
      <scheme val="minor"/>
    </font>
    <font>
      <sz val="44"/>
      <color indexed="8"/>
      <name val="Calibri"/>
      <family val="2"/>
      <scheme val="minor"/>
    </font>
    <font>
      <sz val="44"/>
      <name val="Calibri"/>
      <family val="2"/>
    </font>
    <font>
      <b/>
      <sz val="11"/>
      <color theme="1"/>
      <name val="Calibri"/>
      <family val="2"/>
      <scheme val="minor"/>
    </font>
    <font>
      <sz val="42"/>
      <color indexed="8"/>
      <name val="Calibri"/>
      <family val="2"/>
      <scheme val="minor"/>
    </font>
    <font>
      <sz val="44"/>
      <name val="Calibri"/>
      <family val="2"/>
      <scheme val="minor"/>
    </font>
    <font>
      <sz val="10"/>
      <color indexed="8"/>
      <name val="Lucida Console"/>
      <family val="3"/>
    </font>
    <font>
      <sz val="4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3" fillId="2" borderId="0">
      <alignment wrapText="1"/>
    </xf>
    <xf numFmtId="0" fontId="3" fillId="0" borderId="0">
      <alignment wrapText="1"/>
    </xf>
    <xf numFmtId="0" fontId="3" fillId="0" borderId="0">
      <alignment wrapText="1"/>
    </xf>
    <xf numFmtId="0" fontId="3" fillId="0" borderId="0">
      <alignment wrapText="1"/>
    </xf>
    <xf numFmtId="164" fontId="3" fillId="0" borderId="0">
      <alignment wrapText="1"/>
    </xf>
    <xf numFmtId="9" fontId="3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3" fillId="0" borderId="0"/>
  </cellStyleXfs>
  <cellXfs count="36137">
    <xf numFmtId="0" fontId="0" fillId="0" borderId="0" xfId="0"/>
    <xf numFmtId="0" fontId="3" fillId="2" borderId="0" xfId="1" applyAlignment="1"/>
    <xf numFmtId="0" fontId="3" fillId="0" borderId="0" xfId="3" applyAlignment="1"/>
    <xf numFmtId="165" fontId="3" fillId="2" borderId="0" xfId="6" applyNumberFormat="1" applyFill="1" applyAlignment="1"/>
    <xf numFmtId="165" fontId="0" fillId="0" borderId="0" xfId="6" applyNumberFormat="1" applyFont="1"/>
    <xf numFmtId="165" fontId="3" fillId="0" borderId="0" xfId="6" applyNumberFormat="1" applyAlignment="1"/>
    <xf numFmtId="0" fontId="4" fillId="0" borderId="0" xfId="0" applyFont="1"/>
    <xf numFmtId="0" fontId="5" fillId="0" borderId="0" xfId="7" applyFont="1" applyAlignment="1">
      <alignment vertical="top"/>
    </xf>
    <xf numFmtId="0" fontId="2" fillId="0" borderId="0" xfId="7"/>
    <xf numFmtId="14" fontId="6" fillId="0" borderId="0" xfId="7" applyNumberFormat="1" applyFont="1" applyAlignment="1">
      <alignment horizontal="left" vertical="center"/>
    </xf>
    <xf numFmtId="165" fontId="3" fillId="0" borderId="0" xfId="6" applyNumberFormat="1" applyAlignment="1">
      <alignment horizontal="left"/>
    </xf>
    <xf numFmtId="165" fontId="0" fillId="0" borderId="0" xfId="6" applyNumberFormat="1" applyFont="1" applyAlignment="1">
      <alignment horizontal="left"/>
    </xf>
    <xf numFmtId="9" fontId="0" fillId="0" borderId="0" xfId="6" applyFont="1"/>
    <xf numFmtId="0" fontId="0" fillId="2" borderId="0" xfId="1" applyFont="1" applyAlignment="1"/>
    <xf numFmtId="165" fontId="0" fillId="2" borderId="0" xfId="6" applyNumberFormat="1" applyFont="1" applyFill="1" applyAlignment="1"/>
    <xf numFmtId="14" fontId="0" fillId="0" borderId="0" xfId="0" applyNumberFormat="1"/>
    <xf numFmtId="0" fontId="7" fillId="0" borderId="0" xfId="0" applyFont="1" applyAlignment="1">
      <alignment vertical="center"/>
    </xf>
    <xf numFmtId="10" fontId="3" fillId="0" borderId="0" xfId="6" applyNumberFormat="1" applyAlignment="1"/>
    <xf numFmtId="10" fontId="0" fillId="0" borderId="0" xfId="0" applyNumberFormat="1"/>
    <xf numFmtId="11" fontId="0" fillId="0" borderId="0" xfId="0" applyNumberFormat="1"/>
    <xf numFmtId="14" fontId="3" fillId="2" borderId="0" xfId="1" applyNumberFormat="1" applyAlignment="1"/>
    <xf numFmtId="165" fontId="3" fillId="2" borderId="0" xfId="8" applyNumberFormat="1" applyFont="1" applyFill="1" applyAlignment="1"/>
    <xf numFmtId="165" fontId="3" fillId="0" borderId="0" xfId="8" applyNumberFormat="1" applyFont="1"/>
    <xf numFmtId="0" fontId="3" fillId="0" borderId="0" xfId="9"/>
    <xf numFmtId="14" fontId="3" fillId="0" borderId="0" xfId="5" applyNumberFormat="1" applyAlignment="1"/>
    <xf numFmtId="165" fontId="3" fillId="0" borderId="0" xfId="8" applyNumberFormat="1" applyFont="1" applyAlignment="1"/>
    <xf numFmtId="14" fontId="3" fillId="0" borderId="0" xfId="9" applyNumberFormat="1"/>
    <xf numFmtId="2" fontId="3" fillId="2" borderId="0" xfId="6" applyNumberFormat="1" applyFill="1" applyAlignment="1"/>
    <xf numFmtId="2" fontId="0" fillId="0" borderId="0" xfId="6" applyNumberFormat="1" applyFont="1"/>
    <xf numFmtId="165" fontId="0" fillId="2" borderId="0" xfId="6" applyNumberFormat="1" applyFont="1" applyFill="1" applyAlignment="1">
      <alignment horizontal="left"/>
    </xf>
    <xf numFmtId="0" fontId="8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5" fontId="4" fillId="0" borderId="0" xfId="6" applyNumberFormat="1" applyFont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center"/>
    </xf>
    <xf numFmtId="0" fontId="10" fillId="0" borderId="0" xfId="0" applyFont="1"/>
    <xf numFmtId="0" fontId="11" fillId="0" borderId="0" xfId="0" applyFont="1" applyAlignment="1">
      <alignment horizontal="right"/>
    </xf>
    <xf numFmtId="165" fontId="12" fillId="0" borderId="0" xfId="6" applyNumberFormat="1" applyFont="1" applyAlignment="1">
      <alignment horizontal="center"/>
    </xf>
    <xf numFmtId="0" fontId="14" fillId="0" borderId="0" xfId="0" applyFont="1"/>
    <xf numFmtId="165" fontId="11" fillId="0" borderId="0" xfId="6" applyNumberFormat="1" applyFont="1" applyAlignment="1">
      <alignment horizontal="center"/>
    </xf>
    <xf numFmtId="166" fontId="0" fillId="0" borderId="0" xfId="6" applyNumberFormat="1" applyFont="1"/>
    <xf numFmtId="2" fontId="11" fillId="0" borderId="0" xfId="6" applyNumberFormat="1" applyFont="1" applyAlignment="1">
      <alignment horizontal="center"/>
    </xf>
    <xf numFmtId="165" fontId="11" fillId="0" borderId="1" xfId="6" applyNumberFormat="1" applyFont="1" applyBorder="1" applyAlignment="1">
      <alignment horizontal="center"/>
    </xf>
    <xf numFmtId="9" fontId="11" fillId="0" borderId="1" xfId="6" applyFont="1" applyBorder="1" applyAlignment="1">
      <alignment horizontal="center"/>
    </xf>
    <xf numFmtId="2" fontId="11" fillId="0" borderId="1" xfId="6" applyNumberFormat="1" applyFont="1" applyBorder="1" applyAlignment="1">
      <alignment horizontal="center"/>
    </xf>
    <xf numFmtId="14" fontId="13" fillId="0" borderId="3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4" fillId="0" borderId="2" xfId="0" applyFont="1" applyBorder="1"/>
    <xf numFmtId="0" fontId="13" fillId="0" borderId="4" xfId="0" applyFont="1" applyBorder="1" applyAlignment="1">
      <alignment horizontal="right"/>
    </xf>
    <xf numFmtId="0" fontId="10" fillId="0" borderId="5" xfId="0" applyFont="1" applyBorder="1"/>
    <xf numFmtId="0" fontId="0" fillId="0" borderId="0" xfId="0" applyAlignment="1">
      <alignment horizontal="center"/>
    </xf>
    <xf numFmtId="165" fontId="0" fillId="0" borderId="0" xfId="6" applyNumberFormat="1" applyFont="1" applyAlignment="1"/>
    <xf numFmtId="0" fontId="3" fillId="0" borderId="0" xfId="3" applyFill="1" applyAlignment="1"/>
    <xf numFmtId="10" fontId="0" fillId="0" borderId="0" xfId="6" applyNumberFormat="1" applyFont="1"/>
    <xf numFmtId="165" fontId="0" fillId="3" borderId="0" xfId="6" applyNumberFormat="1" applyFont="1" applyFill="1"/>
    <xf numFmtId="10" fontId="0" fillId="3" borderId="0" xfId="6" applyNumberFormat="1" applyFont="1" applyFill="1"/>
    <xf numFmtId="14" fontId="0" fillId="3" borderId="0" xfId="0" applyNumberFormat="1" applyFill="1"/>
    <xf numFmtId="0" fontId="0" fillId="3" borderId="0" xfId="0" applyFill="1"/>
    <xf numFmtId="165" fontId="16" fillId="2" borderId="6" xfId="6" applyNumberFormat="1" applyFont="1" applyFill="1" applyBorder="1" applyAlignment="1"/>
    <xf numFmtId="0" fontId="16" fillId="2" borderId="6" xfId="1" applyNumberFormat="1" applyFont="1" applyFill="1" applyBorder="1" applyAlignment="1"/>
    <xf numFmtId="9" fontId="17" fillId="0" borderId="0" xfId="6" applyFont="1" applyAlignment="1">
      <alignment horizontal="center"/>
    </xf>
    <xf numFmtId="0" fontId="18" fillId="0" borderId="2" xfId="0" applyFont="1" applyBorder="1" applyAlignment="1">
      <alignment horizontal="center"/>
    </xf>
    <xf numFmtId="165" fontId="17" fillId="0" borderId="0" xfId="6" applyNumberFormat="1" applyFont="1" applyAlignment="1">
      <alignment horizontal="center"/>
    </xf>
    <xf numFmtId="0" fontId="10" fillId="0" borderId="0" xfId="0" applyFont="1" applyBorder="1"/>
    <xf numFmtId="167" fontId="0" fillId="2" borderId="0" xfId="1" applyNumberFormat="1" applyFont="1" applyAlignment="1">
      <alignment horizontal="left"/>
    </xf>
    <xf numFmtId="167" fontId="3" fillId="0" borderId="0" xfId="5" applyNumberFormat="1" applyAlignment="1">
      <alignment horizontal="left"/>
    </xf>
    <xf numFmtId="167" fontId="3" fillId="0" borderId="0" xfId="5" applyNumberFormat="1" applyFill="1" applyAlignment="1">
      <alignment horizontal="left"/>
    </xf>
    <xf numFmtId="167" fontId="0" fillId="0" borderId="0" xfId="0" applyNumberFormat="1" applyAlignment="1">
      <alignment horizontal="left"/>
    </xf>
    <xf numFmtId="0" fontId="11" fillId="0" borderId="0" xfId="0" applyNumberFormat="1" applyFont="1" applyFill="1" applyBorder="1" applyAlignment="1" applyProtection="1">
      <alignment horizontal="right"/>
    </xf>
    <xf numFmtId="0" fontId="11" fillId="0" borderId="0" xfId="0" applyNumberFormat="1" applyFont="1" applyAlignment="1">
      <alignment horizontal="center"/>
    </xf>
    <xf numFmtId="165" fontId="11" fillId="0" borderId="0" xfId="0" applyNumberFormat="1" applyFont="1" applyAlignment="1">
      <alignment horizontal="center"/>
    </xf>
    <xf numFmtId="0" fontId="0" fillId="4" borderId="0" xfId="0" applyFill="1"/>
    <xf numFmtId="0" fontId="7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 vertical="top" wrapText="1"/>
    </xf>
    <xf numFmtId="0" fontId="19" fillId="4" borderId="0" xfId="0" applyFont="1" applyFill="1" applyAlignment="1">
      <alignment horizontal="left" vertical="top" wrapText="1"/>
    </xf>
    <xf numFmtId="165" fontId="3" fillId="0" borderId="0" xfId="6" applyNumberFormat="1" applyFill="1" applyAlignment="1"/>
    <xf numFmtId="2" fontId="3" fillId="2" borderId="0" xfId="1" applyNumberFormat="1" applyAlignment="1"/>
    <xf numFmtId="2" fontId="0" fillId="0" borderId="0" xfId="0" applyNumberFormat="1"/>
    <xf numFmtId="2" fontId="3" fillId="0" borderId="0" xfId="3" applyNumberFormat="1" applyAlignment="1"/>
    <xf numFmtId="2" fontId="3" fillId="0" borderId="0" xfId="3" applyNumberFormat="1" applyFill="1" applyAlignment="1"/>
    <xf numFmtId="10" fontId="11" fillId="0" borderId="0" xfId="0" applyNumberFormat="1" applyFont="1" applyFill="1" applyBorder="1" applyAlignment="1" applyProtection="1">
      <alignment horizontal="right"/>
    </xf>
    <xf numFmtId="165" fontId="11" fillId="0" borderId="0" xfId="0" applyNumberFormat="1" applyFont="1" applyFill="1" applyBorder="1" applyAlignment="1" applyProtection="1">
      <alignment horizontal="right"/>
    </xf>
    <xf numFmtId="165" fontId="11" fillId="0" borderId="0" xfId="0" applyNumberFormat="1" applyFont="1" applyFill="1" applyAlignment="1" applyProtection="1">
      <alignment horizontal="right"/>
    </xf>
    <xf numFmtId="165" fontId="11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right"/>
    </xf>
    <xf numFmtId="165" fontId="11" fillId="0" borderId="0" xfId="6" applyNumberFormat="1" applyFont="1" applyBorder="1" applyAlignment="1">
      <alignment horizontal="center"/>
    </xf>
    <xf numFmtId="0" fontId="11" fillId="0" borderId="0" xfId="0" applyNumberFormat="1" applyFont="1" applyBorder="1" applyAlignment="1">
      <alignment horizontal="center"/>
    </xf>
    <xf numFmtId="0" fontId="11" fillId="0" borderId="7" xfId="0" applyFont="1" applyBorder="1" applyAlignment="1">
      <alignment horizontal="right"/>
    </xf>
    <xf numFmtId="0" fontId="11" fillId="0" borderId="7" xfId="0" applyNumberFormat="1" applyFont="1" applyFill="1" applyBorder="1" applyAlignment="1" applyProtection="1">
      <alignment horizontal="right"/>
    </xf>
    <xf numFmtId="165" fontId="11" fillId="0" borderId="7" xfId="6" applyNumberFormat="1" applyFont="1" applyBorder="1" applyAlignment="1">
      <alignment horizontal="center"/>
    </xf>
    <xf numFmtId="165" fontId="17" fillId="0" borderId="7" xfId="6" applyNumberFormat="1" applyFont="1" applyBorder="1" applyAlignment="1">
      <alignment horizontal="center"/>
    </xf>
    <xf numFmtId="165" fontId="11" fillId="0" borderId="7" xfId="0" applyNumberFormat="1" applyFont="1" applyBorder="1" applyAlignment="1">
      <alignment horizontal="center"/>
    </xf>
    <xf numFmtId="0" fontId="10" fillId="0" borderId="2" xfId="0" applyFont="1" applyBorder="1" applyAlignment="1">
      <alignment vertical="center"/>
    </xf>
    <xf numFmtId="0" fontId="14" fillId="0" borderId="2" xfId="0" applyFont="1" applyBorder="1" applyAlignment="1">
      <alignment vertical="center"/>
    </xf>
    <xf numFmtId="0" fontId="13" fillId="0" borderId="8" xfId="0" applyFont="1" applyBorder="1" applyAlignment="1">
      <alignment horizontal="right" vertical="center"/>
    </xf>
    <xf numFmtId="0" fontId="20" fillId="0" borderId="2" xfId="0" applyFont="1" applyBorder="1" applyAlignment="1">
      <alignment horizontal="center" wrapText="1"/>
    </xf>
    <xf numFmtId="0" fontId="13" fillId="0" borderId="2" xfId="0" applyFont="1" applyBorder="1" applyAlignment="1">
      <alignment horizontal="center" wrapText="1"/>
    </xf>
    <xf numFmtId="14" fontId="13" fillId="0" borderId="8" xfId="0" applyNumberFormat="1" applyFont="1" applyBorder="1" applyAlignment="1">
      <alignment horizontal="center" wrapText="1"/>
    </xf>
    <xf numFmtId="0" fontId="10" fillId="0" borderId="9" xfId="0" applyFont="1" applyBorder="1"/>
    <xf numFmtId="0" fontId="11" fillId="0" borderId="9" xfId="0" applyFont="1" applyBorder="1" applyAlignment="1">
      <alignment horizontal="right"/>
    </xf>
    <xf numFmtId="0" fontId="11" fillId="0" borderId="10" xfId="0" applyFont="1" applyBorder="1" applyAlignment="1">
      <alignment horizontal="right"/>
    </xf>
    <xf numFmtId="165" fontId="11" fillId="0" borderId="9" xfId="6" applyNumberFormat="1" applyFont="1" applyBorder="1" applyAlignment="1">
      <alignment horizontal="center"/>
    </xf>
    <xf numFmtId="165" fontId="17" fillId="0" borderId="10" xfId="6" applyNumberFormat="1" applyFont="1" applyBorder="1" applyAlignment="1">
      <alignment horizontal="center"/>
    </xf>
    <xf numFmtId="10" fontId="11" fillId="0" borderId="0" xfId="6" applyNumberFormat="1" applyFont="1" applyBorder="1" applyAlignment="1">
      <alignment horizontal="center"/>
    </xf>
    <xf numFmtId="10" fontId="11" fillId="0" borderId="0" xfId="6" applyNumberFormat="1" applyFont="1" applyBorder="1" applyAlignment="1">
      <alignment horizontal="right"/>
    </xf>
    <xf numFmtId="10" fontId="11" fillId="0" borderId="9" xfId="6" applyNumberFormat="1" applyFont="1" applyBorder="1" applyAlignment="1">
      <alignment horizontal="center"/>
    </xf>
    <xf numFmtId="10" fontId="11" fillId="0" borderId="9" xfId="6" applyNumberFormat="1" applyFont="1" applyBorder="1" applyAlignment="1">
      <alignment horizontal="right"/>
    </xf>
    <xf numFmtId="0" fontId="10" fillId="0" borderId="2" xfId="0" applyFont="1" applyBorder="1"/>
    <xf numFmtId="0" fontId="13" fillId="0" borderId="8" xfId="0" applyFont="1" applyBorder="1" applyAlignment="1">
      <alignment horizontal="right"/>
    </xf>
    <xf numFmtId="10" fontId="11" fillId="0" borderId="7" xfId="6" applyNumberFormat="1" applyFont="1" applyBorder="1" applyAlignment="1">
      <alignment horizontal="center"/>
    </xf>
    <xf numFmtId="10" fontId="11" fillId="0" borderId="10" xfId="6" applyNumberFormat="1" applyFont="1" applyBorder="1" applyAlignment="1">
      <alignment horizontal="center"/>
    </xf>
    <xf numFmtId="2" fontId="3" fillId="0" borderId="0" xfId="6" applyNumberFormat="1" applyAlignment="1"/>
    <xf numFmtId="2" fontId="0" fillId="0" borderId="0" xfId="6" applyNumberFormat="1" applyFont="1" applyAlignment="1"/>
    <xf numFmtId="2" fontId="0" fillId="0" borderId="0" xfId="0" applyNumberFormat="1" applyAlignment="1">
      <alignment horizontal="left"/>
    </xf>
    <xf numFmtId="14" fontId="3" fillId="0" borderId="0" xfId="6" applyNumberFormat="1" applyAlignment="1">
      <alignment horizontal="left"/>
    </xf>
    <xf numFmtId="14" fontId="0" fillId="0" borderId="0" xfId="0" applyNumberFormat="1" applyAlignment="1">
      <alignment horizontal="left"/>
    </xf>
    <xf numFmtId="2" fontId="3" fillId="0" borderId="0" xfId="6" applyNumberFormat="1" applyAlignment="1">
      <alignment horizontal="left"/>
    </xf>
    <xf numFmtId="2" fontId="0" fillId="0" borderId="0" xfId="6" applyNumberFormat="1" applyFont="1" applyAlignment="1">
      <alignment horizontal="left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2" borderId="0" xfId="1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2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3">
      <alignment wrapText="1"/>
    </xf>
    <xf numFmtId="0" fontId="3" fillId="0" borderId="0" xfId="2">
      <alignment wrapText="1"/>
    </xf>
  </cellXfs>
  <cellStyles count="10">
    <cellStyle name="Normal" xfId="0" builtinId="0"/>
    <cellStyle name="Normal 2" xfId="7"/>
    <cellStyle name="Normal 2 2" xfId="9"/>
    <cellStyle name="Percent" xfId="6" builtinId="5"/>
    <cellStyle name="Percent 2" xfId="8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19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  <protection locked="1" hidden="0"/>
    </dxf>
    <dxf>
      <border diagonalUp="0" diagonalDown="0">
        <left/>
        <right style="thin">
          <color indexed="64"/>
        </right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4" formatCode="0.00%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2"/>
        <color indexed="8"/>
        <name val="Calibri"/>
        <scheme val="minor"/>
      </font>
      <alignment horizontal="center" vertical="bottom" textRotation="0" wrapText="0" indent="0" justifyLastLine="0" shrinkToFit="0" readingOrder="0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44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numFmt numFmtId="165" formatCode="0.0%"/>
    </dxf>
    <dxf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2" formatCode="0.0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2" formatCode="0.00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general" vertical="bottom" textRotation="0" wrapText="0" indent="0" justifyLastLine="0" shrinkToFit="0" readingOrder="0"/>
    </dxf>
    <dxf>
      <numFmt numFmtId="165" formatCode="0.0%"/>
      <alignment horizontal="left" vertical="bottom" textRotation="0" wrapText="0" indent="0" justifyLastLine="0" shrinkToFit="0" readingOrder="0"/>
    </dxf>
    <dxf>
      <numFmt numFmtId="167" formatCode="m/d/yy;@"/>
      <alignment horizontal="left" vertical="bottom" textRotation="0" wrapText="0" indent="0" justifyLastLine="0" shrinkToFit="0" readingOrder="0"/>
    </dxf>
    <dxf>
      <numFmt numFmtId="2" formatCode="0.00"/>
    </dxf>
    <dxf>
      <numFmt numFmtId="19" formatCode="m/d/yyyy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C6EFCE"/>
      <color rgb="FFFFC7CE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10" Target="worksheets/sheet10.xml" Type="http://schemas.openxmlformats.org/officeDocument/2006/relationships/worksheet"/>
<Relationship Id="rId11" Target="worksheets/sheet11.xml" Type="http://schemas.openxmlformats.org/officeDocument/2006/relationships/worksheet"/>
<Relationship Id="rId12" Target="externalLinks/externalLink1.xml" Type="http://schemas.openxmlformats.org/officeDocument/2006/relationships/externalLink"/>
<Relationship Id="rId13" Target="theme/theme1.xml" Type="http://schemas.openxmlformats.org/officeDocument/2006/relationships/theme"/>
<Relationship Id="rId14" Target="styles.xml" Type="http://schemas.openxmlformats.org/officeDocument/2006/relationships/styles"/>
<Relationship Id="rId15" Target="sharedStrings.xml" Type="http://schemas.openxmlformats.org/officeDocument/2006/relationships/sharedStrings"/>
<Relationship Id="rId16" Target="calcChain.xml" Type="http://schemas.openxmlformats.org/officeDocument/2006/relationships/calcChain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worksheets/sheet4.xml" Type="http://schemas.openxmlformats.org/officeDocument/2006/relationships/worksheet"/>
<Relationship Id="rId5" Target="worksheets/sheet5.xml" Type="http://schemas.openxmlformats.org/officeDocument/2006/relationships/worksheet"/>
<Relationship Id="rId6" Target="worksheets/sheet6.xml" Type="http://schemas.openxmlformats.org/officeDocument/2006/relationships/worksheet"/>
<Relationship Id="rId7" Target="worksheets/sheet7.xml" Type="http://schemas.openxmlformats.org/officeDocument/2006/relationships/worksheet"/>
<Relationship Id="rId8" Target="worksheets/sheet8.xml" Type="http://schemas.openxmlformats.org/officeDocument/2006/relationships/worksheet"/>
<Relationship Id="rId9" Target="worksheets/sheet9.xml" Type="http://schemas.openxmlformats.org/officeDocument/2006/relationships/worksheet"/>
</Relationships>

</file>

<file path=xl/charts/_rels/chart1.xml.rels><?xml version="1.0" encoding="UTF-8" standalone="no"?>
<Relationships xmlns="http://schemas.openxmlformats.org/package/2006/relationships">
<Relationship Id="rId1" Target="style1.xml" Type="http://schemas.microsoft.com/office/2011/relationships/chartStyle"/>
<Relationship Id="rId2" Target="colors1.xml" Type="http://schemas.microsoft.com/office/2011/relationships/chartColorStyle"/>
</Relationships>

</file>

<file path=xl/charts/_rels/chart2.xml.rels><?xml version="1.0" encoding="UTF-8" standalone="no"?>
<Relationships xmlns="http://schemas.openxmlformats.org/package/2006/relationships">
<Relationship Id="rId1" Target="style2.xml" Type="http://schemas.microsoft.com/office/2011/relationships/chartStyle"/>
<Relationship Id="rId2" Target="colors2.xml" Type="http://schemas.microsoft.com/office/2011/relationships/chartColorStyle"/>
</Relationships>

</file>

<file path=xl/charts/_rels/chart3.xml.rels><?xml version="1.0" encoding="UTF-8" standalone="no"?>
<Relationships xmlns="http://schemas.openxmlformats.org/package/2006/relationships">
<Relationship Id="rId1" Target="style3.xml" Type="http://schemas.microsoft.com/office/2011/relationships/chartStyle"/>
<Relationship Id="rId2" Target="colors3.xml" Type="http://schemas.microsoft.com/office/2011/relationships/chartColorStyle"/>
</Relationships>

</file>

<file path=xl/charts/_rels/chart4.xml.rels><?xml version="1.0" encoding="UTF-8" standalone="no"?>
<Relationships xmlns="http://schemas.openxmlformats.org/package/2006/relationships">
<Relationship Id="rId1" Target="style4.xml" Type="http://schemas.microsoft.com/office/2011/relationships/chartStyle"/>
<Relationship Id="rId2" Target="colors4.xml" Type="http://schemas.microsoft.com/office/2011/relationships/chartColorStyle"/>
</Relationships>

</file>

<file path=xl/charts/_rels/chart5.xml.rels><?xml version="1.0" encoding="UTF-8" standalone="no"?>
<Relationships xmlns="http://schemas.openxmlformats.org/package/2006/relationships">
<Relationship Id="rId1" Target="style5.xml" Type="http://schemas.microsoft.com/office/2011/relationships/chartStyle"/>
<Relationship Id="rId2" Target="colors5.xml" Type="http://schemas.microsoft.com/office/2011/relationships/chartColorStyle"/>
</Relationships>

</file>

<file path=xl/charts/_rels/chart6.xml.rels><?xml version="1.0" encoding="UTF-8" standalone="no"?>
<Relationships xmlns="http://schemas.openxmlformats.org/package/2006/relationships">
<Relationship Id="rId1" Target="style6.xml" Type="http://schemas.microsoft.com/office/2011/relationships/chartStyle"/>
<Relationship Id="rId2" Target="colors6.xml" Type="http://schemas.microsoft.com/office/2011/relationships/chartColorStyle"/>
</Relationships>

</file>

<file path=xl/charts/_rels/chart7.xml.rels><?xml version="1.0" encoding="UTF-8" standalone="no"?>
<Relationships xmlns="http://schemas.openxmlformats.org/package/2006/relationships">
<Relationship Id="rId1" Target="style7.xml" Type="http://schemas.microsoft.com/office/2011/relationships/chartStyle"/>
<Relationship Id="rId2" Target="colors7.xml" Type="http://schemas.microsoft.com/office/2011/relationships/chartColorStyle"/>
</Relationships>

</file>

<file path=xl/charts/_rels/chart8.xml.rels><?xml version="1.0" encoding="UTF-8" standalone="no"?>
<Relationships xmlns="http://schemas.openxmlformats.org/package/2006/relationships">
<Relationship Id="rId1" Target="style8.xml" Type="http://schemas.microsoft.com/office/2011/relationships/chartStyle"/>
<Relationship Id="rId2" Target="colors8.xml" Type="http://schemas.microsoft.com/office/2011/relationships/chartColorStyle"/>
</Relationships>

</file>

<file path=xl/charts/_rels/chart9.xml.rels><?xml version="1.0" encoding="UTF-8" standalone="no"?>
<Relationships xmlns="http://schemas.openxmlformats.org/package/2006/relationships">
<Relationship Id="rId1" Target="style9.xml" Type="http://schemas.microsoft.com/office/2011/relationships/chartStyle"/>
<Relationship Id="rId2" Target="colors9.xml" Type="http://schemas.microsoft.com/office/2011/relationships/chartColorStyle"/>
</Relationships>

</file>

<file path=xl/charts/_rels/chart10.xml.rels><?xml version="1.0" encoding="UTF-8" standalone="no"?>
<Relationships xmlns="http://schemas.openxmlformats.org/package/2006/relationships">
<Relationship Id="rId1" Target="style10.xml" Type="http://schemas.microsoft.com/office/2011/relationships/chartStyle"/>
<Relationship Id="rId2" Target="colors10.xml" Type="http://schemas.microsoft.com/office/2011/relationships/chartColorStyle"/>
</Relationships>

</file>

<file path=xl/charts/_rels/chart11.xml.rels><?xml version="1.0" encoding="UTF-8" standalone="no"?>
<Relationships xmlns="http://schemas.openxmlformats.org/package/2006/relationships">
<Relationship Id="rId1" Target="style11.xml" Type="http://schemas.microsoft.com/office/2011/relationships/chartStyle"/>
<Relationship Id="rId2" Target="colors11.xml" Type="http://schemas.microsoft.com/office/2011/relationships/chartColorStyle"/>
</Relationships>

</file>

<file path=xl/charts/_rels/chart12.xml.rels><?xml version="1.0" encoding="UTF-8" standalone="no"?>
<Relationships xmlns="http://schemas.openxmlformats.org/package/2006/relationships">
<Relationship Id="rId1" Target="style12.xml" Type="http://schemas.microsoft.com/office/2011/relationships/chartStyle"/>
<Relationship Id="rId2" Target="colors12.xml" Type="http://schemas.microsoft.com/office/2011/relationships/chartColorStyle"/>
</Relationships>

</file>

<file path=xl/charts/_rels/chart13.xml.rels><?xml version="1.0" encoding="UTF-8" standalone="no"?>
<Relationships xmlns="http://schemas.openxmlformats.org/package/2006/relationships">
<Relationship Id="rId1" Target="style13.xml" Type="http://schemas.microsoft.com/office/2011/relationships/chartStyle"/>
<Relationship Id="rId2" Target="colors13.xml" Type="http://schemas.microsoft.com/office/2011/relationships/chartColorStyle"/>
</Relationships>

</file>

<file path=xl/charts/_rels/chart14.xml.rels><?xml version="1.0" encoding="UTF-8" standalone="no"?>
<Relationships xmlns="http://schemas.openxmlformats.org/package/2006/relationships">
<Relationship Id="rId1" Target="style14.xml" Type="http://schemas.microsoft.com/office/2011/relationships/chartStyle"/>
<Relationship Id="rId2" Target="colors14.xml" Type="http://schemas.microsoft.com/office/2011/relationships/chartColorStyle"/>
</Relationships>

</file>

<file path=xl/charts/_rels/chart15.xml.rels><?xml version="1.0" encoding="UTF-8" standalone="no"?>
<Relationships xmlns="http://schemas.openxmlformats.org/package/2006/relationships">
<Relationship Id="rId1" Target="style15.xml" Type="http://schemas.microsoft.com/office/2011/relationships/chartStyle"/>
<Relationship Id="rId2" Target="colors15.xml" Type="http://schemas.microsoft.com/office/2011/relationships/chartColorStyle"/>
</Relationships>

</file>

<file path=xl/charts/_rels/chart16.xml.rels><?xml version="1.0" encoding="UTF-8" standalone="no"?>
<Relationships xmlns="http://schemas.openxmlformats.org/package/2006/relationships">
<Relationship Id="rId1" Target="style16.xml" Type="http://schemas.microsoft.com/office/2011/relationships/chartStyle"/>
<Relationship Id="rId2" Target="colors16.xml" Type="http://schemas.microsoft.com/office/2011/relationships/chartColorStyle"/>
</Relationships>

</file>

<file path=xl/charts/_rels/chart17.xml.rels><?xml version="1.0" encoding="UTF-8" standalone="no"?>
<Relationships xmlns="http://schemas.openxmlformats.org/package/2006/relationships">
<Relationship Id="rId1" Target="style17.xml" Type="http://schemas.microsoft.com/office/2011/relationships/chartStyle"/>
<Relationship Id="rId2" Target="colors17.xml" Type="http://schemas.microsoft.com/office/2011/relationships/chartColorStyle"/>
</Relationships>

</file>

<file path=xl/charts/_rels/chart18.xml.rels><?xml version="1.0" encoding="UTF-8" standalone="no"?>
<Relationships xmlns="http://schemas.openxmlformats.org/package/2006/relationships">
<Relationship Id="rId1" Target="style18.xml" Type="http://schemas.microsoft.com/office/2011/relationships/chartStyle"/>
<Relationship Id="rId2" Target="colors18.xml" Type="http://schemas.microsoft.com/office/2011/relationships/chartColorStyle"/>
</Relationships>

</file>

<file path=xl/charts/_rels/chart19.xml.rels><?xml version="1.0" encoding="UTF-8" standalone="no"?>
<Relationships xmlns="http://schemas.openxmlformats.org/package/2006/relationships">
<Relationship Id="rId1" Target="style19.xml" Type="http://schemas.microsoft.com/office/2011/relationships/chartStyle"/>
<Relationship Id="rId2" Target="colors19.xml" Type="http://schemas.microsoft.com/office/2011/relationships/chartColorStyle"/>
</Relationships>

</file>

<file path=xl/charts/_rels/chart20.xml.rels><?xml version="1.0" encoding="UTF-8" standalone="no"?>
<Relationships xmlns="http://schemas.openxmlformats.org/package/2006/relationships">
<Relationship Id="rId1" Target="style20.xml" Type="http://schemas.microsoft.com/office/2011/relationships/chartStyle"/>
<Relationship Id="rId2" Target="colors20.xml" Type="http://schemas.microsoft.com/office/2011/relationships/chartColorStyle"/>
</Relationships>

</file>

<file path=xl/charts/_rels/chart21.xml.rels><?xml version="1.0" encoding="UTF-8" standalone="no"?>
<Relationships xmlns="http://schemas.openxmlformats.org/package/2006/relationships">
<Relationship Id="rId1" Target="style21.xml" Type="http://schemas.microsoft.com/office/2011/relationships/chartStyle"/>
<Relationship Id="rId2" Target="colors21.xml" Type="http://schemas.microsoft.com/office/2011/relationships/chartColorStyle"/>
</Relationships>

</file>

<file path=xl/charts/_rels/chart22.xml.rels><?xml version="1.0" encoding="UTF-8" standalone="no"?>
<Relationships xmlns="http://schemas.openxmlformats.org/package/2006/relationships">
<Relationship Id="rId1" Target="style22.xml" Type="http://schemas.microsoft.com/office/2011/relationships/chartStyle"/>
<Relationship Id="rId2" Target="colors22.xml" Type="http://schemas.microsoft.com/office/2011/relationships/chartColorStyle"/>
</Relationships>

</file>

<file path=xl/charts/_rels/chart23.xml.rels><?xml version="1.0" encoding="UTF-8" standalone="no"?>
<Relationships xmlns="http://schemas.openxmlformats.org/package/2006/relationships">
<Relationship Id="rId1" Target="style23.xml" Type="http://schemas.microsoft.com/office/2011/relationships/chartStyle"/>
<Relationship Id="rId2" Target="colors23.xml" Type="http://schemas.microsoft.com/office/2011/relationships/chartColorStyle"/>
</Relationships>

</file>

<file path=xl/charts/_rels/chart24.xml.rels><?xml version="1.0" encoding="UTF-8" standalone="no"?>
<Relationships xmlns="http://schemas.openxmlformats.org/package/2006/relationships">
<Relationship Id="rId1" Target="style24.xml" Type="http://schemas.microsoft.com/office/2011/relationships/chartStyle"/>
<Relationship Id="rId2" Target="colors24.xml" Type="http://schemas.microsoft.com/office/2011/relationships/chartColorStyle"/>
</Relationships>

</file>

<file path=xl/charts/_rels/chart25.xml.rels><?xml version="1.0" encoding="UTF-8" standalone="no"?>
<Relationships xmlns="http://schemas.openxmlformats.org/package/2006/relationships">
<Relationship Id="rId1" Target="style25.xml" Type="http://schemas.microsoft.com/office/2011/relationships/chartStyle"/>
<Relationship Id="rId2" Target="colors25.xml" Type="http://schemas.microsoft.com/office/2011/relationships/chartColorStyle"/>
</Relationships>

</file>

<file path=xl/charts/_rels/chart26.xml.rels><?xml version="1.0" encoding="UTF-8" standalone="no"?>
<Relationships xmlns="http://schemas.openxmlformats.org/package/2006/relationships">
<Relationship Id="rId1" Target="style26.xml" Type="http://schemas.microsoft.com/office/2011/relationships/chartStyle"/>
<Relationship Id="rId2" Target="colors26.xml" Type="http://schemas.microsoft.com/office/2011/relationships/chartColorStyle"/>
</Relationships>

</file>

<file path=xl/charts/_rels/chart27.xml.rels><?xml version="1.0" encoding="UTF-8" standalone="no"?>
<Relationships xmlns="http://schemas.openxmlformats.org/package/2006/relationships">
<Relationship Id="rId1" Target="style27.xml" Type="http://schemas.microsoft.com/office/2011/relationships/chartStyle"/>
<Relationship Id="rId2" Target="colors27.xml" Type="http://schemas.microsoft.com/office/2011/relationships/chartColorStyle"/>
</Relationships>

</file>

<file path=xl/charts/_rels/chart28.xml.rels><?xml version="1.0" encoding="UTF-8" standalone="no"?>
<Relationships xmlns="http://schemas.openxmlformats.org/package/2006/relationships">
<Relationship Id="rId1" Target="style28.xml" Type="http://schemas.microsoft.com/office/2011/relationships/chartStyle"/>
<Relationship Id="rId2" Target="colors28.xml" Type="http://schemas.microsoft.com/office/2011/relationships/chartColorStyle"/>
</Relationships>

</file>

<file path=xl/charts/_rels/chart29.xml.rels><?xml version="1.0" encoding="UTF-8" standalone="no"?>
<Relationships xmlns="http://schemas.openxmlformats.org/package/2006/relationships">
<Relationship Id="rId1" Target="style29.xml" Type="http://schemas.microsoft.com/office/2011/relationships/chartStyle"/>
<Relationship Id="rId2" Target="colors29.xml" Type="http://schemas.microsoft.com/office/2011/relationships/chartColorStyle"/>
</Relationships>

</file>

<file path=xl/charts/_rels/chart30.xml.rels><?xml version="1.0" encoding="UTF-8" standalone="no"?>
<Relationships xmlns="http://schemas.openxmlformats.org/package/2006/relationships">
<Relationship Id="rId1" Target="style30.xml" Type="http://schemas.microsoft.com/office/2011/relationships/chartStyle"/>
<Relationship Id="rId2" Target="colors30.xml" Type="http://schemas.microsoft.com/office/2011/relationships/chartColorStyle"/>
</Relationships>

</file>

<file path=xl/charts/_rels/chart31.xml.rels><?xml version="1.0" encoding="UTF-8" standalone="no"?>
<Relationships xmlns="http://schemas.openxmlformats.org/package/2006/relationships">
<Relationship Id="rId1" Target="style31.xml" Type="http://schemas.microsoft.com/office/2011/relationships/chartStyle"/>
<Relationship Id="rId2" Target="colors31.xml" Type="http://schemas.microsoft.com/office/2011/relationships/chartColorStyle"/>
</Relationships>

</file>

<file path=xl/charts/_rels/chart32.xml.rels><?xml version="1.0" encoding="UTF-8" standalone="no"?>
<Relationships xmlns="http://schemas.openxmlformats.org/package/2006/relationships">
<Relationship Id="rId1" Target="style32.xml" Type="http://schemas.microsoft.com/office/2011/relationships/chartStyle"/>
<Relationship Id="rId2" Target="colors32.xml" Type="http://schemas.microsoft.com/office/2011/relationships/chartColorStyle"/>
</Relationships>

</file>

<file path=xl/charts/_rels/chart33.xml.rels><?xml version="1.0" encoding="UTF-8" standalone="no"?>
<Relationships xmlns="http://schemas.openxmlformats.org/package/2006/relationships">
<Relationship Id="rId1" Target="style33.xml" Type="http://schemas.microsoft.com/office/2011/relationships/chartStyle"/>
<Relationship Id="rId2" Target="colors33.xml" Type="http://schemas.microsoft.com/office/2011/relationships/chartColorStyle"/>
</Relationships>

</file>

<file path=xl/charts/_rels/chart34.xml.rels><?xml version="1.0" encoding="UTF-8" standalone="no"?>
<Relationships xmlns="http://schemas.openxmlformats.org/package/2006/relationships">
<Relationship Id="rId1" Target="style34.xml" Type="http://schemas.microsoft.com/office/2011/relationships/chartStyle"/>
<Relationship Id="rId2" Target="colors34.xml" Type="http://schemas.microsoft.com/office/2011/relationships/chartColorStyle"/>
</Relationships>

</file>

<file path=xl/charts/_rels/chart35.xml.rels><?xml version="1.0" encoding="UTF-8" standalone="no"?>
<Relationships xmlns="http://schemas.openxmlformats.org/package/2006/relationships">
<Relationship Id="rId1" Target="style35.xml" Type="http://schemas.microsoft.com/office/2011/relationships/chartStyle"/>
<Relationship Id="rId2" Target="colors35.xml" Type="http://schemas.microsoft.com/office/2011/relationships/chartColorStyle"/>
</Relationships>

</file>

<file path=xl/charts/_rels/chart36.xml.rels><?xml version="1.0" encoding="UTF-8" standalone="no"?>
<Relationships xmlns="http://schemas.openxmlformats.org/package/2006/relationships">
<Relationship Id="rId1" Target="style36.xml" Type="http://schemas.microsoft.com/office/2011/relationships/chartStyle"/>
<Relationship Id="rId2" Target="colors36.xml" Type="http://schemas.microsoft.com/office/2011/relationships/chartColorStyle"/>
</Relationships>

</file>

<file path=xl/charts/_rels/chart37.xml.rels><?xml version="1.0" encoding="UTF-8" standalone="no"?>
<Relationships xmlns="http://schemas.openxmlformats.org/package/2006/relationships">
<Relationship Id="rId1" Target="style37.xml" Type="http://schemas.microsoft.com/office/2011/relationships/chartStyle"/>
<Relationship Id="rId2" Target="colors37.xml" Type="http://schemas.microsoft.com/office/2011/relationships/chartColorStyle"/>
</Relationships>

</file>

<file path=xl/charts/_rels/chart38.xml.rels><?xml version="1.0" encoding="UTF-8" standalone="no"?>
<Relationships xmlns="http://schemas.openxmlformats.org/package/2006/relationships">
<Relationship Id="rId1" Target="style38.xml" Type="http://schemas.microsoft.com/office/2011/relationships/chartStyle"/>
<Relationship Id="rId2" Target="colors38.xml" Type="http://schemas.microsoft.com/office/2011/relationships/chartColorStyle"/>
</Relationships>

</file>

<file path=xl/charts/_rels/chart39.xml.rels><?xml version="1.0" encoding="UTF-8" standalone="no"?>
<Relationships xmlns="http://schemas.openxmlformats.org/package/2006/relationships">
<Relationship Id="rId1" Target="style39.xml" Type="http://schemas.microsoft.com/office/2011/relationships/chartStyle"/>
<Relationship Id="rId2" Target="colors39.xml" Type="http://schemas.microsoft.com/office/2011/relationships/chartColorStyle"/>
</Relationships>

</file>

<file path=xl/charts/_rels/chart40.xml.rels><?xml version="1.0" encoding="UTF-8" standalone="no"?>
<Relationships xmlns="http://schemas.openxmlformats.org/package/2006/relationships">
<Relationship Id="rId1" Target="style40.xml" Type="http://schemas.microsoft.com/office/2011/relationships/chartStyle"/>
<Relationship Id="rId2" Target="colors40.xml" Type="http://schemas.microsoft.com/office/2011/relationships/chartColorStyle"/>
</Relationships>

</file>

<file path=xl/charts/_rels/chart41.xml.rels><?xml version="1.0" encoding="UTF-8" standalone="no"?>
<Relationships xmlns="http://schemas.openxmlformats.org/package/2006/relationships">
<Relationship Id="rId1" Target="style41.xml" Type="http://schemas.microsoft.com/office/2011/relationships/chartStyle"/>
<Relationship Id="rId2" Target="colors41.xml" Type="http://schemas.microsoft.com/office/2011/relationships/chartColorStyle"/>
</Relationships>

</file>

<file path=xl/charts/_rels/chart42.xml.rels><?xml version="1.0" encoding="UTF-8" standalone="no"?>
<Relationships xmlns="http://schemas.openxmlformats.org/package/2006/relationships">
<Relationship Id="rId1" Target="style42.xml" Type="http://schemas.microsoft.com/office/2011/relationships/chartStyle"/>
<Relationship Id="rId2" Target="colors42.xml" Type="http://schemas.microsoft.com/office/2011/relationships/chartColorStyle"/>
</Relationships>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BOXPLOTS!$K$7</c:f>
              <c:strCache>
                <c:ptCount val="1"/>
                <c:pt idx="0">
                  <c:v>box lo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1.8091829999999996E-2</c:v>
                  </c:pt>
                  <c:pt idx="1">
                    <c:v>9.9838359999999994E-3</c:v>
                  </c:pt>
                  <c:pt idx="2">
                    <c:v>1.6132677200000001E-2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BOXPLOTS!$L$7:$N$7</c:f>
              <c:numCache>
                <c:formatCode>0.00%</c:formatCode>
                <c:ptCount val="3"/>
                <c:pt idx="0">
                  <c:v>-4.5671770000000004E-3</c:v>
                </c:pt>
                <c:pt idx="1">
                  <c:v>-4.220054E-3</c:v>
                </c:pt>
                <c:pt idx="2">
                  <c:v>-8.7194442000000007E-3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8-43AE-A26A-7D14AC120580}"/>
            </c:ext>
          </c:extLst>
        </c:ser>
        <c:ser>
          <c:idx val="1"/>
          <c:order val="1"/>
          <c:tx>
            <c:strRef>
              <c:f>BOXPLOTS!$K$8</c:f>
              <c:strCache>
                <c:ptCount val="1"/>
                <c:pt idx="0">
                  <c:v>box mid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BOXPLOTS!$L$8:$N$8</c:f>
              <c:numCache>
                <c:formatCode>0.00%</c:formatCode>
                <c:ptCount val="3"/>
                <c:pt idx="0">
                  <c:v>5.6788900000000007E-3</c:v>
                </c:pt>
                <c:pt idx="1">
                  <c:v>4.0812050000000001E-3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8-43AE-A26A-7D14AC120580}"/>
            </c:ext>
          </c:extLst>
        </c:ser>
        <c:ser>
          <c:idx val="2"/>
          <c:order val="2"/>
          <c:tx>
            <c:strRef>
              <c:f>BOXPLOTS!$K$9</c:f>
              <c:strCache>
                <c:ptCount val="1"/>
                <c:pt idx="0">
                  <c:v>box hi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7.7202629999999998E-3</c:v>
                  </c:pt>
                  <c:pt idx="2">
                    <c:v>2.4244716699999998E-2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BOXPLOTS!$L$9:$N$9</c:f>
              <c:numCache>
                <c:formatCode>0.00%</c:formatCode>
                <c:ptCount val="3"/>
                <c:pt idx="0">
                  <c:v>3.4508379999999995E-3</c:v>
                </c:pt>
                <c:pt idx="1">
                  <c:v>2.6916800000000001E-3</c:v>
                </c:pt>
                <c:pt idx="2">
                  <c:v>4.9399448000000002E-3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8-43AE-A26A-7D14AC120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6940096"/>
        <c:axId val="930912288"/>
      </c:barChart>
      <c:catAx>
        <c:axId val="8769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12288"/>
        <c:crosses val="autoZero"/>
        <c:auto val="1"/>
        <c:lblAlgn val="ctr"/>
        <c:lblOffset val="100"/>
        <c:noMultiLvlLbl val="0"/>
      </c:catAx>
      <c:valAx>
        <c:axId val="9309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40096"/>
        <c:crosses val="autoZero"/>
        <c:crossBetween val="between"/>
        <c:majorUnit val="2.0000000000000005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val>
            <c:numRef>
              <c:f>BOXPLOTS!$W$7</c:f>
              <c:numCache>
                <c:formatCode>0.0%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8137632"/>
        <c:axId val="1178137216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BOXPLOTS!$W$2</c:f>
              <c:numCache>
                <c:formatCode>0.00%</c:formatCode>
                <c:ptCount val="1"/>
                <c:pt idx="0">
                  <c:v>2.7225999999999986E-4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C5-4671-96B5-0D8E6B8CBA3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C5-4671-96B5-0D8E6B8CBA30}"/>
              </c:ext>
            </c:extLst>
          </c:dPt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BOXPLOTS!$W$3</c:f>
                <c:numCache>
                  <c:formatCode>General</c:formatCode>
                  <c:ptCount val="1"/>
                  <c:pt idx="0">
                    <c:v>2.5140570999999997E-2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BOXPLOTS!$W$3</c:f>
              <c:numCache>
                <c:formatCode>0.00%</c:formatCode>
                <c:ptCount val="1"/>
                <c:pt idx="0">
                  <c:v>2.5140570999999997E-2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C5-4671-96B5-0D8E6B8CBA3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BOXPLOTS!$W$4</c:f>
              <c:numCache>
                <c:formatCode>0.00%</c:formatCode>
                <c:ptCount val="1"/>
                <c:pt idx="0">
                  <c:v>4.5669789600000024E-3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C5-4671-96B5-0D8E6B8CBA3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BOXPLOTS!$W$6</c:f>
                <c:numCache>
                  <c:formatCode>General</c:formatCode>
                  <c:ptCount val="1"/>
                  <c:pt idx="0">
                    <c:v>1.2564364000000001E-2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BOXPLOTS!$W$5</c:f>
              <c:numCache>
                <c:formatCode>0.00%</c:formatCode>
                <c:ptCount val="1"/>
                <c:pt idx="0">
                  <c:v>6.159006039999998E-3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C5-4671-96B5-0D8E6B8CBA3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val>
            <c:numRef>
              <c:f>BOXPLOTS!$W$6</c:f>
              <c:numCache>
                <c:formatCode>0.00%</c:formatCode>
                <c:ptCount val="1"/>
                <c:pt idx="0">
                  <c:v>1.2564364000000001E-2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C5-4671-96B5-0D8E6B8C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324784"/>
        <c:axId val="1776272768"/>
      </c:barChart>
      <c:catAx>
        <c:axId val="11781376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216"/>
        <c:crosses val="autoZero"/>
        <c:auto val="1"/>
        <c:lblAlgn val="ctr"/>
        <c:lblOffset val="100"/>
        <c:noMultiLvlLbl val="0"/>
      </c:catAx>
      <c:valAx>
        <c:axId val="1178137216"/>
        <c:scaling>
          <c:orientation val="minMax"/>
          <c:max val="2.0000000000000004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137632"/>
        <c:crosses val="autoZero"/>
        <c:crossBetween val="between"/>
        <c:majorUnit val="5.000000000000001E-3"/>
      </c:valAx>
      <c:valAx>
        <c:axId val="1776272768"/>
        <c:scaling>
          <c:orientation val="minMax"/>
          <c:max val="5.000000000000001E-2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324784"/>
        <c:crosses val="max"/>
        <c:crossBetween val="between"/>
      </c:valAx>
      <c:catAx>
        <c:axId val="845324784"/>
        <c:scaling>
          <c:orientation val="minMax"/>
        </c:scaling>
        <c:delete val="1"/>
        <c:axPos val="b"/>
        <c:majorTickMark val="out"/>
        <c:minorTickMark val="none"/>
        <c:tickLblPos val="nextTo"/>
        <c:crossAx val="1776272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BOXPLOTS!$L$26:$N$26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BOXPLOTS!$L$21:$N$21</c:f>
              <c:numCache>
                <c:formatCode>0.00%</c:formatCode>
                <c:ptCount val="3"/>
                <c:pt idx="0">
                  <c:v>4.7340993000000012E-2</c:v>
                </c:pt>
                <c:pt idx="1">
                  <c:v>5.579611000000001E-2</c:v>
                </c:pt>
                <c:pt idx="2">
                  <c:v>4.514787860000001E-2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8-4318-8BE5-8E1973ABDD8A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1.8091829999999989E-2</c:v>
                  </c:pt>
                  <c:pt idx="1">
                    <c:v>9.9838359999999959E-3</c:v>
                  </c:pt>
                  <c:pt idx="2">
                    <c:v>1.6132677199999994E-2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BOXPLOTS!$L$22:$N$22</c:f>
              <c:numCache>
                <c:formatCode>0.00%</c:formatCode>
                <c:ptCount val="3"/>
                <c:pt idx="0">
                  <c:v>1.8091829999999989E-2</c:v>
                </c:pt>
                <c:pt idx="1">
                  <c:v>9.9838359999999959E-3</c:v>
                </c:pt>
                <c:pt idx="2">
                  <c:v>1.6132677199999994E-2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8-4318-8BE5-8E1973ABDD8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BOXPLOTS!$L$23:$N$23</c:f>
              <c:numCache>
                <c:formatCode>0.00%</c:formatCode>
                <c:ptCount val="3"/>
                <c:pt idx="0">
                  <c:v>5.6788900000000059E-3</c:v>
                </c:pt>
                <c:pt idx="1">
                  <c:v>4.0812050000000044E-3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8-4318-8BE5-8E1973ABDD8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7.7202629999999911E-3</c:v>
                  </c:pt>
                  <c:pt idx="2">
                    <c:v>1.9304771900000003E-2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BOXPLOTS!$L$24:$N$24</c:f>
              <c:numCache>
                <c:formatCode>0.00%</c:formatCode>
                <c:ptCount val="3"/>
                <c:pt idx="0">
                  <c:v>3.4508379999999977E-3</c:v>
                </c:pt>
                <c:pt idx="1">
                  <c:v>2.6916800000000018E-3</c:v>
                </c:pt>
                <c:pt idx="2">
                  <c:v>4.9399447999999985E-3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B8-4318-8BE5-8E1973ABDD8A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BOXPLOTS!$L$25:$N$25</c:f>
              <c:numCache>
                <c:formatCode>0.00%</c:formatCode>
                <c:ptCount val="3"/>
                <c:pt idx="0">
                  <c:v>1.7111873999999999E-2</c:v>
                </c:pt>
                <c:pt idx="1">
                  <c:v>7.7202629999999911E-3</c:v>
                </c:pt>
                <c:pt idx="2">
                  <c:v>1.9304771900000003E-2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B8-4318-8BE5-8E1973ABD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3.0000000000000006E-2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</c:valAx>
      <c:valAx>
        <c:axId val="6998801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2-42FB-AB5E-F7390D04D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</c:dateAx>
      <c:valAx>
        <c:axId val="86075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DRAWDOWN</a:t>
            </a:r>
          </a:p>
        </c:rich>
      </c:tx>
      <c:layout>
        <c:manualLayout>
          <c:xMode val="edge"/>
          <c:yMode val="edge"/>
          <c:x val="0.45139926849768514"/>
          <c:y val="1.6290332129536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areaChart>
        <c:grouping val="standard"/>
        <c:varyColors val="0"/>
        <c:ser>
          <c:idx val="0"/>
          <c:order val="0"/>
          <c:tx>
            <c:strRef>
              <c:f>RISKSTATS!$P$1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val>
            <c:numRef>
              <c:f>RISKSTATS!$P$2:$P$3000</c:f>
              <c:numCache>
                <c:formatCode>0.0%</c:formatCode>
                <c:ptCount val="2999"/>
                <c:pt idx="1187">
                  <c:v>0</c:v>
                </c:pt>
                <c:pt idx="1189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103-437B-A4F5-432D8E4A9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574112"/>
        <c:axId val="692022464"/>
      </c:area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VOLATILITY - ROLLING 63 Day (Annualized)</a:t>
            </a:r>
          </a:p>
        </c:rich>
      </c:tx>
      <c:layout>
        <c:manualLayout>
          <c:xMode val="edge"/>
          <c:yMode val="edge"/>
          <c:x val="0.33246921138230162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RISKSTATS!$N$1</c:f>
              <c:strCache>
                <c:ptCount val="1"/>
                <c:pt idx="0">
                  <c:v>Volatility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RISKSTATS!$N$2:$N$3000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6B1-4340-80F6-8E210273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  <c:majorUnit val="2.5000000000000005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Exposure</a:t>
            </a:r>
          </a:p>
        </c:rich>
      </c:tx>
      <c:layout>
        <c:manualLayout>
          <c:xMode val="edge"/>
          <c:yMode val="edge"/>
          <c:x val="0.42588485226936434"/>
          <c:y val="4.158397397777507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RISKSTATS!$AO$1</c:f>
              <c:strCache>
                <c:ptCount val="1"/>
                <c:pt idx="0">
                  <c:v>L</c:v>
                </c:pt>
              </c:strCache>
            </c:strRef>
          </c:tx>
          <c:spPr>
            <a:ln w="444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RISKSTATS!$AO$2:$AO$3000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A4A8-43A9-8C49-D13AFE1C7FFA}"/>
            </c:ext>
          </c:extLst>
        </c:ser>
        <c:ser>
          <c:idx val="1"/>
          <c:order val="1"/>
          <c:tx>
            <c:strRef>
              <c:f>RISKSTATS!$AP$1</c:f>
              <c:strCache>
                <c:ptCount val="1"/>
                <c:pt idx="0">
                  <c:v>S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RISKSTATS!$AP$2:$AP$3000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A4A8-43A9-8C49-D13AFE1C7FFA}"/>
            </c:ext>
          </c:extLst>
        </c:ser>
        <c:ser>
          <c:idx val="2"/>
          <c:order val="2"/>
          <c:tx>
            <c:strRef>
              <c:f>RISKSTATS!$AQ$1</c:f>
              <c:strCache>
                <c:ptCount val="1"/>
                <c:pt idx="0">
                  <c:v>Net</c:v>
                </c:pt>
              </c:strCache>
            </c:strRef>
          </c:tx>
          <c:spPr>
            <a:ln w="444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RISKSTATS!$AQ$2:$AQ$3000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A4A8-43A9-8C49-D13AFE1C7FFA}"/>
            </c:ext>
          </c:extLst>
        </c:ser>
        <c:ser>
          <c:idx val="3"/>
          <c:order val="3"/>
          <c:tx>
            <c:strRef>
              <c:f>RISKSTATS!$AR$1</c:f>
              <c:strCache>
                <c:ptCount val="1"/>
                <c:pt idx="0">
                  <c:v>Gross</c:v>
                </c:pt>
              </c:strCache>
            </c:strRef>
          </c:tx>
          <c:spPr>
            <a:ln w="444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RISKSTATS!$AR$2:$AR$3000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A4A8-43A9-8C49-D13AFE1C7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Positions</a:t>
            </a:r>
          </a:p>
        </c:rich>
      </c:tx>
      <c:layout>
        <c:manualLayout>
          <c:xMode val="edge"/>
          <c:yMode val="edge"/>
          <c:x val="0.43617291844635353"/>
          <c:y val="4.1583973977775147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62388346534071E-2"/>
          <c:y val="8.9933326516003678E-2"/>
          <c:w val="0.86349605856893996"/>
          <c:h val="0.65871797157430789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RISKSTATS!$BL$1</c:f>
              <c:strCache>
                <c:ptCount val="1"/>
                <c:pt idx="0">
                  <c:v>Long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RISKSTATS!$BL$2:$BL$3000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EDA-48CD-9C59-0A00BAB0B132}"/>
            </c:ext>
          </c:extLst>
        </c:ser>
        <c:ser>
          <c:idx val="1"/>
          <c:order val="1"/>
          <c:tx>
            <c:strRef>
              <c:f>RISKSTATS!$BO$1</c:f>
              <c:strCache>
                <c:ptCount val="1"/>
                <c:pt idx="0">
                  <c:v>Short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RISKSTATS!$BO$2:$BO$3000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RISKSTATS!$A$2:$A$3000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2EDA-48CD-9C59-0A00BAB0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35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331272263739762"/>
          <c:y val="0.39367547209465059"/>
          <c:w val="6.4218141480125113E-2"/>
          <c:h val="0.262069789047069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3600" b="1"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RISKSTATS!$F$2:$F$3000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3-4D3B-9C51-52A63C26218F}"/>
            </c:ext>
          </c:extLst>
        </c:ser>
        <c:ser>
          <c:idx val="1"/>
          <c:order val="1"/>
          <c:tx>
            <c:strRef>
              <c:f>RISKSTATS!$Z$1</c:f>
              <c:strCache>
                <c:ptCount val="1"/>
                <c:pt idx="0">
                  <c:v>Coe.to.HFRXEH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RISKSTATS!$Z$2:$Z$3000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3-4D3B-9C51-52A63C262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RISKSTATS!$G$2:$G$3000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C-4653-A361-CD8224A1A5E8}"/>
            </c:ext>
          </c:extLst>
        </c:ser>
        <c:ser>
          <c:idx val="1"/>
          <c:order val="1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RISKSTATS!$AA$2:$AA$3000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C-4653-A361-CD8224A1A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874264401160382"/>
          <c:y val="0.15868075511947313"/>
          <c:w val="0.68266532472914565"/>
          <c:h val="0.68266548639286873"/>
        </c:manualLayout>
      </c:layout>
      <c:pieChart>
        <c:varyColors val="1"/>
        <c:ser>
          <c:idx val="0"/>
          <c:order val="0"/>
          <c:tx>
            <c:strRef>
              <c:f>COMPONENT_RISK!$B$1</c:f>
              <c:strCache>
                <c:ptCount val="1"/>
                <c:pt idx="0">
                  <c:v>ETL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DD7-4B0B-B71F-9F5184CAD4CE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2DD7-4B0B-B71F-9F5184CAD4CE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DD7-4B0B-B71F-9F5184CAD4CE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2DD7-4B0B-B71F-9F5184CAD4C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DD7-4B0B-B71F-9F5184CAD4CE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DD7-4B0B-B71F-9F5184CAD4C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DD7-4B0B-B71F-9F5184CAD4CE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DD7-4B0B-B71F-9F5184CAD4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COMPONENT_RISK!$B$3:$B$6</c:f>
              <c:numCache>
                <c:formatCode>0.0%</c:formatCode>
                <c:ptCount val="4"/>
                <c:pt idx="0">
                  <c:v>0.46916932507128145</c:v>
                </c:pt>
                <c:pt idx="1">
                  <c:v>0.21422241204829498</c:v>
                </c:pt>
                <c:pt idx="2">
                  <c:v>0.18907533947358932</c:v>
                </c:pt>
                <c:pt idx="3">
                  <c:v>0.12753292340683434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D7-4B0B-B71F-9F5184CAD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>
        <c:manualLayout>
          <c:xMode val="edge"/>
          <c:yMode val="edge"/>
          <c:x val="0.22395675675675675"/>
          <c:y val="1.1428571428571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9660458232194661"/>
          <c:y val="0.17111953111124265"/>
          <c:w val="0.67295648570244504"/>
          <c:h val="0.67295648570244504"/>
        </c:manualLayout>
      </c:layout>
      <c:pieChart>
        <c:varyColors val="1"/>
        <c:ser>
          <c:idx val="0"/>
          <c:order val="0"/>
          <c:tx>
            <c:strRef>
              <c:f>COMPONENT_RISK!$D$1</c:f>
              <c:strCache>
                <c:ptCount val="1"/>
                <c:pt idx="0">
                  <c:v>StdDev Contribution - Current Portfolio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2E4-4D5F-AD3E-60D5AF33956A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2E4-4D5F-AD3E-60D5AF33956A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2E4-4D5F-AD3E-60D5AF33956A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2E4-4D5F-AD3E-60D5AF33956A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E4-4D5F-AD3E-60D5AF33956A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E4-4D5F-AD3E-60D5AF33956A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E4-4D5F-AD3E-60D5AF33956A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2E4-4D5F-AD3E-60D5AF3395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COMPONENT_RISK!$D$3:$D$6</c:f>
              <c:numCache>
                <c:formatCode>0.0%</c:formatCode>
                <c:ptCount val="4"/>
                <c:pt idx="0">
                  <c:v>0.47094610472146697</c:v>
                </c:pt>
                <c:pt idx="1">
                  <c:v>0.2156492560020257</c:v>
                </c:pt>
                <c:pt idx="2">
                  <c:v>0.17609554414258105</c:v>
                </c:pt>
                <c:pt idx="3">
                  <c:v>0.13730909513392642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E4-4D5F-AD3E-60D5AF339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>
        <c:manualLayout>
          <c:xMode val="edge"/>
          <c:yMode val="edge"/>
          <c:x val="0.34124989639452968"/>
          <c:y val="1.777777333388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6298620567166"/>
          <c:y val="0.15851636966431831"/>
          <c:w val="0.71274051269907046"/>
          <c:h val="0.71274051269907046"/>
        </c:manualLayout>
      </c:layout>
      <c:pieChart>
        <c:varyColors val="1"/>
        <c:ser>
          <c:idx val="0"/>
          <c:order val="0"/>
          <c:tx>
            <c:strRef>
              <c:f>COMPONENT_RISK!$E$1</c:f>
              <c:strCache>
                <c:ptCount val="1"/>
                <c:pt idx="0">
                  <c:v>ActualWeights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AE-4300-B2BE-F4E8622D8338}"/>
              </c:ext>
            </c:extLst>
          </c:dPt>
          <c:dPt>
            <c:idx val="1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AE-4300-B2BE-F4E8622D8338}"/>
              </c:ext>
            </c:extLst>
          </c:dPt>
          <c:dPt>
            <c:idx val="2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AE-4300-B2BE-F4E8622D8338}"/>
              </c:ext>
            </c:extLst>
          </c:dPt>
          <c:dPt>
            <c:idx val="3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AE-4300-B2BE-F4E8622D833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AE-4300-B2BE-F4E8622D8338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AE-4300-B2BE-F4E8622D833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AAE-4300-B2BE-F4E8622D8338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AAE-4300-B2BE-F4E8622D83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COMPONENT_RISK!$A$3:$A$6</c:f>
              <c:strCache>
                <c:ptCount val="4"/>
                <c:pt idx="0">
                  <c:v>Apis</c:v>
                </c:pt>
                <c:pt idx="1">
                  <c:v>ISF</c:v>
                </c:pt>
                <c:pt idx="2">
                  <c:v>BoardmanBay</c:v>
                </c:pt>
                <c:pt idx="3">
                  <c:v>Coe</c:v>
                </c:pt>
              </c:strCache>
            </c:strRef>
          </c:cat>
          <c:val>
            <c:numRef>
              <c:f>COMPONENT_RISK!$E$3:$E$6</c:f>
              <c:numCache>
                <c:formatCode>0.0%</c:formatCode>
                <c:ptCount val="4"/>
                <c:pt idx="0">
                  <c:v>0.41654013347452401</c:v>
                </c:pt>
                <c:pt idx="1">
                  <c:v>0.3522785726412333</c:v>
                </c:pt>
                <c:pt idx="2">
                  <c:v>9.0093633648305887E-2</c:v>
                </c:pt>
                <c:pt idx="3">
                  <c:v>0.14108766023593683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AE-4300-B2BE-F4E8622D8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Since July</a:t>
            </a:r>
            <a:r>
              <a:rPr lang="en-US" sz="2400" baseline="0"/>
              <a:t> 2009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BOXPLOTS!$B$7:$D$7</c:f>
              <c:numCache>
                <c:formatCode>0.00%</c:formatCode>
                <c:ptCount val="3"/>
                <c:pt idx="0">
                  <c:v>-2.6869555000000002E-3</c:v>
                </c:pt>
                <c:pt idx="1">
                  <c:v>-1.7210090999999999E-3</c:v>
                </c:pt>
                <c:pt idx="2">
                  <c:v>-4.0276616999999999E-3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5-42EE-8180-CBFDD832B8C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BOXPLOTS!$B$11:$D$11</c:f>
                <c:numCache>
                  <c:formatCode>General</c:formatCode>
                  <c:ptCount val="3"/>
                  <c:pt idx="0">
                    <c:v>2.5853343099999999E-2</c:v>
                  </c:pt>
                  <c:pt idx="1">
                    <c:v>1.42339526E-2</c:v>
                  </c:pt>
                  <c:pt idx="2">
                    <c:v>4.68217467E-2</c:v>
                  </c:pt>
                </c:numCache>
              </c:numRef>
            </c:plus>
            <c:minus>
              <c:numRef>
                <c:f>BOXPLOTS!$B$10:$D$10</c:f>
                <c:numCache>
                  <c:formatCode>General</c:formatCode>
                  <c:ptCount val="3"/>
                  <c:pt idx="0">
                    <c:v>3.4418871000000004E-2</c:v>
                  </c:pt>
                  <c:pt idx="1">
                    <c:v>2.7391714400000003E-2</c:v>
                  </c:pt>
                  <c:pt idx="2">
                    <c:v>6.7099899399999996E-2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BOXPLOTS!$B$8:$D$8</c:f>
              <c:numCache>
                <c:formatCode>0.00%</c:formatCode>
                <c:ptCount val="3"/>
                <c:pt idx="0">
                  <c:v>2.8171439999999999E-4</c:v>
                </c:pt>
                <c:pt idx="1">
                  <c:v>2.6886379999999999E-4</c:v>
                </c:pt>
                <c:pt idx="2">
                  <c:v>6.1269690000000001E-4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E5-42EE-8180-CBFDD832B8C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BOXPLOTS!$B$1:$D$1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BOXPLOTS!$B$9:$D$9</c:f>
              <c:numCache>
                <c:formatCode>0.00%</c:formatCode>
                <c:ptCount val="3"/>
                <c:pt idx="0">
                  <c:v>2.7287130000000002E-3</c:v>
                </c:pt>
                <c:pt idx="1">
                  <c:v>1.6840747000000001E-3</c:v>
                </c:pt>
                <c:pt idx="2">
                  <c:v>4.8166802999999999E-3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E5-42EE-8180-CBFDD832B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5.000000000000001E-3"/>
          <c:min val="-5.000000000000001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  <c:majorUnit val="1.0000000000000002E-3"/>
        <c:minorUnit val="1.0000000000000002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BOXPLOTS!$G$7:$I$7</c:f>
              <c:numCache>
                <c:formatCode>0.00%</c:formatCode>
                <c:ptCount val="3"/>
                <c:pt idx="0">
                  <c:v>-2.1558274000000001E-3</c:v>
                </c:pt>
                <c:pt idx="1">
                  <c:v>-2.3001497999999999E-3</c:v>
                </c:pt>
                <c:pt idx="2">
                  <c:v>-4.6964529000000001E-3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A22-B2ED-9A67360108D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BOXPLOTS!$G$11:$I$11</c:f>
                <c:numCache>
                  <c:formatCode>General</c:formatCode>
                  <c:ptCount val="3"/>
                  <c:pt idx="0">
                    <c:v>2.15202439E-2</c:v>
                  </c:pt>
                  <c:pt idx="1">
                    <c:v>1.46333885E-2</c:v>
                  </c:pt>
                  <c:pt idx="2">
                    <c:v>3.8977191600000002E-2</c:v>
                  </c:pt>
                </c:numCache>
              </c:numRef>
            </c:plus>
            <c:minus>
              <c:numRef>
                <c:f>BOXPLOTS!$G$10:$I$10</c:f>
                <c:numCache>
                  <c:formatCode>General</c:formatCode>
                  <c:ptCount val="3"/>
                  <c:pt idx="0">
                    <c:v>2.2813188599999999E-2</c:v>
                  </c:pt>
                  <c:pt idx="1">
                    <c:v>1.99323772E-2</c:v>
                  </c:pt>
                  <c:pt idx="2">
                    <c:v>3.95231261E-2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BOXPLOTS!$G$8:$I$8</c:f>
              <c:numCache>
                <c:formatCode>0.00%</c:formatCode>
                <c:ptCount val="3"/>
                <c:pt idx="0">
                  <c:v>2.3100085999999999E-3</c:v>
                </c:pt>
                <c:pt idx="1">
                  <c:v>2.1695777E-3</c:v>
                </c:pt>
                <c:pt idx="2">
                  <c:v>4.8340114999999998E-3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A22-B2ED-9A67360108D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BOXPLOTS!$G$1:$I$1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BOXPLOTS!$G$9:$I$9</c:f>
              <c:numCache>
                <c:formatCode>0.00%</c:formatCode>
                <c:ptCount val="3"/>
                <c:pt idx="0">
                  <c:v>2.3824994000000003E-3</c:v>
                </c:pt>
                <c:pt idx="1">
                  <c:v>2.3802454999999998E-3</c:v>
                </c:pt>
                <c:pt idx="2">
                  <c:v>5.1169971999999999E-3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6-4A22-B2ED-9A673601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Previous</a:t>
            </a:r>
            <a:r>
              <a:rPr lang="en-US" sz="2400" baseline="0"/>
              <a:t> Quarter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87815996684623E-2"/>
          <c:y val="0.10447887323943662"/>
          <c:w val="0.89265428926647328"/>
          <c:h val="0.69833802816901414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BOXPLOTS!$L$7:$N$7</c:f>
              <c:numCache>
                <c:formatCode>0.00%</c:formatCode>
                <c:ptCount val="3"/>
                <c:pt idx="0">
                  <c:v>-4.5671770000000004E-3</c:v>
                </c:pt>
                <c:pt idx="1">
                  <c:v>-4.220054E-3</c:v>
                </c:pt>
                <c:pt idx="2">
                  <c:v>-8.7194442000000007E-3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B-48BB-9E71-D703558D947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BOXPLOTS!$L$11:$N$11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7.7202629999999998E-3</c:v>
                  </c:pt>
                  <c:pt idx="2">
                    <c:v>2.4244716699999998E-2</c:v>
                  </c:pt>
                </c:numCache>
              </c:numRef>
            </c:plus>
            <c:minus>
              <c:numRef>
                <c:f>BOXPLOTS!$L$10:$N$10</c:f>
                <c:numCache>
                  <c:formatCode>General</c:formatCode>
                  <c:ptCount val="3"/>
                  <c:pt idx="0">
                    <c:v>1.8091829999999996E-2</c:v>
                  </c:pt>
                  <c:pt idx="1">
                    <c:v>9.9838359999999994E-3</c:v>
                  </c:pt>
                  <c:pt idx="2">
                    <c:v>1.6132677200000001E-2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BOXPLOTS!$L$8:$N$8</c:f>
              <c:numCache>
                <c:formatCode>0.00%</c:formatCode>
                <c:ptCount val="3"/>
                <c:pt idx="0">
                  <c:v>5.6788900000000007E-3</c:v>
                </c:pt>
                <c:pt idx="1">
                  <c:v>4.0812050000000001E-3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CB-48BB-9E71-D703558D947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BOXPLOTS!$L$1:$N$1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BOXPLOTS!$L$9:$N$9</c:f>
              <c:numCache>
                <c:formatCode>0.00%</c:formatCode>
                <c:ptCount val="3"/>
                <c:pt idx="0">
                  <c:v>3.4508379999999995E-3</c:v>
                </c:pt>
                <c:pt idx="1">
                  <c:v>2.6916800000000001E-3</c:v>
                </c:pt>
                <c:pt idx="2">
                  <c:v>4.9399448000000002E-3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CB-48BB-9E71-D703558D9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100"/>
        <c:axId val="982010432"/>
        <c:axId val="982010848"/>
      </c:barChart>
      <c:catAx>
        <c:axId val="98201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848"/>
        <c:crosses val="autoZero"/>
        <c:auto val="1"/>
        <c:lblAlgn val="ctr"/>
        <c:lblOffset val="100"/>
        <c:noMultiLvlLbl val="0"/>
      </c:catAx>
      <c:valAx>
        <c:axId val="982010848"/>
        <c:scaling>
          <c:orientation val="minMax"/>
          <c:max val="6.0000000000000012E-2"/>
          <c:min val="-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01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cap="none" spc="0" normalizeH="0" baseline="0">
                <a:solidFill>
                  <a:schemeClr val="tx1"/>
                </a:solidFill>
                <a:latin typeface="+mn-lt"/>
                <a:ea typeface="+mj-ea"/>
                <a:cs typeface="+mj-cs"/>
              </a:defRPr>
            </a:pPr>
            <a:r>
              <a:rPr lang="en-US" sz="4000" b="1">
                <a:solidFill>
                  <a:schemeClr val="tx1"/>
                </a:solidFill>
                <a:latin typeface="+mn-lt"/>
              </a:rPr>
              <a:t>DAILY RETURNS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cap="none" spc="0" normalizeH="0" baseline="0">
              <a:solidFill>
                <a:schemeClr val="tx1"/>
              </a:solidFill>
              <a:latin typeface="+mn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651431519767357E-2"/>
          <c:y val="0.1059534940944882"/>
          <c:w val="0.79590069560270471"/>
          <c:h val="0.70277452427821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RISKSTATS!$D$1</c:f>
              <c:strCache>
                <c:ptCount val="1"/>
                <c:pt idx="0">
                  <c:v>Daily.Return</c:v>
                </c:pt>
              </c:strCache>
            </c:strRef>
          </c:tx>
          <c:spPr>
            <a:solidFill>
              <a:schemeClr val="tx1"/>
            </a:solidFill>
            <a:ln w="38100">
              <a:solidFill>
                <a:schemeClr val="tx1"/>
              </a:solidFill>
            </a:ln>
            <a:effectLst/>
          </c:spPr>
          <c:invertIfNegative val="0"/>
          <c:val>
            <c:numRef>
              <c:f>RISKSTATS!$D$2:$D$3000</c:f>
              <c:numCache>
                <c:formatCode>0.0%</c:formatCode>
                <c:ptCount val="2999"/>
                <c:pt idx="1187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817390688"/>
        <c:axId val="93571568"/>
      </c:barChart>
      <c:barChart>
        <c:barDir val="col"/>
        <c:grouping val="clustered"/>
        <c:varyColors val="0"/>
        <c:ser>
          <c:idx val="1"/>
          <c:order val="3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solidFill>
              <a:schemeClr val="accent1"/>
            </a:solidFill>
            <a:ln w="76200" cmpd="sng">
              <a:solidFill>
                <a:schemeClr val="accent1"/>
              </a:solidFill>
              <a:prstDash val="solid"/>
            </a:ln>
            <a:effectLst/>
          </c:spPr>
          <c:invertIfNegative val="0"/>
          <c:val>
            <c:numRef>
              <c:f>RISKSTATS!$AA$2:$AA$3000</c:f>
              <c:numCache>
                <c:formatCode>0.0%</c:formatCode>
                <c:ptCount val="2999"/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72"/>
        <c:overlap val="20"/>
        <c:axId val="55121344"/>
        <c:axId val="93569904"/>
      </c:barChart>
      <c:lineChart>
        <c:grouping val="standard"/>
        <c:varyColors val="0"/>
        <c:ser>
          <c:idx val="3"/>
          <c:order val="1"/>
          <c:tx>
            <c:strRef>
              <c:f>RISKSTATS!$R$1</c:f>
              <c:strCache>
                <c:ptCount val="1"/>
                <c:pt idx="0">
                  <c:v>VaR</c:v>
                </c:pt>
              </c:strCache>
            </c:strRef>
          </c:tx>
          <c:spPr>
            <a:ln w="508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RISKSTATS!$R$2:$R$3000</c:f>
              <c:numCache>
                <c:formatCode>0.0%</c:formatCode>
                <c:ptCount val="2999"/>
                <c:pt idx="1187">
                  <c:v>-63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7670-46BD-9FC9-CC8BFFF03D71}"/>
            </c:ext>
          </c:extLst>
        </c:ser>
        <c:ser>
          <c:idx val="2"/>
          <c:order val="2"/>
          <c:tx>
            <c:strRef>
              <c:f>RISKSTATS!$Q$1</c:f>
              <c:strCache>
                <c:ptCount val="1"/>
                <c:pt idx="0">
                  <c:v>ETL</c:v>
                </c:pt>
              </c:strCache>
            </c:strRef>
          </c:tx>
          <c:spPr>
            <a:ln w="508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RISKSTATS!$Q$2:$Q$3000</c:f>
              <c:numCache>
                <c:formatCode>0.0%</c:formatCode>
                <c:ptCount val="2999"/>
                <c:pt idx="1187">
                  <c:v>-21</c:v>
                </c:pt>
                <c:pt idx="118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7670-46BD-9FC9-CC8BFFF03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390688"/>
        <c:axId val="93571568"/>
      </c:lineChart>
      <c:dateAx>
        <c:axId val="817390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71568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935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390688"/>
        <c:crosses val="autoZero"/>
        <c:crossBetween val="between"/>
      </c:valAx>
      <c:valAx>
        <c:axId val="93569904"/>
        <c:scaling>
          <c:orientation val="minMax"/>
          <c:max val="1"/>
          <c:min val="0"/>
        </c:scaling>
        <c:delete val="0"/>
        <c:axPos val="r"/>
        <c:numFmt formatCode="0.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1344"/>
        <c:crosses val="max"/>
        <c:crossBetween val="between"/>
      </c:valAx>
      <c:catAx>
        <c:axId val="55121344"/>
        <c:scaling>
          <c:orientation val="minMax"/>
        </c:scaling>
        <c:delete val="1"/>
        <c:axPos val="b"/>
        <c:numFmt formatCode="m/d/yy;@" sourceLinked="1"/>
        <c:majorTickMark val="out"/>
        <c:minorTickMark val="none"/>
        <c:tickLblPos val="nextTo"/>
        <c:crossAx val="9356990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73575501338196"/>
          <c:y val="0.35493927534206154"/>
          <c:w val="0.13484131229697197"/>
          <c:h val="0.28127296587926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000">
                <a:solidFill>
                  <a:schemeClr val="tx1"/>
                </a:solidFill>
              </a:rPr>
              <a:t>Last 63 days</a:t>
            </a:r>
          </a:p>
        </c:rich>
      </c:tx>
      <c:layout>
        <c:manualLayout>
          <c:xMode val="edge"/>
          <c:yMode val="edge"/>
          <c:x val="0.42893744531933509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2807534352323608"/>
          <c:y val="0.12507336322543017"/>
          <c:w val="0.72469883326627971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BOXPLOTS!$L$26:$N$26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BOXPLOTS!$L$21:$N$21</c:f>
              <c:numCache>
                <c:formatCode>0.00%</c:formatCode>
                <c:ptCount val="3"/>
                <c:pt idx="0">
                  <c:v>4.7340993000000012E-2</c:v>
                </c:pt>
                <c:pt idx="1">
                  <c:v>5.579611000000001E-2</c:v>
                </c:pt>
                <c:pt idx="2">
                  <c:v>4.514787860000001E-2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6-4952-82F6-878681201AF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BOXPLOTS!$L$27:$N$27</c:f>
                <c:numCache>
                  <c:formatCode>General</c:formatCode>
                  <c:ptCount val="3"/>
                  <c:pt idx="0">
                    <c:v>1.8091829999999989E-2</c:v>
                  </c:pt>
                  <c:pt idx="1">
                    <c:v>9.9838359999999959E-3</c:v>
                  </c:pt>
                  <c:pt idx="2">
                    <c:v>1.6132677199999994E-2</c:v>
                  </c:pt>
                </c:numCache>
              </c:numRef>
            </c:minus>
            <c:spPr>
              <a:noFill/>
              <a:ln w="603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BOXPLOTS!$L$22:$N$22</c:f>
              <c:numCache>
                <c:formatCode>0.00%</c:formatCode>
                <c:ptCount val="3"/>
                <c:pt idx="0">
                  <c:v>1.8091829999999989E-2</c:v>
                </c:pt>
                <c:pt idx="1">
                  <c:v>9.9838359999999959E-3</c:v>
                </c:pt>
                <c:pt idx="2">
                  <c:v>1.6132677199999994E-2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6-4952-82F6-878681201AF0}"/>
            </c:ext>
          </c:extLst>
        </c:ser>
        <c:ser>
          <c:idx val="2"/>
          <c:order val="2"/>
          <c:spPr>
            <a:solidFill>
              <a:schemeClr val="accent3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BOXPLOTS!$L$23:$N$23</c:f>
              <c:numCache>
                <c:formatCode>0.00%</c:formatCode>
                <c:ptCount val="3"/>
                <c:pt idx="0">
                  <c:v>5.6788900000000059E-3</c:v>
                </c:pt>
                <c:pt idx="1">
                  <c:v>4.0812050000000044E-3</c:v>
                </c:pt>
                <c:pt idx="2">
                  <c:v>9.2565727E-3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6-4952-82F6-878681201AF0}"/>
            </c:ext>
          </c:extLst>
        </c:ser>
        <c:ser>
          <c:idx val="3"/>
          <c:order val="3"/>
          <c:spPr>
            <a:solidFill>
              <a:schemeClr val="accent3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BOXPLOTS!$L$28:$N$28</c:f>
                <c:numCache>
                  <c:formatCode>General</c:formatCode>
                  <c:ptCount val="3"/>
                  <c:pt idx="0">
                    <c:v>1.7111873999999999E-2</c:v>
                  </c:pt>
                  <c:pt idx="1">
                    <c:v>7.7202629999999911E-3</c:v>
                  </c:pt>
                  <c:pt idx="2">
                    <c:v>1.9304771900000003E-2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BOXPLOTS!$L$24:$N$24</c:f>
              <c:numCache>
                <c:formatCode>0.00%</c:formatCode>
                <c:ptCount val="3"/>
                <c:pt idx="0">
                  <c:v>3.4508379999999977E-3</c:v>
                </c:pt>
                <c:pt idx="1">
                  <c:v>2.6916800000000018E-3</c:v>
                </c:pt>
                <c:pt idx="2">
                  <c:v>4.9399447999999985E-3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76-4952-82F6-878681201AF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BOXPLOTS!$L$20:$N$20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BOXPLOTS!$L$25:$N$25</c:f>
              <c:numCache>
                <c:formatCode>0.00%</c:formatCode>
                <c:ptCount val="3"/>
                <c:pt idx="0">
                  <c:v>1.7111873999999999E-2</c:v>
                </c:pt>
                <c:pt idx="1">
                  <c:v>7.7202629999999911E-3</c:v>
                </c:pt>
                <c:pt idx="2">
                  <c:v>1.9304771900000003E-2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76-4952-82F6-878681201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  <c:minorUnit val="1.0000000000000002E-3"/>
      </c:valAx>
      <c:valAx>
        <c:axId val="699880112"/>
        <c:scaling>
          <c:orientation val="minMax"/>
          <c:max val="0.14000000000000001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Last 252 days</a:t>
            </a:r>
          </a:p>
        </c:rich>
      </c:tx>
      <c:layout>
        <c:manualLayout>
          <c:xMode val="edge"/>
          <c:yMode val="edge"/>
          <c:x val="0.32311738810426477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259259259259262E-2"/>
          <c:y val="0.12507336322543017"/>
          <c:w val="0.75137270341207363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BOXPLOTS!$G$26:$I$26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BOXPLOTS!$G$21:$I$21</c:f>
              <c:numCache>
                <c:formatCode>0.00%</c:formatCode>
                <c:ptCount val="3"/>
                <c:pt idx="0">
                  <c:v>4.7340992600000006E-2</c:v>
                </c:pt>
                <c:pt idx="1">
                  <c:v>4.9937050700000006E-2</c:v>
                </c:pt>
                <c:pt idx="2">
                  <c:v>3.0614432500000004E-2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6D-4B1B-947B-17D715ECD4C6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BOXPLOTS!$G$27:$I$27</c:f>
                <c:numCache>
                  <c:formatCode>General</c:formatCode>
                  <c:ptCount val="3"/>
                  <c:pt idx="0">
                    <c:v>2.0503179999999996E-2</c:v>
                  </c:pt>
                  <c:pt idx="1">
                    <c:v>1.7762799500000002E-2</c:v>
                  </c:pt>
                  <c:pt idx="2">
                    <c:v>3.4689114600000008E-2</c:v>
                  </c:pt>
                </c:numCache>
              </c:numRef>
            </c:minus>
            <c:spPr>
              <a:noFill/>
              <a:ln w="571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BOXPLOTS!$G$22:$I$22</c:f>
              <c:numCache>
                <c:formatCode>0.00%</c:formatCode>
                <c:ptCount val="3"/>
                <c:pt idx="0">
                  <c:v>2.0503179999999996E-2</c:v>
                </c:pt>
                <c:pt idx="1">
                  <c:v>1.7762799500000002E-2</c:v>
                </c:pt>
                <c:pt idx="2">
                  <c:v>3.4689114600000008E-2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6D-4B1B-947B-17D715ECD4C6}"/>
            </c:ext>
          </c:extLst>
        </c:ser>
        <c:ser>
          <c:idx val="2"/>
          <c:order val="2"/>
          <c:spPr>
            <a:solidFill>
              <a:schemeClr val="accent2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BOXPLOTS!$G$23:$I$23</c:f>
              <c:numCache>
                <c:formatCode>0.00%</c:formatCode>
                <c:ptCount val="3"/>
                <c:pt idx="0">
                  <c:v>2.3100086000000103E-3</c:v>
                </c:pt>
                <c:pt idx="1">
                  <c:v>2.1695776999999944E-3</c:v>
                </c:pt>
                <c:pt idx="2">
                  <c:v>4.8340114999999989E-3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6D-4B1B-947B-17D715ECD4C6}"/>
            </c:ext>
          </c:extLst>
        </c:ser>
        <c:ser>
          <c:idx val="3"/>
          <c:order val="3"/>
          <c:spPr>
            <a:solidFill>
              <a:schemeClr val="accent2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BOXPLOTS!$G$28:$I$28</c:f>
                <c:numCache>
                  <c:formatCode>General</c:formatCode>
                  <c:ptCount val="3"/>
                  <c:pt idx="0">
                    <c:v>1.9137744500000012E-2</c:v>
                  </c:pt>
                  <c:pt idx="1">
                    <c:v>1.2253143000000008E-2</c:v>
                  </c:pt>
                  <c:pt idx="2">
                    <c:v>3.3860194399999988E-2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BOXPLOTS!$G$24:$I$24</c:f>
              <c:numCache>
                <c:formatCode>0.00%</c:formatCode>
                <c:ptCount val="3"/>
                <c:pt idx="0">
                  <c:v>2.3824993999999877E-3</c:v>
                </c:pt>
                <c:pt idx="1">
                  <c:v>2.3802455000000028E-3</c:v>
                </c:pt>
                <c:pt idx="2">
                  <c:v>5.1169972000000008E-3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6D-4B1B-947B-17D715ECD4C6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BOXPLOTS!$G$20:$I$20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BOXPLOTS!$G$25:$I$25</c:f>
              <c:numCache>
                <c:formatCode>0.00%</c:formatCode>
                <c:ptCount val="3"/>
                <c:pt idx="0">
                  <c:v>1.9137744500000012E-2</c:v>
                </c:pt>
                <c:pt idx="1">
                  <c:v>1.2253143000000008E-2</c:v>
                </c:pt>
                <c:pt idx="2">
                  <c:v>3.3860194399999988E-2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6D-4B1B-947B-17D715EC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  <c:max val="0.14000000000000001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Since </a:t>
            </a:r>
            <a:r>
              <a:rPr lang="en-US" baseline="0">
                <a:solidFill>
                  <a:schemeClr val="tx1"/>
                </a:solidFill>
              </a:rPr>
              <a:t> Inception</a:t>
            </a:r>
            <a:endParaRPr lang="en-US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524364617466294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568510457931895E-2"/>
          <c:y val="0.12507336322543017"/>
          <c:w val="0.6083526515707276"/>
          <c:h val="0.76181712962962966"/>
        </c:manualLayout>
      </c:layout>
      <c:barChart>
        <c:barDir val="col"/>
        <c:grouping val="stacked"/>
        <c:varyColors val="0"/>
        <c:ser>
          <c:idx val="5"/>
          <c:order val="5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BOXPLOTS!$B$26:$D$26</c:f>
              <c:numCache>
                <c:formatCode>0.00%</c:formatCode>
                <c:ptCount val="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58576"/>
        <c:axId val="1552255664"/>
      </c:barChar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BOXPLOTS!$B$21:$D$21</c:f>
              <c:numCache>
                <c:formatCode>0.00%</c:formatCode>
                <c:ptCount val="3"/>
                <c:pt idx="0">
                  <c:v>3.5862843400000004E-2</c:v>
                </c:pt>
                <c:pt idx="1">
                  <c:v>4.2877149400000009E-2</c:v>
                </c:pt>
                <c:pt idx="2">
                  <c:v>3.5127975000000117E-3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8-43D0-9579-3016B84C7D6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BOXPLOTS!$B$27:$D$27</c:f>
                <c:numCache>
                  <c:formatCode>General</c:formatCode>
                  <c:ptCount val="3"/>
                  <c:pt idx="0">
                    <c:v>3.1450201099999998E-2</c:v>
                  </c:pt>
                  <c:pt idx="1">
                    <c:v>2.5401841499999994E-2</c:v>
                  </c:pt>
                  <c:pt idx="2">
                    <c:v>6.2459540799999991E-2</c:v>
                  </c:pt>
                </c:numCache>
              </c:numRef>
            </c:minus>
            <c:spPr>
              <a:noFill/>
              <a:ln w="635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BOXPLOTS!$B$22:$D$22</c:f>
              <c:numCache>
                <c:formatCode>0.00%</c:formatCode>
                <c:ptCount val="3"/>
                <c:pt idx="0">
                  <c:v>3.1450201099999998E-2</c:v>
                </c:pt>
                <c:pt idx="1">
                  <c:v>2.5401841499999994E-2</c:v>
                </c:pt>
                <c:pt idx="2">
                  <c:v>6.2459540799999991E-2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8-43D0-9579-3016B84C7D60}"/>
            </c:ext>
          </c:extLst>
        </c:ser>
        <c:ser>
          <c:idx val="2"/>
          <c:order val="2"/>
          <c:spPr>
            <a:solidFill>
              <a:schemeClr val="accent1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BOXPLOTS!$B$23:$D$23</c:f>
              <c:numCache>
                <c:formatCode>0.00%</c:formatCode>
                <c:ptCount val="3"/>
                <c:pt idx="0">
                  <c:v>2.9686698999999983E-3</c:v>
                </c:pt>
                <c:pt idx="1">
                  <c:v>1.9898729000000087E-3</c:v>
                </c:pt>
                <c:pt idx="2">
                  <c:v>4.6403586000000052E-3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A8-43D0-9579-3016B84C7D60}"/>
            </c:ext>
          </c:extLst>
        </c:ser>
        <c:ser>
          <c:idx val="3"/>
          <c:order val="3"/>
          <c:spPr>
            <a:solidFill>
              <a:schemeClr val="accent1">
                <a:tint val="90000"/>
              </a:schemeClr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BOXPLOTS!$B$28:$D$28</c:f>
                <c:numCache>
                  <c:formatCode>General</c:formatCode>
                  <c:ptCount val="3"/>
                  <c:pt idx="0">
                    <c:v>2.3124630100000002E-2</c:v>
                  </c:pt>
                  <c:pt idx="1">
                    <c:v>1.2549877900000006E-2</c:v>
                  </c:pt>
                  <c:pt idx="2">
                    <c:v>4.2005066399999999E-2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603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BOXPLOTS!$B$24:$D$24</c:f>
              <c:numCache>
                <c:formatCode>0.00%</c:formatCode>
                <c:ptCount val="3"/>
                <c:pt idx="0">
                  <c:v>2.7287130000000076E-3</c:v>
                </c:pt>
                <c:pt idx="1">
                  <c:v>1.6840746999999961E-3</c:v>
                </c:pt>
                <c:pt idx="2">
                  <c:v>4.8166803000000008E-3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A8-43D0-9579-3016B84C7D60}"/>
            </c:ext>
          </c:extLst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cat>
            <c:strRef>
              <c:f>BOXPLOTS!$B$20:$D$20</c:f>
              <c:strCache>
                <c:ptCount val="3"/>
                <c:pt idx="0">
                  <c:v>Coe</c:v>
                </c:pt>
                <c:pt idx="1">
                  <c:v>HFRXEH</c:v>
                </c:pt>
                <c:pt idx="2">
                  <c:v>SPTR</c:v>
                </c:pt>
              </c:strCache>
            </c:strRef>
          </c:cat>
          <c:val>
            <c:numRef>
              <c:f>BOXPLOTS!$B$25:$D$25</c:f>
              <c:numCache>
                <c:formatCode>0.00%</c:formatCode>
                <c:ptCount val="3"/>
                <c:pt idx="0">
                  <c:v>2.3124630100000002E-2</c:v>
                </c:pt>
                <c:pt idx="1">
                  <c:v>1.2549877900000006E-2</c:v>
                </c:pt>
                <c:pt idx="2">
                  <c:v>4.2005066399999999E-2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A8-43D0-9579-3016B84C7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99881360"/>
        <c:axId val="699880112"/>
      </c:barChart>
      <c:catAx>
        <c:axId val="155225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5664"/>
        <c:crosses val="autoZero"/>
        <c:auto val="1"/>
        <c:lblAlgn val="ctr"/>
        <c:lblOffset val="100"/>
        <c:noMultiLvlLbl val="0"/>
      </c:catAx>
      <c:valAx>
        <c:axId val="1552255664"/>
        <c:scaling>
          <c:orientation val="minMax"/>
          <c:max val="7.0000000000000007E-2"/>
          <c:min val="-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58576"/>
        <c:crosses val="autoZero"/>
        <c:crossBetween val="between"/>
        <c:majorUnit val="1.0000000000000002E-2"/>
      </c:valAx>
      <c:valAx>
        <c:axId val="6998801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1360"/>
        <c:crosses val="max"/>
        <c:crossBetween val="between"/>
      </c:valAx>
      <c:catAx>
        <c:axId val="699881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988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VOLATILITY CONTRIBUTION - BY SECTOR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23496631886532E-2"/>
          <c:y val="6.456624887331848E-2"/>
          <c:w val="0.73351200425100238"/>
          <c:h val="0.806407203959116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RISKSTATS!$AS$1</c:f>
              <c:strCache>
                <c:ptCount val="1"/>
                <c:pt idx="0">
                  <c:v>Consumer.Discretionary.1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RISKSTATS!$AS$2:$AS$3000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38D2-4B1D-8713-AFABFDCB9946}"/>
            </c:ext>
          </c:extLst>
        </c:ser>
        <c:ser>
          <c:idx val="1"/>
          <c:order val="1"/>
          <c:tx>
            <c:strRef>
              <c:f>RISKSTATS!$AT$1</c:f>
              <c:strCache>
                <c:ptCount val="1"/>
                <c:pt idx="0">
                  <c:v>Consumer.Staples.1</c:v>
                </c:pt>
              </c:strCache>
            </c:strRef>
          </c:tx>
          <c:spPr>
            <a:ln w="603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RISKSTATS!$AT$2:$AT$3000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38D2-4B1D-8713-AFABFDCB9946}"/>
            </c:ext>
          </c:extLst>
        </c:ser>
        <c:ser>
          <c:idx val="2"/>
          <c:order val="2"/>
          <c:tx>
            <c:strRef>
              <c:f>RISKSTATS!$AU$1</c:f>
              <c:strCache>
                <c:ptCount val="1"/>
                <c:pt idx="0">
                  <c:v>Energy.1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RISKSTATS!$AU$2:$AU$3000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38D2-4B1D-8713-AFABFDCB9946}"/>
            </c:ext>
          </c:extLst>
        </c:ser>
        <c:ser>
          <c:idx val="3"/>
          <c:order val="3"/>
          <c:tx>
            <c:strRef>
              <c:f>RISKSTATS!$AV$1</c:f>
              <c:strCache>
                <c:ptCount val="1"/>
                <c:pt idx="0">
                  <c:v>Financials.1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RISKSTATS!$AV$2:$AV$3000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38D2-4B1D-8713-AFABFDCB9946}"/>
            </c:ext>
          </c:extLst>
        </c:ser>
        <c:ser>
          <c:idx val="4"/>
          <c:order val="4"/>
          <c:tx>
            <c:strRef>
              <c:f>RISKSTATS!$AW$1</c:f>
              <c:strCache>
                <c:ptCount val="1"/>
                <c:pt idx="0">
                  <c:v>Health.Care.1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RISKSTATS!$AW$2:$AW$3000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38D2-4B1D-8713-AFABFDCB9946}"/>
            </c:ext>
          </c:extLst>
        </c:ser>
        <c:ser>
          <c:idx val="5"/>
          <c:order val="5"/>
          <c:tx>
            <c:strRef>
              <c:f>RISKSTATS!$AX$1</c:f>
              <c:strCache>
                <c:ptCount val="1"/>
                <c:pt idx="0">
                  <c:v>Industrials.1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RISKSTATS!$AX$2:$AX$3000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38D2-4B1D-8713-AFABFDCB9946}"/>
            </c:ext>
          </c:extLst>
        </c:ser>
        <c:ser>
          <c:idx val="6"/>
          <c:order val="6"/>
          <c:tx>
            <c:strRef>
              <c:f>RISKSTATS!$AY$1</c:f>
              <c:strCache>
                <c:ptCount val="1"/>
                <c:pt idx="0">
                  <c:v>Information.Technology.1</c:v>
                </c:pt>
              </c:strCache>
            </c:strRef>
          </c:tx>
          <c:spPr>
            <a:ln w="635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RISKSTATS!$AY$2:$AY$3000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38D2-4B1D-8713-AFABFDCB9946}"/>
            </c:ext>
          </c:extLst>
        </c:ser>
        <c:ser>
          <c:idx val="7"/>
          <c:order val="7"/>
          <c:tx>
            <c:strRef>
              <c:f>RISKSTATS!$AZ$1</c:f>
              <c:strCache>
                <c:ptCount val="1"/>
                <c:pt idx="0">
                  <c:v>Materials.1</c:v>
                </c:pt>
              </c:strCache>
            </c:strRef>
          </c:tx>
          <c:spPr>
            <a:ln w="635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RISKSTATS!$AZ$2:$AZ$3000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38D2-4B1D-8713-AFABFDCB9946}"/>
            </c:ext>
          </c:extLst>
        </c:ser>
        <c:ser>
          <c:idx val="8"/>
          <c:order val="8"/>
          <c:tx>
            <c:strRef>
              <c:f>RISKSTATS!$BA$1</c:f>
              <c:strCache>
                <c:ptCount val="1"/>
                <c:pt idx="0">
                  <c:v>No.GIC.1</c:v>
                </c:pt>
              </c:strCache>
            </c:strRef>
          </c:tx>
          <c:spPr>
            <a:ln w="635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RISKSTATS!$BA$2:$BA$3000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38D2-4B1D-8713-AFABFDCB9946}"/>
            </c:ext>
          </c:extLst>
        </c:ser>
        <c:ser>
          <c:idx val="9"/>
          <c:order val="9"/>
          <c:tx>
            <c:strRef>
              <c:f>RISKSTATS!$BB$1</c:f>
              <c:strCache>
                <c:ptCount val="1"/>
                <c:pt idx="0">
                  <c:v>Telecommunication.Services.1</c:v>
                </c:pt>
              </c:strCache>
            </c:strRef>
          </c:tx>
          <c:spPr>
            <a:ln w="635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RISKSTATS!$BB$2:$BB$3000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38D2-4B1D-8713-AFABFDCB9946}"/>
            </c:ext>
          </c:extLst>
        </c:ser>
        <c:ser>
          <c:idx val="10"/>
          <c:order val="10"/>
          <c:tx>
            <c:strRef>
              <c:f>RISKSTATS!$BC$1</c:f>
              <c:strCache>
                <c:ptCount val="1"/>
                <c:pt idx="0">
                  <c:v>Utilities.1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RISKSTATS!$BC$2:$BC$3000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38D2-4B1D-8713-AFABFDCB9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10149268151288"/>
          <c:y val="7.9607376291786408E-2"/>
          <c:w val="0.19489850731848704"/>
          <c:h val="0.842736234644535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VOLATILITY CONTRIBUTION - BY MKT CAP</a:t>
            </a:r>
          </a:p>
        </c:rich>
      </c:tx>
      <c:layout>
        <c:manualLayout>
          <c:xMode val="edge"/>
          <c:yMode val="edge"/>
          <c:x val="0.34679185575940935"/>
          <c:y val="1.079913606911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423496631886532E-2"/>
          <c:y val="6.456624887331848E-2"/>
          <c:w val="0.73235068961967986"/>
          <c:h val="0.806407203959116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RISKSTATS!$BD$1</c:f>
              <c:strCache>
                <c:ptCount val="1"/>
                <c:pt idx="0">
                  <c:v>LARGE.CAP</c:v>
                </c:pt>
              </c:strCache>
            </c:strRef>
          </c:tx>
          <c:spPr>
            <a:ln w="635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RISKSTATS!$BD$2:$BD$3000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454A-4440-A4E0-16BF57673CB7}"/>
            </c:ext>
          </c:extLst>
        </c:ser>
        <c:ser>
          <c:idx val="1"/>
          <c:order val="1"/>
          <c:tx>
            <c:strRef>
              <c:f>RISKSTATS!$BE$1</c:f>
              <c:strCache>
                <c:ptCount val="1"/>
                <c:pt idx="0">
                  <c:v>MEGA.CAP</c:v>
                </c:pt>
              </c:strCache>
            </c:strRef>
          </c:tx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RISKSTATS!$BE$2:$BE$3000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454A-4440-A4E0-16BF57673CB7}"/>
            </c:ext>
          </c:extLst>
        </c:ser>
        <c:ser>
          <c:idx val="2"/>
          <c:order val="2"/>
          <c:tx>
            <c:strRef>
              <c:f>RISKSTATS!$BF$1</c:f>
              <c:strCache>
                <c:ptCount val="1"/>
                <c:pt idx="0">
                  <c:v>MICRO.CAP</c:v>
                </c:pt>
              </c:strCache>
            </c:strRef>
          </c:tx>
          <c:spPr>
            <a:ln w="635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RISKSTATS!$BF$2:$BF$3000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454A-4440-A4E0-16BF57673CB7}"/>
            </c:ext>
          </c:extLst>
        </c:ser>
        <c:ser>
          <c:idx val="3"/>
          <c:order val="3"/>
          <c:tx>
            <c:strRef>
              <c:f>RISKSTATS!$BG$1</c:f>
              <c:strCache>
                <c:ptCount val="1"/>
                <c:pt idx="0">
                  <c:v>MID.CAP</c:v>
                </c:pt>
              </c:strCache>
            </c:strRef>
          </c:tx>
          <c:spPr>
            <a:ln w="635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RISKSTATS!$BG$2:$BG$3000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54A-4440-A4E0-16BF57673CB7}"/>
            </c:ext>
          </c:extLst>
        </c:ser>
        <c:ser>
          <c:idx val="4"/>
          <c:order val="4"/>
          <c:tx>
            <c:strRef>
              <c:f>RISKSTATS!$BH$1</c:f>
              <c:strCache>
                <c:ptCount val="1"/>
                <c:pt idx="0">
                  <c:v>N.A</c:v>
                </c:pt>
              </c:strCache>
            </c:strRef>
          </c:tx>
          <c:spPr>
            <a:ln w="635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RISKSTATS!$BH$2:$BH$3000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454A-4440-A4E0-16BF57673CB7}"/>
            </c:ext>
          </c:extLst>
        </c:ser>
        <c:ser>
          <c:idx val="5"/>
          <c:order val="5"/>
          <c:tx>
            <c:strRef>
              <c:f>RISKSTATS!$BI$1</c:f>
              <c:strCache>
                <c:ptCount val="1"/>
                <c:pt idx="0">
                  <c:v>SMALL.CAP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RISKSTATS!$BI$2:$BI$3000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454A-4440-A4E0-16BF57673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21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18889880144291"/>
          <c:h val="0.76589297994511463"/>
        </c:manualLayout>
      </c:layout>
      <c:overlay val="0"/>
      <c:spPr>
        <a:noFill/>
        <a:ln w="1587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ACTIV</a:t>
            </a:r>
            <a:r>
              <a:rPr lang="en-US" sz="4400" baseline="0">
                <a:solidFill>
                  <a:schemeClr val="tx1"/>
                </a:solidFill>
              </a:rPr>
              <a:t>E PREMIUM - Rolling 126 day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6403524008028409"/>
          <c:y val="8.112787984835239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3823180956547103E-2"/>
          <c:w val="0.79898088106633725"/>
          <c:h val="0.7185701006124234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RISKSTATS!$S$1</c:f>
              <c:strCache>
                <c:ptCount val="1"/>
                <c:pt idx="0">
                  <c:v>GeomActivePremium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RISKSTATS!$S$2:$S$3000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ED63-4F46-B70A-A590897A4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66314986488758"/>
          <c:h val="0.63561651567747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TRACKING ERROR </a:t>
            </a:r>
            <a:r>
              <a:rPr lang="en-US" sz="4400" b="1" i="0" u="none" strike="noStrike" cap="all" baseline="0">
                <a:solidFill>
                  <a:schemeClr val="tx1"/>
                </a:solidFill>
                <a:effectLst/>
              </a:rPr>
              <a:t>- Rolling 126 day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4102863980237763"/>
          <c:y val="1.802302937939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6071646958108719E-2"/>
          <c:w val="0.79893565693994129"/>
          <c:h val="0.68812763995898363"/>
        </c:manualLayout>
      </c:layout>
      <c:lineChart>
        <c:grouping val="standard"/>
        <c:varyColors val="0"/>
        <c:ser>
          <c:idx val="1"/>
          <c:order val="0"/>
          <c:tx>
            <c:strRef>
              <c:f>RISKSTATS!$T$1</c:f>
              <c:strCache>
                <c:ptCount val="1"/>
                <c:pt idx="0">
                  <c:v>GeomTrackingError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RISKSTATS!$T$2:$T$3000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8133-4326-B262-3AF7D36D5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INFORMATION</a:t>
            </a:r>
            <a:r>
              <a:rPr lang="en-US" sz="4400" baseline="0">
                <a:solidFill>
                  <a:schemeClr val="tx1"/>
                </a:solidFill>
              </a:rPr>
              <a:t> RATIO  </a:t>
            </a:r>
            <a:r>
              <a:rPr lang="en-US" sz="4400" b="1" i="0" u="none" strike="noStrike" cap="all" baseline="0">
                <a:solidFill>
                  <a:schemeClr val="tx1"/>
                </a:solidFill>
                <a:effectLst/>
              </a:rPr>
              <a:t>- Rolling 126 day</a:t>
            </a:r>
          </a:p>
        </c:rich>
      </c:tx>
      <c:layout>
        <c:manualLayout>
          <c:xMode val="edge"/>
          <c:yMode val="edge"/>
          <c:x val="0.3404993952961762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77288231212477754"/>
        </c:manualLayout>
      </c:layout>
      <c:lineChart>
        <c:grouping val="standard"/>
        <c:varyColors val="0"/>
        <c:ser>
          <c:idx val="2"/>
          <c:order val="0"/>
          <c:tx>
            <c:strRef>
              <c:f>RISKSTATS!$U$1</c:f>
              <c:strCache>
                <c:ptCount val="1"/>
                <c:pt idx="0">
                  <c:v>GeomInformationRatio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RISKSTATS!$U$2:$U$3000</c:f>
              <c:numCache>
                <c:formatCode>0.00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BDFA-4F98-A37F-39687766F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ALPHA VS S&amp;P 500 - Rolling 63d</a:t>
            </a:r>
          </a:p>
        </c:rich>
      </c:tx>
      <c:layout>
        <c:manualLayout>
          <c:xMode val="edge"/>
          <c:yMode val="edge"/>
          <c:x val="0.34606138387113378"/>
          <c:y val="7.0255686789151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3823180956547103E-2"/>
          <c:w val="0.79898088106633725"/>
          <c:h val="0.7185701006124234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635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RISKSTATS!$F$2:$F$3000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BE2-482C-8AA3-3ED3C9845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3685013511242"/>
          <c:y val="7.9607376291786408E-2"/>
          <c:w val="0.13066314986488758"/>
          <c:h val="0.63561651567747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BETA vs s&amp;p500</a:t>
            </a:r>
            <a:r>
              <a:rPr lang="en-US" sz="4400" baseline="0">
                <a:solidFill>
                  <a:schemeClr val="tx1"/>
                </a:solidFill>
              </a:rPr>
              <a:t> - Rolling 63d</a:t>
            </a:r>
            <a:endParaRPr lang="en-US" sz="44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4102863980237763"/>
          <c:y val="1.8023029379392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8.6071646958108719E-2"/>
          <c:w val="0.79893565693994129"/>
          <c:h val="0.68812763995898363"/>
        </c:manualLayout>
      </c:layout>
      <c:lineChart>
        <c:grouping val="standard"/>
        <c:varyColors val="0"/>
        <c:ser>
          <c:idx val="1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635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RISKSTATS!$G$2:$G$3000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33AE-4A5C-8D7B-259D8613D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R-squared</a:t>
            </a:r>
            <a:endParaRPr lang="en-US" sz="4400" b="1" i="0" u="none" strike="noStrike" cap="all" baseline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42138174823735264"/>
          <c:y val="5.747126436781609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68136187664041992"/>
        </c:manualLayout>
      </c:layout>
      <c:lineChart>
        <c:grouping val="standard"/>
        <c:varyColors val="0"/>
        <c:ser>
          <c:idx val="2"/>
          <c:order val="0"/>
          <c:tx>
            <c:strRef>
              <c:f>RISKSTATS!$H$1</c:f>
              <c:strCache>
                <c:ptCount val="1"/>
                <c:pt idx="0">
                  <c:v>r2_SPTR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RISKSTATS!$H$2:$H$3000</c:f>
              <c:numCache>
                <c:formatCode>0.00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C0E-4B79-9EC8-FF20412AA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4400">
                <a:solidFill>
                  <a:schemeClr val="tx1"/>
                </a:solidFill>
              </a:rPr>
              <a:t>RESIDUAL volatility</a:t>
            </a:r>
            <a:r>
              <a:rPr lang="en-US" sz="4400" baseline="0">
                <a:solidFill>
                  <a:schemeClr val="tx1"/>
                </a:solidFill>
              </a:rPr>
              <a:t> - Rolling 63 day</a:t>
            </a:r>
            <a:endParaRPr lang="en-US" sz="4400" b="1" i="0" u="none" strike="noStrike" cap="all" baseline="0">
              <a:solidFill>
                <a:schemeClr val="tx1"/>
              </a:solidFill>
              <a:effectLst/>
            </a:endParaRPr>
          </a:p>
        </c:rich>
      </c:tx>
      <c:layout>
        <c:manualLayout>
          <c:xMode val="edge"/>
          <c:yMode val="edge"/>
          <c:x val="0.42996017960990168"/>
          <c:y val="1.9160104986876644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015001801245439E-2"/>
          <c:y val="6.8691661387154199E-2"/>
          <c:w val="0.79897412639596521"/>
          <c:h val="0.68136187664041992"/>
        </c:manualLayout>
      </c:layout>
      <c:lineChart>
        <c:grouping val="standard"/>
        <c:varyColors val="0"/>
        <c:ser>
          <c:idx val="2"/>
          <c:order val="0"/>
          <c:tx>
            <c:strRef>
              <c:f>RISKSTATS!$I$1</c:f>
              <c:strCache>
                <c:ptCount val="1"/>
                <c:pt idx="0">
                  <c:v>resid.sd_SPTR</c:v>
                </c:pt>
              </c:strCache>
            </c:strRef>
          </c:tx>
          <c:spPr>
            <a:ln w="635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RISKSTATS!$I$2:$I$3000</c:f>
              <c:numCache>
                <c:formatCode>0.0%</c:formatCode>
                <c:ptCount val="2999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[0]!DATE_RANGE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67BC-4ABF-A65E-7BFE5FB6D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772496"/>
        <c:axId val="819772080"/>
      </c:lineChart>
      <c:dateAx>
        <c:axId val="819772496"/>
        <c:scaling>
          <c:orientation val="minMax"/>
          <c:max val="42460"/>
          <c:min val="40909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Offset val="100"/>
        <c:baseTimeUnit val="days"/>
      </c:date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17921466713199"/>
          <c:y val="7.9607376291786408E-2"/>
          <c:w val="0.13682078533286787"/>
          <c:h val="0.17743911043377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Correlation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24538296349320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RISKSTATS!$BH$1</c:f>
              <c:strCache>
                <c:ptCount val="1"/>
                <c:pt idx="0">
                  <c:v>N.A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RISKSTATS!$BH$2:$BH$1194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4-4255-B89E-DC5E9702A0A3}"/>
            </c:ext>
          </c:extLst>
        </c:ser>
        <c:ser>
          <c:idx val="1"/>
          <c:order val="1"/>
          <c:tx>
            <c:strRef>
              <c:f>RISKSTATS!$BI$1</c:f>
              <c:strCache>
                <c:ptCount val="1"/>
                <c:pt idx="0">
                  <c:v>SMALL.CAP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RISKSTATS!$BI$2:$BI$1194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04-4255-B89E-DC5E9702A0A3}"/>
            </c:ext>
          </c:extLst>
        </c:ser>
        <c:ser>
          <c:idx val="2"/>
          <c:order val="2"/>
          <c:tx>
            <c:strRef>
              <c:f>RISKSTATS!$BJ$1</c:f>
              <c:strCache>
                <c:ptCount val="1"/>
                <c:pt idx="0">
                  <c:v>Top_Long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RISKSTATS!$BJ$2:$BJ$1194</c:f>
              <c:numCache>
                <c:formatCode>General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04-4255-B89E-DC5E9702A0A3}"/>
            </c:ext>
          </c:extLst>
        </c:ser>
        <c:ser>
          <c:idx val="3"/>
          <c:order val="3"/>
          <c:tx>
            <c:strRef>
              <c:f>RISKSTATS!$BK$1</c:f>
              <c:strCache>
                <c:ptCount val="1"/>
                <c:pt idx="0">
                  <c:v>Type_long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RISKSTATS!$BK$2:$BK$1194</c:f>
              <c:numCache>
                <c:formatCode>General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04-4255-B89E-DC5E9702A0A3}"/>
            </c:ext>
          </c:extLst>
        </c:ser>
        <c:ser>
          <c:idx val="4"/>
          <c:order val="4"/>
          <c:tx>
            <c:strRef>
              <c:f>RISKSTATS!$BL$1</c:f>
              <c:strCache>
                <c:ptCount val="1"/>
                <c:pt idx="0">
                  <c:v>Long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RISKSTATS!$BL$2:$BL$1194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04-4255-B89E-DC5E9702A0A3}"/>
            </c:ext>
          </c:extLst>
        </c:ser>
        <c:ser>
          <c:idx val="5"/>
          <c:order val="5"/>
          <c:tx>
            <c:strRef>
              <c:f>RISKSTATS!$BM$1</c:f>
              <c:strCache>
                <c:ptCount val="1"/>
                <c:pt idx="0">
                  <c:v>Top_Short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RISKSTATS!$BM$2:$BM$1194</c:f>
              <c:numCache>
                <c:formatCode>0.0%</c:formatCode>
                <c:ptCount val="119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04-4255-B89E-DC5E9702A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60039806554117"/>
          <c:y val="3.8003178296442997E-4"/>
          <c:w val="8.4399601934458862E-2"/>
          <c:h val="0.9860384056627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APIS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7353960166743865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RISKSTATS!$CA$1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RISKSTATS!$CA$2:$CA$1708</c:f>
              <c:numCache>
                <c:formatCode>0.0%</c:formatCode>
                <c:ptCount val="170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4-4241-BE8D-8D1B05969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41821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COE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RISKSTATS!$CB$1:$CB$1255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RISKSTATS!$CB$1256:$CB$1708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9296-4CB6-8403-E0DF94A71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ISF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8698487689038867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RISKSTATS!$CC$1:$CC$1255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RISKSTATS!$CC$1256:$CC$1708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B60E-4233-9BDE-7B0A3B0DF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EWMA</a:t>
            </a:r>
            <a:r>
              <a:rPr lang="en-US" sz="2000" baseline="0"/>
              <a:t> Volatility - BOARDMAN BAY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901587024460078"/>
          <c:h val="0.66764863482973724"/>
        </c:manualLayout>
      </c:layout>
      <c:lineChart>
        <c:grouping val="standard"/>
        <c:varyColors val="0"/>
        <c:ser>
          <c:idx val="0"/>
          <c:order val="0"/>
          <c:tx>
            <c:strRef>
              <c:f>RISKSTATS!$CD$1:$CD$1255</c:f>
              <c:strCache>
                <c:ptCount val="1255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RISKSTATS!$CD$1256:$CD$1708</c:f>
              <c:numCache>
                <c:formatCode>0.0%</c:formatCode>
                <c:ptCount val="453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RISKSTATS_LSE!#REF!</c15:sqref>
                        </c15:formulaRef>
                      </c:ext>
                    </c:extLst>
                    <c:numCache>
                      <c:formatCode>m/d/yyyy</c:formatCode>
                      <c:ptCount val="445"/>
                      <c:pt idx="0">
                        <c:v>41815.833333333336</c:v>
                      </c:pt>
                      <c:pt idx="1">
                        <c:v>41816.833333333336</c:v>
                      </c:pt>
                      <c:pt idx="2">
                        <c:v>41817.833333333336</c:v>
                      </c:pt>
                      <c:pt idx="3">
                        <c:v>41820.833333333336</c:v>
                      </c:pt>
                      <c:pt idx="4">
                        <c:v>41821.833333333336</c:v>
                      </c:pt>
                      <c:pt idx="5">
                        <c:v>41822.833333333336</c:v>
                      </c:pt>
                      <c:pt idx="6">
                        <c:v>41823.833333333336</c:v>
                      </c:pt>
                      <c:pt idx="7">
                        <c:v>41827.833333333336</c:v>
                      </c:pt>
                      <c:pt idx="8">
                        <c:v>41828.833333333336</c:v>
                      </c:pt>
                      <c:pt idx="9">
                        <c:v>41829.833333333336</c:v>
                      </c:pt>
                      <c:pt idx="10">
                        <c:v>41830.833333333336</c:v>
                      </c:pt>
                      <c:pt idx="11">
                        <c:v>41831.833333333336</c:v>
                      </c:pt>
                      <c:pt idx="12">
                        <c:v>41834.833333333336</c:v>
                      </c:pt>
                      <c:pt idx="13">
                        <c:v>41835.833333333336</c:v>
                      </c:pt>
                      <c:pt idx="14">
                        <c:v>41836.833333333336</c:v>
                      </c:pt>
                      <c:pt idx="15">
                        <c:v>41837.833333333336</c:v>
                      </c:pt>
                      <c:pt idx="16">
                        <c:v>41838.833333333336</c:v>
                      </c:pt>
                      <c:pt idx="17">
                        <c:v>41841.833333333336</c:v>
                      </c:pt>
                      <c:pt idx="18">
                        <c:v>41842.833333333336</c:v>
                      </c:pt>
                      <c:pt idx="19">
                        <c:v>41843.833333333336</c:v>
                      </c:pt>
                      <c:pt idx="20">
                        <c:v>41844.833333333336</c:v>
                      </c:pt>
                      <c:pt idx="21">
                        <c:v>41845.833333333336</c:v>
                      </c:pt>
                      <c:pt idx="22">
                        <c:v>41848.833333333336</c:v>
                      </c:pt>
                      <c:pt idx="23">
                        <c:v>41849.833333333336</c:v>
                      </c:pt>
                      <c:pt idx="24">
                        <c:v>41850.833333333336</c:v>
                      </c:pt>
                      <c:pt idx="25">
                        <c:v>41851.833333333336</c:v>
                      </c:pt>
                      <c:pt idx="26">
                        <c:v>41852.833333333336</c:v>
                      </c:pt>
                      <c:pt idx="27">
                        <c:v>41855.833333333336</c:v>
                      </c:pt>
                      <c:pt idx="28">
                        <c:v>41856.833333333336</c:v>
                      </c:pt>
                      <c:pt idx="29">
                        <c:v>41857.833333333336</c:v>
                      </c:pt>
                      <c:pt idx="30">
                        <c:v>41858.833333333336</c:v>
                      </c:pt>
                      <c:pt idx="31">
                        <c:v>41859.833333333336</c:v>
                      </c:pt>
                      <c:pt idx="32">
                        <c:v>41862.833333333336</c:v>
                      </c:pt>
                      <c:pt idx="33">
                        <c:v>41863.833333333336</c:v>
                      </c:pt>
                      <c:pt idx="34">
                        <c:v>41864.833333333336</c:v>
                      </c:pt>
                      <c:pt idx="35">
                        <c:v>41865.833333333336</c:v>
                      </c:pt>
                      <c:pt idx="36">
                        <c:v>41866.833333333336</c:v>
                      </c:pt>
                      <c:pt idx="37">
                        <c:v>41869.833333333336</c:v>
                      </c:pt>
                      <c:pt idx="38">
                        <c:v>41870.833333333336</c:v>
                      </c:pt>
                      <c:pt idx="39">
                        <c:v>41871.833333333336</c:v>
                      </c:pt>
                      <c:pt idx="40">
                        <c:v>41872.833333333336</c:v>
                      </c:pt>
                      <c:pt idx="41">
                        <c:v>41873.833333333336</c:v>
                      </c:pt>
                      <c:pt idx="42">
                        <c:v>41876.833333333336</c:v>
                      </c:pt>
                      <c:pt idx="43">
                        <c:v>41877.833333333336</c:v>
                      </c:pt>
                      <c:pt idx="44">
                        <c:v>41878.833333333336</c:v>
                      </c:pt>
                      <c:pt idx="45">
                        <c:v>41879.833333333336</c:v>
                      </c:pt>
                      <c:pt idx="46">
                        <c:v>41880.833333333336</c:v>
                      </c:pt>
                      <c:pt idx="47">
                        <c:v>41884.833333333336</c:v>
                      </c:pt>
                      <c:pt idx="48">
                        <c:v>41885.833333333336</c:v>
                      </c:pt>
                      <c:pt idx="49">
                        <c:v>41886.833333333336</c:v>
                      </c:pt>
                      <c:pt idx="50">
                        <c:v>41887.833333333336</c:v>
                      </c:pt>
                      <c:pt idx="51">
                        <c:v>41890.833333333336</c:v>
                      </c:pt>
                      <c:pt idx="52">
                        <c:v>41891.833333333336</c:v>
                      </c:pt>
                      <c:pt idx="53">
                        <c:v>41892.833333333336</c:v>
                      </c:pt>
                      <c:pt idx="54">
                        <c:v>41893.833333333336</c:v>
                      </c:pt>
                      <c:pt idx="55">
                        <c:v>41894.833333333336</c:v>
                      </c:pt>
                      <c:pt idx="56">
                        <c:v>41897.833333333336</c:v>
                      </c:pt>
                      <c:pt idx="57">
                        <c:v>41898.833333333336</c:v>
                      </c:pt>
                      <c:pt idx="58">
                        <c:v>41899.833333333336</c:v>
                      </c:pt>
                      <c:pt idx="59">
                        <c:v>41900.833333333336</c:v>
                      </c:pt>
                      <c:pt idx="60">
                        <c:v>41901.833333333336</c:v>
                      </c:pt>
                      <c:pt idx="61">
                        <c:v>41904.833333333336</c:v>
                      </c:pt>
                      <c:pt idx="62">
                        <c:v>41905.833333333336</c:v>
                      </c:pt>
                      <c:pt idx="63">
                        <c:v>41906.833333333336</c:v>
                      </c:pt>
                      <c:pt idx="64">
                        <c:v>41907.833333333336</c:v>
                      </c:pt>
                      <c:pt idx="65">
                        <c:v>41908.833333333336</c:v>
                      </c:pt>
                      <c:pt idx="66">
                        <c:v>41911.833333333336</c:v>
                      </c:pt>
                      <c:pt idx="67">
                        <c:v>41912.833333333336</c:v>
                      </c:pt>
                      <c:pt idx="68">
                        <c:v>41913.833333333336</c:v>
                      </c:pt>
                      <c:pt idx="69">
                        <c:v>41914.833333333336</c:v>
                      </c:pt>
                      <c:pt idx="70">
                        <c:v>41915.833333333336</c:v>
                      </c:pt>
                      <c:pt idx="71">
                        <c:v>41918.833333333336</c:v>
                      </c:pt>
                      <c:pt idx="72">
                        <c:v>41919.833333333336</c:v>
                      </c:pt>
                      <c:pt idx="73">
                        <c:v>41920.833333333336</c:v>
                      </c:pt>
                      <c:pt idx="74">
                        <c:v>41921.833333333336</c:v>
                      </c:pt>
                      <c:pt idx="75">
                        <c:v>41922.833333333336</c:v>
                      </c:pt>
                      <c:pt idx="76">
                        <c:v>41925.833333333336</c:v>
                      </c:pt>
                      <c:pt idx="77">
                        <c:v>41926.833333333336</c:v>
                      </c:pt>
                      <c:pt idx="78">
                        <c:v>41927.833333333336</c:v>
                      </c:pt>
                      <c:pt idx="79">
                        <c:v>41928.833333333336</c:v>
                      </c:pt>
                      <c:pt idx="80">
                        <c:v>41929.833333333336</c:v>
                      </c:pt>
                      <c:pt idx="81">
                        <c:v>41932.833333333336</c:v>
                      </c:pt>
                      <c:pt idx="82">
                        <c:v>41933.833333333336</c:v>
                      </c:pt>
                      <c:pt idx="83">
                        <c:v>41934.833333333336</c:v>
                      </c:pt>
                      <c:pt idx="84">
                        <c:v>41935.833333333336</c:v>
                      </c:pt>
                      <c:pt idx="85">
                        <c:v>41936.833333333336</c:v>
                      </c:pt>
                      <c:pt idx="86">
                        <c:v>41939.833333333336</c:v>
                      </c:pt>
                      <c:pt idx="87">
                        <c:v>41940.833333333336</c:v>
                      </c:pt>
                      <c:pt idx="88">
                        <c:v>41941.833333333336</c:v>
                      </c:pt>
                      <c:pt idx="89">
                        <c:v>41942.833333333336</c:v>
                      </c:pt>
                      <c:pt idx="90">
                        <c:v>41943.833333333336</c:v>
                      </c:pt>
                      <c:pt idx="91">
                        <c:v>41946.791666666664</c:v>
                      </c:pt>
                      <c:pt idx="92">
                        <c:v>41947.791666666664</c:v>
                      </c:pt>
                      <c:pt idx="93">
                        <c:v>41948.791666666664</c:v>
                      </c:pt>
                      <c:pt idx="94">
                        <c:v>41949.791666666664</c:v>
                      </c:pt>
                      <c:pt idx="95">
                        <c:v>41950.791666666664</c:v>
                      </c:pt>
                      <c:pt idx="96">
                        <c:v>41953.791666666664</c:v>
                      </c:pt>
                      <c:pt idx="97">
                        <c:v>41954.791666666664</c:v>
                      </c:pt>
                      <c:pt idx="98">
                        <c:v>41955.791666666664</c:v>
                      </c:pt>
                      <c:pt idx="99">
                        <c:v>41956.791666666664</c:v>
                      </c:pt>
                      <c:pt idx="100">
                        <c:v>41957.791666666664</c:v>
                      </c:pt>
                      <c:pt idx="101">
                        <c:v>41960.791666666664</c:v>
                      </c:pt>
                      <c:pt idx="102">
                        <c:v>41961.791666666664</c:v>
                      </c:pt>
                      <c:pt idx="103">
                        <c:v>41962.791666666664</c:v>
                      </c:pt>
                      <c:pt idx="104">
                        <c:v>41963.791666666664</c:v>
                      </c:pt>
                      <c:pt idx="105">
                        <c:v>41964.791666666664</c:v>
                      </c:pt>
                      <c:pt idx="106">
                        <c:v>41967.791666666664</c:v>
                      </c:pt>
                      <c:pt idx="107">
                        <c:v>41968.791666666664</c:v>
                      </c:pt>
                      <c:pt idx="108">
                        <c:v>41969.791666666664</c:v>
                      </c:pt>
                      <c:pt idx="109">
                        <c:v>41971.791666666664</c:v>
                      </c:pt>
                      <c:pt idx="110">
                        <c:v>41974.791666666664</c:v>
                      </c:pt>
                      <c:pt idx="111">
                        <c:v>41975.791666666664</c:v>
                      </c:pt>
                      <c:pt idx="112">
                        <c:v>41976.791666666664</c:v>
                      </c:pt>
                      <c:pt idx="113">
                        <c:v>41977.791666666664</c:v>
                      </c:pt>
                      <c:pt idx="114">
                        <c:v>41978.791666666664</c:v>
                      </c:pt>
                      <c:pt idx="115">
                        <c:v>41981.791666666664</c:v>
                      </c:pt>
                      <c:pt idx="116">
                        <c:v>41982.791666666664</c:v>
                      </c:pt>
                      <c:pt idx="117">
                        <c:v>41983.791666666664</c:v>
                      </c:pt>
                      <c:pt idx="118">
                        <c:v>41984.791666666664</c:v>
                      </c:pt>
                      <c:pt idx="119">
                        <c:v>41985.791666666664</c:v>
                      </c:pt>
                      <c:pt idx="120">
                        <c:v>41988.791666666664</c:v>
                      </c:pt>
                      <c:pt idx="121">
                        <c:v>41989.791666666664</c:v>
                      </c:pt>
                      <c:pt idx="122">
                        <c:v>41990.791666666664</c:v>
                      </c:pt>
                      <c:pt idx="123">
                        <c:v>41991.791666666664</c:v>
                      </c:pt>
                      <c:pt idx="124">
                        <c:v>41992.791666666664</c:v>
                      </c:pt>
                      <c:pt idx="125">
                        <c:v>41995.791666666664</c:v>
                      </c:pt>
                      <c:pt idx="126">
                        <c:v>41996.791666666664</c:v>
                      </c:pt>
                      <c:pt idx="127">
                        <c:v>41997.791666666664</c:v>
                      </c:pt>
                      <c:pt idx="128">
                        <c:v>41999.791666666664</c:v>
                      </c:pt>
                      <c:pt idx="129">
                        <c:v>42002.791666666664</c:v>
                      </c:pt>
                      <c:pt idx="130">
                        <c:v>42003.791666666664</c:v>
                      </c:pt>
                      <c:pt idx="131">
                        <c:v>42004.791666666664</c:v>
                      </c:pt>
                      <c:pt idx="132">
                        <c:v>42006.791666666664</c:v>
                      </c:pt>
                      <c:pt idx="133">
                        <c:v>42009.791666666664</c:v>
                      </c:pt>
                      <c:pt idx="134">
                        <c:v>42010.791666666664</c:v>
                      </c:pt>
                      <c:pt idx="135">
                        <c:v>42011.791666666664</c:v>
                      </c:pt>
                      <c:pt idx="136">
                        <c:v>42012.791666666664</c:v>
                      </c:pt>
                      <c:pt idx="137">
                        <c:v>42013.791666666664</c:v>
                      </c:pt>
                      <c:pt idx="138">
                        <c:v>42016.791666666664</c:v>
                      </c:pt>
                      <c:pt idx="139">
                        <c:v>42017.791666666664</c:v>
                      </c:pt>
                      <c:pt idx="140">
                        <c:v>42018.791666666664</c:v>
                      </c:pt>
                      <c:pt idx="141">
                        <c:v>42019.791666666664</c:v>
                      </c:pt>
                      <c:pt idx="142">
                        <c:v>42020.791666666664</c:v>
                      </c:pt>
                      <c:pt idx="143">
                        <c:v>42024.791666666664</c:v>
                      </c:pt>
                      <c:pt idx="144">
                        <c:v>42025.791666666664</c:v>
                      </c:pt>
                      <c:pt idx="145">
                        <c:v>42026.791666666664</c:v>
                      </c:pt>
                      <c:pt idx="146">
                        <c:v>42027.791666666664</c:v>
                      </c:pt>
                      <c:pt idx="147">
                        <c:v>42030.791666666664</c:v>
                      </c:pt>
                      <c:pt idx="148">
                        <c:v>42031.791666666664</c:v>
                      </c:pt>
                      <c:pt idx="149">
                        <c:v>42032.791666666664</c:v>
                      </c:pt>
                      <c:pt idx="150">
                        <c:v>42033.791666666664</c:v>
                      </c:pt>
                      <c:pt idx="151">
                        <c:v>42034.791666666664</c:v>
                      </c:pt>
                      <c:pt idx="152">
                        <c:v>42037.791666666664</c:v>
                      </c:pt>
                      <c:pt idx="153">
                        <c:v>42038.791666666664</c:v>
                      </c:pt>
                      <c:pt idx="154">
                        <c:v>42039.791666666664</c:v>
                      </c:pt>
                      <c:pt idx="155">
                        <c:v>42040.791666666664</c:v>
                      </c:pt>
                      <c:pt idx="156">
                        <c:v>42041.791666666664</c:v>
                      </c:pt>
                      <c:pt idx="157">
                        <c:v>42044.791666666664</c:v>
                      </c:pt>
                      <c:pt idx="158">
                        <c:v>42045.791666666664</c:v>
                      </c:pt>
                      <c:pt idx="159">
                        <c:v>42046.791666666664</c:v>
                      </c:pt>
                      <c:pt idx="160">
                        <c:v>42047.791666666664</c:v>
                      </c:pt>
                      <c:pt idx="161">
                        <c:v>42048.791666666664</c:v>
                      </c:pt>
                      <c:pt idx="162">
                        <c:v>42052.791666666664</c:v>
                      </c:pt>
                      <c:pt idx="163">
                        <c:v>42053.791666666664</c:v>
                      </c:pt>
                      <c:pt idx="164">
                        <c:v>42054.791666666664</c:v>
                      </c:pt>
                      <c:pt idx="165">
                        <c:v>42055.791666666664</c:v>
                      </c:pt>
                      <c:pt idx="166">
                        <c:v>42058.791666666664</c:v>
                      </c:pt>
                      <c:pt idx="167">
                        <c:v>42059.791666666664</c:v>
                      </c:pt>
                      <c:pt idx="168">
                        <c:v>42060.791666666664</c:v>
                      </c:pt>
                      <c:pt idx="169">
                        <c:v>42061.791666666664</c:v>
                      </c:pt>
                      <c:pt idx="170">
                        <c:v>42062.791666666664</c:v>
                      </c:pt>
                      <c:pt idx="171">
                        <c:v>42065.791666666664</c:v>
                      </c:pt>
                      <c:pt idx="172">
                        <c:v>42066.791666666664</c:v>
                      </c:pt>
                      <c:pt idx="173">
                        <c:v>42067.791666666664</c:v>
                      </c:pt>
                      <c:pt idx="174">
                        <c:v>42068.791666666664</c:v>
                      </c:pt>
                      <c:pt idx="175">
                        <c:v>42069.791666666664</c:v>
                      </c:pt>
                      <c:pt idx="176">
                        <c:v>42072.833333333336</c:v>
                      </c:pt>
                      <c:pt idx="177">
                        <c:v>42073.833333333336</c:v>
                      </c:pt>
                      <c:pt idx="178">
                        <c:v>42074.833333333336</c:v>
                      </c:pt>
                      <c:pt idx="179">
                        <c:v>42075.833333333336</c:v>
                      </c:pt>
                      <c:pt idx="180">
                        <c:v>42076.833333333336</c:v>
                      </c:pt>
                      <c:pt idx="181">
                        <c:v>42079.833333333336</c:v>
                      </c:pt>
                      <c:pt idx="182">
                        <c:v>42080.833333333336</c:v>
                      </c:pt>
                      <c:pt idx="183">
                        <c:v>42081.833333333336</c:v>
                      </c:pt>
                      <c:pt idx="184">
                        <c:v>42082.833333333336</c:v>
                      </c:pt>
                      <c:pt idx="185">
                        <c:v>42083.833333333336</c:v>
                      </c:pt>
                      <c:pt idx="186">
                        <c:v>42086.833333333336</c:v>
                      </c:pt>
                      <c:pt idx="187">
                        <c:v>42087.833333333336</c:v>
                      </c:pt>
                      <c:pt idx="188">
                        <c:v>42088.833333333336</c:v>
                      </c:pt>
                      <c:pt idx="189">
                        <c:v>42089.833333333336</c:v>
                      </c:pt>
                      <c:pt idx="190">
                        <c:v>42090.833333333336</c:v>
                      </c:pt>
                      <c:pt idx="191">
                        <c:v>42093.833333333336</c:v>
                      </c:pt>
                      <c:pt idx="192">
                        <c:v>42094.833333333336</c:v>
                      </c:pt>
                      <c:pt idx="193">
                        <c:v>42095.833333333336</c:v>
                      </c:pt>
                      <c:pt idx="194">
                        <c:v>42096.833333333336</c:v>
                      </c:pt>
                      <c:pt idx="195">
                        <c:v>42100.833333333336</c:v>
                      </c:pt>
                      <c:pt idx="196">
                        <c:v>42101.833333333336</c:v>
                      </c:pt>
                      <c:pt idx="197">
                        <c:v>42102.833333333336</c:v>
                      </c:pt>
                      <c:pt idx="198">
                        <c:v>42103.833333333336</c:v>
                      </c:pt>
                      <c:pt idx="199">
                        <c:v>42104.833333333336</c:v>
                      </c:pt>
                      <c:pt idx="200">
                        <c:v>42107.833333333336</c:v>
                      </c:pt>
                      <c:pt idx="201">
                        <c:v>42108.833333333336</c:v>
                      </c:pt>
                      <c:pt idx="202">
                        <c:v>42109.833333333336</c:v>
                      </c:pt>
                      <c:pt idx="203">
                        <c:v>42110.833333333336</c:v>
                      </c:pt>
                      <c:pt idx="204">
                        <c:v>42111.833333333336</c:v>
                      </c:pt>
                      <c:pt idx="205">
                        <c:v>42114.833333333336</c:v>
                      </c:pt>
                      <c:pt idx="206">
                        <c:v>42115.833333333336</c:v>
                      </c:pt>
                      <c:pt idx="207">
                        <c:v>42116.833333333336</c:v>
                      </c:pt>
                      <c:pt idx="208">
                        <c:v>42117.833333333336</c:v>
                      </c:pt>
                      <c:pt idx="209">
                        <c:v>42118.833333333336</c:v>
                      </c:pt>
                      <c:pt idx="210">
                        <c:v>42121.833333333336</c:v>
                      </c:pt>
                      <c:pt idx="211">
                        <c:v>42122.833333333336</c:v>
                      </c:pt>
                      <c:pt idx="212">
                        <c:v>42123.833333333336</c:v>
                      </c:pt>
                      <c:pt idx="213">
                        <c:v>42124.833333333336</c:v>
                      </c:pt>
                      <c:pt idx="214">
                        <c:v>42125.833333333336</c:v>
                      </c:pt>
                      <c:pt idx="215">
                        <c:v>42128.833333333336</c:v>
                      </c:pt>
                      <c:pt idx="216">
                        <c:v>42129.833333333336</c:v>
                      </c:pt>
                      <c:pt idx="217">
                        <c:v>42130.833333333336</c:v>
                      </c:pt>
                      <c:pt idx="218">
                        <c:v>42131.833333333336</c:v>
                      </c:pt>
                      <c:pt idx="219">
                        <c:v>42132.833333333336</c:v>
                      </c:pt>
                      <c:pt idx="220">
                        <c:v>42135.833333333336</c:v>
                      </c:pt>
                      <c:pt idx="221">
                        <c:v>42136.833333333336</c:v>
                      </c:pt>
                      <c:pt idx="222">
                        <c:v>42137.833333333336</c:v>
                      </c:pt>
                      <c:pt idx="223">
                        <c:v>42138.833333333336</c:v>
                      </c:pt>
                      <c:pt idx="224">
                        <c:v>42139.833333333336</c:v>
                      </c:pt>
                      <c:pt idx="225">
                        <c:v>42142.833333333336</c:v>
                      </c:pt>
                      <c:pt idx="226">
                        <c:v>42143.833333333336</c:v>
                      </c:pt>
                      <c:pt idx="227">
                        <c:v>42144.833333333336</c:v>
                      </c:pt>
                      <c:pt idx="228">
                        <c:v>42145.833333333336</c:v>
                      </c:pt>
                      <c:pt idx="229">
                        <c:v>42146.833333333336</c:v>
                      </c:pt>
                      <c:pt idx="230">
                        <c:v>42150.833333333336</c:v>
                      </c:pt>
                      <c:pt idx="231">
                        <c:v>42151.833333333336</c:v>
                      </c:pt>
                      <c:pt idx="232">
                        <c:v>42152.833333333336</c:v>
                      </c:pt>
                      <c:pt idx="233">
                        <c:v>42153.833333333336</c:v>
                      </c:pt>
                      <c:pt idx="234">
                        <c:v>42156.833333333336</c:v>
                      </c:pt>
                      <c:pt idx="235">
                        <c:v>42157.833333333336</c:v>
                      </c:pt>
                      <c:pt idx="236">
                        <c:v>42158.833333333336</c:v>
                      </c:pt>
                      <c:pt idx="237">
                        <c:v>42159.833333333336</c:v>
                      </c:pt>
                      <c:pt idx="238">
                        <c:v>42160.833333333336</c:v>
                      </c:pt>
                      <c:pt idx="239">
                        <c:v>42163.833333333336</c:v>
                      </c:pt>
                      <c:pt idx="240">
                        <c:v>42164.833333333336</c:v>
                      </c:pt>
                      <c:pt idx="241">
                        <c:v>42165.833333333336</c:v>
                      </c:pt>
                      <c:pt idx="242">
                        <c:v>42166.833333333336</c:v>
                      </c:pt>
                      <c:pt idx="243">
                        <c:v>42167.833333333336</c:v>
                      </c:pt>
                      <c:pt idx="244">
                        <c:v>42170.833333333336</c:v>
                      </c:pt>
                      <c:pt idx="245">
                        <c:v>42171.833333333336</c:v>
                      </c:pt>
                      <c:pt idx="246">
                        <c:v>42172.833333333336</c:v>
                      </c:pt>
                      <c:pt idx="247">
                        <c:v>42173.833333333336</c:v>
                      </c:pt>
                      <c:pt idx="248">
                        <c:v>42174.833333333336</c:v>
                      </c:pt>
                      <c:pt idx="249">
                        <c:v>42177.833333333336</c:v>
                      </c:pt>
                      <c:pt idx="250">
                        <c:v>42178.833333333336</c:v>
                      </c:pt>
                      <c:pt idx="251">
                        <c:v>42179.833333333336</c:v>
                      </c:pt>
                      <c:pt idx="252">
                        <c:v>42180.833333333336</c:v>
                      </c:pt>
                      <c:pt idx="253">
                        <c:v>42181.833333333336</c:v>
                      </c:pt>
                      <c:pt idx="254">
                        <c:v>42184.833333333336</c:v>
                      </c:pt>
                      <c:pt idx="255">
                        <c:v>42185.833333333336</c:v>
                      </c:pt>
                      <c:pt idx="256">
                        <c:v>42186.833333333336</c:v>
                      </c:pt>
                      <c:pt idx="257">
                        <c:v>42187.833333333336</c:v>
                      </c:pt>
                      <c:pt idx="258">
                        <c:v>42191.833333333336</c:v>
                      </c:pt>
                      <c:pt idx="259">
                        <c:v>42192.833333333336</c:v>
                      </c:pt>
                      <c:pt idx="260">
                        <c:v>42193.833333333336</c:v>
                      </c:pt>
                      <c:pt idx="261">
                        <c:v>42194.833333333336</c:v>
                      </c:pt>
                      <c:pt idx="262">
                        <c:v>42195.833333333336</c:v>
                      </c:pt>
                      <c:pt idx="263">
                        <c:v>42198.833333333336</c:v>
                      </c:pt>
                      <c:pt idx="264">
                        <c:v>42199.833333333336</c:v>
                      </c:pt>
                      <c:pt idx="265">
                        <c:v>42200.833333333336</c:v>
                      </c:pt>
                      <c:pt idx="266">
                        <c:v>42201.833333333336</c:v>
                      </c:pt>
                      <c:pt idx="267">
                        <c:v>42202.833333333336</c:v>
                      </c:pt>
                      <c:pt idx="268">
                        <c:v>42205.833333333336</c:v>
                      </c:pt>
                      <c:pt idx="269">
                        <c:v>42206.833333333336</c:v>
                      </c:pt>
                      <c:pt idx="270">
                        <c:v>42207.833333333336</c:v>
                      </c:pt>
                      <c:pt idx="271">
                        <c:v>42208.833333333336</c:v>
                      </c:pt>
                      <c:pt idx="272">
                        <c:v>42209.833333333336</c:v>
                      </c:pt>
                      <c:pt idx="273">
                        <c:v>42212.833333333336</c:v>
                      </c:pt>
                      <c:pt idx="274">
                        <c:v>42213.833333333336</c:v>
                      </c:pt>
                      <c:pt idx="275">
                        <c:v>42214.833333333336</c:v>
                      </c:pt>
                      <c:pt idx="276">
                        <c:v>42215.833333333336</c:v>
                      </c:pt>
                      <c:pt idx="277">
                        <c:v>42216.833333333336</c:v>
                      </c:pt>
                      <c:pt idx="278">
                        <c:v>42219.833333333336</c:v>
                      </c:pt>
                      <c:pt idx="279">
                        <c:v>42220.833333333336</c:v>
                      </c:pt>
                      <c:pt idx="280">
                        <c:v>42221.833333333336</c:v>
                      </c:pt>
                      <c:pt idx="281">
                        <c:v>42222.833333333336</c:v>
                      </c:pt>
                      <c:pt idx="282">
                        <c:v>42223.833333333336</c:v>
                      </c:pt>
                      <c:pt idx="283">
                        <c:v>42226.833333333336</c:v>
                      </c:pt>
                      <c:pt idx="284">
                        <c:v>42227.833333333336</c:v>
                      </c:pt>
                      <c:pt idx="285">
                        <c:v>42228.833333333336</c:v>
                      </c:pt>
                      <c:pt idx="286">
                        <c:v>42229.833333333336</c:v>
                      </c:pt>
                      <c:pt idx="287">
                        <c:v>42230.833333333336</c:v>
                      </c:pt>
                      <c:pt idx="288">
                        <c:v>42233.833333333336</c:v>
                      </c:pt>
                      <c:pt idx="289">
                        <c:v>42234.833333333336</c:v>
                      </c:pt>
                      <c:pt idx="290">
                        <c:v>42235.833333333336</c:v>
                      </c:pt>
                      <c:pt idx="291">
                        <c:v>42236.833333333336</c:v>
                      </c:pt>
                      <c:pt idx="292">
                        <c:v>42237.833333333336</c:v>
                      </c:pt>
                      <c:pt idx="293">
                        <c:v>42240.833333333336</c:v>
                      </c:pt>
                      <c:pt idx="294">
                        <c:v>42241.833333333336</c:v>
                      </c:pt>
                      <c:pt idx="295">
                        <c:v>42242.833333333336</c:v>
                      </c:pt>
                      <c:pt idx="296">
                        <c:v>42243.833333333336</c:v>
                      </c:pt>
                      <c:pt idx="297">
                        <c:v>42244.833333333336</c:v>
                      </c:pt>
                      <c:pt idx="298">
                        <c:v>42247.833333333336</c:v>
                      </c:pt>
                      <c:pt idx="299">
                        <c:v>42248.833333333336</c:v>
                      </c:pt>
                      <c:pt idx="300">
                        <c:v>42249.833333333336</c:v>
                      </c:pt>
                      <c:pt idx="301">
                        <c:v>42250.833333333336</c:v>
                      </c:pt>
                      <c:pt idx="302">
                        <c:v>42251.833333333336</c:v>
                      </c:pt>
                      <c:pt idx="303">
                        <c:v>42255.833333333336</c:v>
                      </c:pt>
                      <c:pt idx="304">
                        <c:v>42256.833333333336</c:v>
                      </c:pt>
                      <c:pt idx="305">
                        <c:v>42257.833333333336</c:v>
                      </c:pt>
                      <c:pt idx="306">
                        <c:v>42258.833333333336</c:v>
                      </c:pt>
                      <c:pt idx="307">
                        <c:v>42261.833333333336</c:v>
                      </c:pt>
                      <c:pt idx="308">
                        <c:v>42262.833333333336</c:v>
                      </c:pt>
                      <c:pt idx="309">
                        <c:v>42263.833333333336</c:v>
                      </c:pt>
                      <c:pt idx="310">
                        <c:v>42264.833333333336</c:v>
                      </c:pt>
                      <c:pt idx="311">
                        <c:v>42265.833333333336</c:v>
                      </c:pt>
                      <c:pt idx="312">
                        <c:v>42268.833333333336</c:v>
                      </c:pt>
                      <c:pt idx="313">
                        <c:v>42269.833333333336</c:v>
                      </c:pt>
                      <c:pt idx="314">
                        <c:v>42270.833333333336</c:v>
                      </c:pt>
                      <c:pt idx="315">
                        <c:v>42271.833333333336</c:v>
                      </c:pt>
                      <c:pt idx="316">
                        <c:v>42272.833333333336</c:v>
                      </c:pt>
                      <c:pt idx="317">
                        <c:v>42275.833333333336</c:v>
                      </c:pt>
                      <c:pt idx="318">
                        <c:v>42276.833333333336</c:v>
                      </c:pt>
                      <c:pt idx="319">
                        <c:v>42277.833333333336</c:v>
                      </c:pt>
                      <c:pt idx="320">
                        <c:v>42278.833333333336</c:v>
                      </c:pt>
                      <c:pt idx="321">
                        <c:v>42279.833333333336</c:v>
                      </c:pt>
                      <c:pt idx="322">
                        <c:v>42282.833333333336</c:v>
                      </c:pt>
                      <c:pt idx="323">
                        <c:v>42283.833333333336</c:v>
                      </c:pt>
                      <c:pt idx="324">
                        <c:v>42284.833333333336</c:v>
                      </c:pt>
                      <c:pt idx="325">
                        <c:v>42285.833333333336</c:v>
                      </c:pt>
                      <c:pt idx="326">
                        <c:v>42286.833333333336</c:v>
                      </c:pt>
                      <c:pt idx="327">
                        <c:v>42289.833333333336</c:v>
                      </c:pt>
                      <c:pt idx="328">
                        <c:v>42290.833333333336</c:v>
                      </c:pt>
                      <c:pt idx="329">
                        <c:v>42291.833333333336</c:v>
                      </c:pt>
                      <c:pt idx="330">
                        <c:v>42292.833333333336</c:v>
                      </c:pt>
                      <c:pt idx="331">
                        <c:v>42293.833333333336</c:v>
                      </c:pt>
                      <c:pt idx="332">
                        <c:v>42296.833333333336</c:v>
                      </c:pt>
                      <c:pt idx="333">
                        <c:v>42297.833333333336</c:v>
                      </c:pt>
                      <c:pt idx="334">
                        <c:v>42298.833333333336</c:v>
                      </c:pt>
                      <c:pt idx="335">
                        <c:v>42299.833333333336</c:v>
                      </c:pt>
                      <c:pt idx="336">
                        <c:v>42300.833333333336</c:v>
                      </c:pt>
                      <c:pt idx="337">
                        <c:v>42303.833333333336</c:v>
                      </c:pt>
                      <c:pt idx="338">
                        <c:v>42304.833333333336</c:v>
                      </c:pt>
                      <c:pt idx="339">
                        <c:v>42305.833333333336</c:v>
                      </c:pt>
                      <c:pt idx="340">
                        <c:v>42306.833333333336</c:v>
                      </c:pt>
                      <c:pt idx="341">
                        <c:v>42307.833333333336</c:v>
                      </c:pt>
                      <c:pt idx="342">
                        <c:v>42310.791666666664</c:v>
                      </c:pt>
                      <c:pt idx="343">
                        <c:v>42311.791666666664</c:v>
                      </c:pt>
                      <c:pt idx="344">
                        <c:v>42312.791666666664</c:v>
                      </c:pt>
                      <c:pt idx="345">
                        <c:v>42313.791666666664</c:v>
                      </c:pt>
                      <c:pt idx="346">
                        <c:v>42314.791666666664</c:v>
                      </c:pt>
                      <c:pt idx="347">
                        <c:v>42317.791666666664</c:v>
                      </c:pt>
                      <c:pt idx="348">
                        <c:v>42318.791666666664</c:v>
                      </c:pt>
                      <c:pt idx="349">
                        <c:v>42319.791666666664</c:v>
                      </c:pt>
                      <c:pt idx="350">
                        <c:v>42320.791666666664</c:v>
                      </c:pt>
                      <c:pt idx="351">
                        <c:v>42321.791666666664</c:v>
                      </c:pt>
                      <c:pt idx="352">
                        <c:v>42324.791666666664</c:v>
                      </c:pt>
                      <c:pt idx="353">
                        <c:v>42325.791666666664</c:v>
                      </c:pt>
                      <c:pt idx="354">
                        <c:v>42326.791666666664</c:v>
                      </c:pt>
                      <c:pt idx="355">
                        <c:v>42327.791666666664</c:v>
                      </c:pt>
                      <c:pt idx="356">
                        <c:v>42328.791666666664</c:v>
                      </c:pt>
                      <c:pt idx="357">
                        <c:v>42331.791666666664</c:v>
                      </c:pt>
                      <c:pt idx="358">
                        <c:v>42332.791666666664</c:v>
                      </c:pt>
                      <c:pt idx="359">
                        <c:v>42333.791666666664</c:v>
                      </c:pt>
                      <c:pt idx="360">
                        <c:v>42335.791666666664</c:v>
                      </c:pt>
                      <c:pt idx="361">
                        <c:v>42338.791666666664</c:v>
                      </c:pt>
                      <c:pt idx="362">
                        <c:v>42339.791666666664</c:v>
                      </c:pt>
                      <c:pt idx="363">
                        <c:v>42340.791666666664</c:v>
                      </c:pt>
                      <c:pt idx="364">
                        <c:v>42341.791666666664</c:v>
                      </c:pt>
                      <c:pt idx="365">
                        <c:v>42342.791666666664</c:v>
                      </c:pt>
                      <c:pt idx="366">
                        <c:v>42345.791666666664</c:v>
                      </c:pt>
                      <c:pt idx="367">
                        <c:v>42346.791666666664</c:v>
                      </c:pt>
                      <c:pt idx="368">
                        <c:v>42347.791666666664</c:v>
                      </c:pt>
                      <c:pt idx="369">
                        <c:v>42348.791666666664</c:v>
                      </c:pt>
                      <c:pt idx="370">
                        <c:v>42349.791666666664</c:v>
                      </c:pt>
                      <c:pt idx="371">
                        <c:v>42352.791666666664</c:v>
                      </c:pt>
                      <c:pt idx="372">
                        <c:v>42353.791666666664</c:v>
                      </c:pt>
                      <c:pt idx="373">
                        <c:v>42354.791666666664</c:v>
                      </c:pt>
                      <c:pt idx="374">
                        <c:v>42355.791666666664</c:v>
                      </c:pt>
                      <c:pt idx="375">
                        <c:v>42356.791666666664</c:v>
                      </c:pt>
                      <c:pt idx="376">
                        <c:v>42359.791666666664</c:v>
                      </c:pt>
                      <c:pt idx="377">
                        <c:v>42360.791666666664</c:v>
                      </c:pt>
                      <c:pt idx="378">
                        <c:v>42361.791666666664</c:v>
                      </c:pt>
                      <c:pt idx="379">
                        <c:v>42362.791666666664</c:v>
                      </c:pt>
                      <c:pt idx="380">
                        <c:v>42366.791666666664</c:v>
                      </c:pt>
                      <c:pt idx="381">
                        <c:v>42367.791666666664</c:v>
                      </c:pt>
                      <c:pt idx="382">
                        <c:v>42368.791666666664</c:v>
                      </c:pt>
                      <c:pt idx="383">
                        <c:v>42369.791666666664</c:v>
                      </c:pt>
                      <c:pt idx="384">
                        <c:v>42373.791666666664</c:v>
                      </c:pt>
                      <c:pt idx="385">
                        <c:v>42374.791666666664</c:v>
                      </c:pt>
                      <c:pt idx="386">
                        <c:v>42375.791666666664</c:v>
                      </c:pt>
                      <c:pt idx="387">
                        <c:v>42376.791666666664</c:v>
                      </c:pt>
                      <c:pt idx="388">
                        <c:v>42377.791666666664</c:v>
                      </c:pt>
                      <c:pt idx="389">
                        <c:v>42380.791666666664</c:v>
                      </c:pt>
                      <c:pt idx="390">
                        <c:v>42381.791666666664</c:v>
                      </c:pt>
                      <c:pt idx="391">
                        <c:v>42382.791666666664</c:v>
                      </c:pt>
                      <c:pt idx="392">
                        <c:v>42383.791666666664</c:v>
                      </c:pt>
                      <c:pt idx="393">
                        <c:v>42384.791666666664</c:v>
                      </c:pt>
                      <c:pt idx="394">
                        <c:v>42388.791666666664</c:v>
                      </c:pt>
                      <c:pt idx="395">
                        <c:v>42389.791666666664</c:v>
                      </c:pt>
                      <c:pt idx="396">
                        <c:v>42390.791666666664</c:v>
                      </c:pt>
                      <c:pt idx="397">
                        <c:v>42391.791666666664</c:v>
                      </c:pt>
                      <c:pt idx="398">
                        <c:v>42394.791666666664</c:v>
                      </c:pt>
                      <c:pt idx="399">
                        <c:v>42395.791666666664</c:v>
                      </c:pt>
                      <c:pt idx="400">
                        <c:v>42396.791666666664</c:v>
                      </c:pt>
                      <c:pt idx="401">
                        <c:v>42397.791666666664</c:v>
                      </c:pt>
                      <c:pt idx="402">
                        <c:v>42398.791666666664</c:v>
                      </c:pt>
                      <c:pt idx="403">
                        <c:v>42401.791666666664</c:v>
                      </c:pt>
                      <c:pt idx="404">
                        <c:v>42402.791666666664</c:v>
                      </c:pt>
                      <c:pt idx="405">
                        <c:v>42403.791666666664</c:v>
                      </c:pt>
                      <c:pt idx="406">
                        <c:v>42404.791666666664</c:v>
                      </c:pt>
                      <c:pt idx="407">
                        <c:v>42405.791666666664</c:v>
                      </c:pt>
                      <c:pt idx="408">
                        <c:v>42408.791666666664</c:v>
                      </c:pt>
                      <c:pt idx="409">
                        <c:v>42409.791666666664</c:v>
                      </c:pt>
                      <c:pt idx="410">
                        <c:v>42410.791666666664</c:v>
                      </c:pt>
                      <c:pt idx="411">
                        <c:v>42411.791666666664</c:v>
                      </c:pt>
                      <c:pt idx="412">
                        <c:v>42412.791666666664</c:v>
                      </c:pt>
                      <c:pt idx="413">
                        <c:v>42416.791666666664</c:v>
                      </c:pt>
                      <c:pt idx="414">
                        <c:v>42417.791666666664</c:v>
                      </c:pt>
                      <c:pt idx="415">
                        <c:v>42418.791666666664</c:v>
                      </c:pt>
                      <c:pt idx="416">
                        <c:v>42419.791666666664</c:v>
                      </c:pt>
                      <c:pt idx="417">
                        <c:v>42422.791666666664</c:v>
                      </c:pt>
                      <c:pt idx="418">
                        <c:v>42423.791666666664</c:v>
                      </c:pt>
                      <c:pt idx="419">
                        <c:v>42424.791666666664</c:v>
                      </c:pt>
                      <c:pt idx="420">
                        <c:v>42425.791666666664</c:v>
                      </c:pt>
                      <c:pt idx="421">
                        <c:v>42426.791666666664</c:v>
                      </c:pt>
                      <c:pt idx="422">
                        <c:v>42429.791666666664</c:v>
                      </c:pt>
                      <c:pt idx="423">
                        <c:v>42430.791666666664</c:v>
                      </c:pt>
                      <c:pt idx="424">
                        <c:v>42431.791666666664</c:v>
                      </c:pt>
                      <c:pt idx="425">
                        <c:v>42432.791666666664</c:v>
                      </c:pt>
                      <c:pt idx="426">
                        <c:v>42433.791666666664</c:v>
                      </c:pt>
                      <c:pt idx="427">
                        <c:v>42436.791666666664</c:v>
                      </c:pt>
                      <c:pt idx="428">
                        <c:v>42437.791666666664</c:v>
                      </c:pt>
                      <c:pt idx="429">
                        <c:v>42438.791666666664</c:v>
                      </c:pt>
                      <c:pt idx="430">
                        <c:v>42439.791666666664</c:v>
                      </c:pt>
                      <c:pt idx="431">
                        <c:v>42440.791666666664</c:v>
                      </c:pt>
                      <c:pt idx="432">
                        <c:v>42443.833333333336</c:v>
                      </c:pt>
                      <c:pt idx="433">
                        <c:v>42444.833333333336</c:v>
                      </c:pt>
                      <c:pt idx="434">
                        <c:v>42445.833333333336</c:v>
                      </c:pt>
                      <c:pt idx="435">
                        <c:v>42446.833333333336</c:v>
                      </c:pt>
                      <c:pt idx="436">
                        <c:v>42447.833333333336</c:v>
                      </c:pt>
                      <c:pt idx="437">
                        <c:v>42450.833333333336</c:v>
                      </c:pt>
                      <c:pt idx="438">
                        <c:v>42451.833333333336</c:v>
                      </c:pt>
                      <c:pt idx="439">
                        <c:v>42452.833333333336</c:v>
                      </c:pt>
                      <c:pt idx="440">
                        <c:v>42453.833333333336</c:v>
                      </c:pt>
                      <c:pt idx="441">
                        <c:v>42457.833333333336</c:v>
                      </c:pt>
                      <c:pt idx="442">
                        <c:v>42458.833333333336</c:v>
                      </c:pt>
                      <c:pt idx="443">
                        <c:v>42459.833333333336</c:v>
                      </c:pt>
                      <c:pt idx="444">
                        <c:v>42460.833333333336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F3D9-4D9D-A9AA-E2F724D7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8"/>
        </c:scaling>
        <c:delete val="0"/>
        <c:axPos val="b"/>
        <c:numFmt formatCode="m/d/yyyy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month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9.7572757950710701E-2"/>
          <c:w val="8.8611402741324008E-2"/>
          <c:h val="0.13160854893138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ALPHA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3959661564043622"/>
        </c:manualLayout>
      </c:layout>
      <c:lineChart>
        <c:grouping val="standard"/>
        <c:varyColors val="0"/>
        <c:ser>
          <c:idx val="0"/>
          <c:order val="0"/>
          <c:tx>
            <c:strRef>
              <c:f>RISKSTATS!$E$1</c:f>
              <c:strCache>
                <c:ptCount val="1"/>
                <c:pt idx="0">
                  <c:v>Cumulative.Return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RISKSTATS!$E$2:$E$3000</c:f>
              <c:numCache>
                <c:formatCode>0.0%</c:formatCode>
                <c:ptCount val="2999"/>
                <c:pt idx="11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67-4A58-B2FC-24BD3BED9ED6}"/>
            </c:ext>
          </c:extLst>
        </c:ser>
        <c:ser>
          <c:idx val="1"/>
          <c:order val="1"/>
          <c:tx>
            <c:strRef>
              <c:f>RISKSTATS!$Y$1</c:f>
              <c:strCache>
                <c:ptCount val="1"/>
                <c:pt idx="0">
                  <c:v>Coe.to.SPTR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RISKSTATS!$Y$2:$Y$3000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367-4A58-B2FC-24BD3BED9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BETA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69193994228982236"/>
        </c:manualLayout>
      </c:layout>
      <c:lineChart>
        <c:grouping val="standard"/>
        <c:varyColors val="0"/>
        <c:ser>
          <c:idx val="0"/>
          <c:order val="0"/>
          <c:tx>
            <c:strRef>
              <c:f>RISKSTATS!$F$1</c:f>
              <c:strCache>
                <c:ptCount val="1"/>
                <c:pt idx="0">
                  <c:v>alpha_SPTR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RISKSTATS!$F$2:$F$3000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B-4739-8113-1C53CEF58F72}"/>
            </c:ext>
          </c:extLst>
        </c:ser>
        <c:ser>
          <c:idx val="1"/>
          <c:order val="1"/>
          <c:tx>
            <c:strRef>
              <c:f>RISKSTATS!$Z$1</c:f>
              <c:strCache>
                <c:ptCount val="1"/>
                <c:pt idx="0">
                  <c:v>Coe.to.HFRXEH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RISKSTATS!$Z$2:$Z$3000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CB-4739-8113-1C53CEF5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586249635462234E-2"/>
          <c:y val="8.9933326516003678E-2"/>
          <c:w val="0.83546821230679502"/>
          <c:h val="0.72920707638817861"/>
        </c:manualLayout>
      </c:layout>
      <c:lineChart>
        <c:grouping val="standard"/>
        <c:varyColors val="0"/>
        <c:ser>
          <c:idx val="0"/>
          <c:order val="0"/>
          <c:tx>
            <c:strRef>
              <c:f>RISKSTATS!$G$1</c:f>
              <c:strCache>
                <c:ptCount val="1"/>
                <c:pt idx="0">
                  <c:v>beta_SPTR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RISKSTATS!$G$2:$G$3000</c:f>
              <c:numCache>
                <c:formatCode>General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0A6-937C-63A1A68FAF8F}"/>
            </c:ext>
          </c:extLst>
        </c:ser>
        <c:ser>
          <c:idx val="1"/>
          <c:order val="1"/>
          <c:tx>
            <c:strRef>
              <c:f>RISKSTATS!$AA$1</c:f>
              <c:strCache>
                <c:ptCount val="1"/>
                <c:pt idx="0">
                  <c:v>Changepoints..vol.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RISKSTATS!$AA$2:$AA$3000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7-40A6-937C-63A1A68FA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574112"/>
        <c:axId val="692022464"/>
      </c:lineChart>
      <c:dateAx>
        <c:axId val="1870574112"/>
        <c:scaling>
          <c:orientation val="minMax"/>
          <c:min val="39995"/>
        </c:scaling>
        <c:delete val="0"/>
        <c:axPos val="b"/>
        <c:numFmt formatCode="m/d/yy;@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022464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69202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38859725867605"/>
          <c:y val="0.32094938132733403"/>
          <c:w val="8.2800306211723532E-2"/>
          <c:h val="0.358101237345331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verticalDpi="0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Current Allocations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33181628361825"/>
          <c:y val="0.12412836841609938"/>
          <c:w val="0.88966818371638179"/>
          <c:h val="0.692654892242055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[1]ES_Components!$B$1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2">
                <a:shade val="65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B0949E3-4D7F-4CAA-9442-D638F4C8F7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C0E3C75-7928-4AC2-871A-94413766F7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5D9E8CB-EAF1-4C2D-B6EE-4E79DDF67A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DEA229A-D3A1-443E-8BB7-BF021BA522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[1]ES_Components!$B$2:$B$5</c:f>
              <c:numCache>
                <c:formatCode>General</c:formatCode>
                <c:ptCount val="4"/>
                <c:pt idx="0">
                  <c:v>-4.6944029999999998E-3</c:v>
                </c:pt>
                <c:pt idx="1">
                  <c:v>-1.196286E-3</c:v>
                </c:pt>
                <c:pt idx="2">
                  <c:v>-7.1942389999999998E-3</c:v>
                </c:pt>
                <c:pt idx="3">
                  <c:v>-7.936874E-3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[1]ES_Components!$E$2:$E$5</c15:f>
                <c15:dlblRangeCache>
                  <c:ptCount val="4"/>
                  <c:pt idx="0">
                    <c:v>0.459715974</c:v>
                  </c:pt>
                  <c:pt idx="1">
                    <c:v>0.151524471</c:v>
                  </c:pt>
                  <c:pt idx="2">
                    <c:v>0.428747041</c:v>
                  </c:pt>
                  <c:pt idx="3">
                    <c:v>0.473005031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58C-458F-B86D-09B871F360CA}"/>
            </c:ext>
          </c:extLst>
        </c:ser>
        <c:ser>
          <c:idx val="1"/>
          <c:order val="1"/>
          <c:tx>
            <c:strRef>
              <c:f>[1]ES_Components!$C$1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12274AD-A3C9-4AEA-BD0C-7677265489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58C-458F-B86D-09B871F360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BC9EFD7-EFCB-4B5F-8806-7E952026D3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58C-458F-B86D-09B871F360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9982714-BFB8-43DE-B356-32FCFCD0BA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58C-458F-B86D-09B871F360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FE56BC7-2599-41CB-BA0A-79275D78FB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58C-458F-B86D-09B871F360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[1]ES_Components!$A$2:$A$5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[1]ES_Components!$C$2:$C$5</c:f>
              <c:numCache>
                <c:formatCode>General</c:formatCode>
                <c:ptCount val="4"/>
                <c:pt idx="0">
                  <c:v>-5.5171259999999998E-3</c:v>
                </c:pt>
                <c:pt idx="1">
                  <c:v>-6.6987160000000004E-3</c:v>
                </c:pt>
                <c:pt idx="2">
                  <c:v>-9.5854430000000008E-3</c:v>
                </c:pt>
                <c:pt idx="3">
                  <c:v>-8.8428080000000006E-3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[1]ES_Components!$F$2:$F$5</c15:f>
                <c15:dlblRangeCache>
                  <c:ptCount val="4"/>
                  <c:pt idx="0">
                    <c:v>0.540284026</c:v>
                  </c:pt>
                  <c:pt idx="1">
                    <c:v>0.848475529</c:v>
                  </c:pt>
                  <c:pt idx="2">
                    <c:v>0.571252959</c:v>
                  </c:pt>
                  <c:pt idx="3">
                    <c:v>0.526994969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58C-458F-B86D-09B871F3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[1]ES_Components!$D$1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2">
                      <a:tint val="65000"/>
                      <a:alpha val="7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[1]ES_Components!$A$2:$A$5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42090</c:v>
                      </c:pt>
                      <c:pt idx="1">
                        <c:v>42369</c:v>
                      </c:pt>
                      <c:pt idx="2">
                        <c:v>42426</c:v>
                      </c:pt>
                      <c:pt idx="3">
                        <c:v>42461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[1]ES_Components!$D$2:$D$5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-1.0211529E-2</c:v>
                      </c:pt>
                      <c:pt idx="1">
                        <c:v>-7.8950019999999999E-3</c:v>
                      </c:pt>
                      <c:pt idx="2">
                        <c:v>-1.6779682000000001E-2</c:v>
                      </c:pt>
                      <c:pt idx="3">
                        <c:v>-1.6779682000000001E-2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58C-458F-B86D-09B871F360CA}"/>
                  </c:ext>
                </c:extLst>
              </c15:ser>
            </c15:filteredBarSeries>
          </c:ext>
        </c:extLst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  <c:min val="-2.5000000000000005E-2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all" spc="5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ETL - HISTORICAL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all" spc="5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4064247573112"/>
          <c:y val="0.12130225721784779"/>
          <c:w val="0.89159357524268879"/>
          <c:h val="0.695480944881889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[1]ES_Components!$B$7</c:f>
              <c:strCache>
                <c:ptCount val="1"/>
                <c:pt idx="0">
                  <c:v>SPTR</c:v>
                </c:pt>
              </c:strCache>
            </c:strRef>
          </c:tx>
          <c:spPr>
            <a:solidFill>
              <a:schemeClr val="accent1">
                <a:shade val="76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11C8844-FFE7-450F-89BE-BAC73D4893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00DC866-AF7E-4275-A35E-992B00D710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5D40389-B770-4B1A-8A4C-27DF4489AD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8E5400D-96C5-4C51-BA5E-3AB7EA15E5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[1]ES_Components!$B$8:$B$11</c:f>
              <c:numCache>
                <c:formatCode>General</c:formatCode>
                <c:ptCount val="4"/>
                <c:pt idx="0">
                  <c:v>-3.9663349999999997E-3</c:v>
                </c:pt>
                <c:pt idx="1">
                  <c:v>-3.6329309999999998E-3</c:v>
                </c:pt>
                <c:pt idx="2">
                  <c:v>-9.7107789999999992E-3</c:v>
                </c:pt>
                <c:pt idx="3">
                  <c:v>-1.0257695000000001E-2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[1]ES_Components!$E$8:$E$11</c15:f>
                <c15:dlblRangeCache>
                  <c:ptCount val="4"/>
                  <c:pt idx="0">
                    <c:v>0.341171207</c:v>
                  </c:pt>
                  <c:pt idx="1">
                    <c:v>0.42695138</c:v>
                  </c:pt>
                  <c:pt idx="2">
                    <c:v>0.412355113</c:v>
                  </c:pt>
                  <c:pt idx="3">
                    <c:v>0.435579162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A3E8-41FE-81FB-2A290FAD2B6E}"/>
            </c:ext>
          </c:extLst>
        </c:ser>
        <c:ser>
          <c:idx val="1"/>
          <c:order val="1"/>
          <c:tx>
            <c:strRef>
              <c:f>[1]ES_Components!$C$7</c:f>
              <c:strCache>
                <c:ptCount val="1"/>
                <c:pt idx="0">
                  <c:v>residuals</c:v>
                </c:pt>
              </c:strCache>
            </c:strRef>
          </c:tx>
          <c:spPr>
            <a:solidFill>
              <a:schemeClr val="accent1">
                <a:tint val="77000"/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6E51DA0-B3C1-4CB1-B00A-A2A8CA1F196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3E8-41FE-81FB-2A290FAD2B6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A726440-6353-49B5-97AF-BCFF47D895A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3E8-41FE-81FB-2A290FAD2B6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F681558-0DA8-4618-974D-41299D4FAD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3E8-41FE-81FB-2A290FAD2B6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080B39F-151A-47D2-B11A-2E5B34855C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3E8-41FE-81FB-2A290FAD2B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numRef>
              <c:f>[1]ES_Components!$A$8:$A$11</c:f>
              <c:numCache>
                <c:formatCode>General</c:formatCode>
                <c:ptCount val="4"/>
                <c:pt idx="0">
                  <c:v>42090</c:v>
                </c:pt>
                <c:pt idx="1">
                  <c:v>42369</c:v>
                </c:pt>
                <c:pt idx="2">
                  <c:v>42426</c:v>
                </c:pt>
                <c:pt idx="3">
                  <c:v>42461</c:v>
                </c:pt>
              </c:numCache>
            </c:numRef>
          </c:cat>
          <c:val>
            <c:numRef>
              <c:f>[1]ES_Components!$C$8:$C$11</c:f>
              <c:numCache>
                <c:formatCode>General</c:formatCode>
                <c:ptCount val="4"/>
                <c:pt idx="0">
                  <c:v>-7.6593090000000004E-3</c:v>
                </c:pt>
                <c:pt idx="1">
                  <c:v>-4.8760729999999999E-3</c:v>
                </c:pt>
                <c:pt idx="2">
                  <c:v>-1.3838774999999999E-2</c:v>
                </c:pt>
                <c:pt idx="3">
                  <c:v>-1.3291859E-2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[1]ES_Components!$F$8:$F$11</c15:f>
                <c15:dlblRangeCache>
                  <c:ptCount val="4"/>
                  <c:pt idx="0">
                    <c:v>0.658828793</c:v>
                  </c:pt>
                  <c:pt idx="1">
                    <c:v>0.57304862</c:v>
                  </c:pt>
                  <c:pt idx="2">
                    <c:v>0.587644887</c:v>
                  </c:pt>
                  <c:pt idx="3">
                    <c:v>0.564420838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3E8-41FE-81FB-2A290FAD2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19772496"/>
        <c:axId val="819772080"/>
        <c:extLst/>
      </c:barChart>
      <c:catAx>
        <c:axId val="81977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080"/>
        <c:crosses val="autoZero"/>
        <c:auto val="0"/>
        <c:lblAlgn val="ctr"/>
        <c:lblOffset val="100"/>
        <c:noMultiLvlLbl val="0"/>
      </c:catAx>
      <c:valAx>
        <c:axId val="81977208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 Volatility - 63d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[1]STATS_Hist!$B$1</c:f>
              <c:strCache>
                <c:ptCount val="1"/>
                <c:pt idx="0">
                  <c:v>vol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[1]STATS_Hist!$B$2:$B$2502</c:f>
              <c:numCache>
                <c:formatCode>General</c:formatCode>
                <c:ptCount val="2501"/>
                <c:pt idx="62">
                  <c:v>0.17326178474405912</c:v>
                </c:pt>
                <c:pt idx="63">
                  <c:v>0.16710855522865253</c:v>
                </c:pt>
                <c:pt idx="64">
                  <c:v>0.16790968094438771</c:v>
                </c:pt>
                <c:pt idx="65">
                  <c:v>0.16799376524581988</c:v>
                </c:pt>
                <c:pt idx="66">
                  <c:v>0.16888845115977913</c:v>
                </c:pt>
                <c:pt idx="67">
                  <c:v>0.16968904624924994</c:v>
                </c:pt>
                <c:pt idx="68">
                  <c:v>0.1702118265826367</c:v>
                </c:pt>
                <c:pt idx="69">
                  <c:v>0.16964640419391755</c:v>
                </c:pt>
                <c:pt idx="70">
                  <c:v>0.16929812903359348</c:v>
                </c:pt>
                <c:pt idx="71">
                  <c:v>0.1680731248286812</c:v>
                </c:pt>
                <c:pt idx="72">
                  <c:v>0.16800441894823451</c:v>
                </c:pt>
                <c:pt idx="73">
                  <c:v>0.16780924023206648</c:v>
                </c:pt>
                <c:pt idx="74">
                  <c:v>0.16860045987485331</c:v>
                </c:pt>
                <c:pt idx="75">
                  <c:v>0.1685897417134225</c:v>
                </c:pt>
                <c:pt idx="76">
                  <c:v>0.16723104459064558</c:v>
                </c:pt>
                <c:pt idx="77">
                  <c:v>0.16729046471618084</c:v>
                </c:pt>
                <c:pt idx="78">
                  <c:v>0.16709631213742238</c:v>
                </c:pt>
                <c:pt idx="79">
                  <c:v>0.16350330998412457</c:v>
                </c:pt>
                <c:pt idx="80">
                  <c:v>0.15844813617119261</c:v>
                </c:pt>
                <c:pt idx="81">
                  <c:v>0.158016144422189</c:v>
                </c:pt>
                <c:pt idx="82">
                  <c:v>0.15823653547244124</c:v>
                </c:pt>
                <c:pt idx="83">
                  <c:v>0.15847998107045935</c:v>
                </c:pt>
                <c:pt idx="84">
                  <c:v>0.15442774682217336</c:v>
                </c:pt>
                <c:pt idx="85">
                  <c:v>0.15563012189000144</c:v>
                </c:pt>
                <c:pt idx="86">
                  <c:v>0.14923595254688324</c:v>
                </c:pt>
                <c:pt idx="87">
                  <c:v>0.1492744205845154</c:v>
                </c:pt>
                <c:pt idx="88">
                  <c:v>0.14910974298577109</c:v>
                </c:pt>
                <c:pt idx="89">
                  <c:v>0.14903209567978709</c:v>
                </c:pt>
                <c:pt idx="90">
                  <c:v>0.14828997101811267</c:v>
                </c:pt>
                <c:pt idx="91">
                  <c:v>0.1428298204125871</c:v>
                </c:pt>
                <c:pt idx="92">
                  <c:v>0.12995735554634344</c:v>
                </c:pt>
                <c:pt idx="93">
                  <c:v>0.13013737015427199</c:v>
                </c:pt>
                <c:pt idx="94">
                  <c:v>0.13013818839866598</c:v>
                </c:pt>
                <c:pt idx="95">
                  <c:v>0.13006442808548757</c:v>
                </c:pt>
                <c:pt idx="96">
                  <c:v>0.12457659152552929</c:v>
                </c:pt>
                <c:pt idx="97">
                  <c:v>0.12314296915701964</c:v>
                </c:pt>
                <c:pt idx="98">
                  <c:v>0.12121642132981555</c:v>
                </c:pt>
                <c:pt idx="99">
                  <c:v>0.12119937577485515</c:v>
                </c:pt>
                <c:pt idx="100">
                  <c:v>0.12154772912379098</c:v>
                </c:pt>
                <c:pt idx="101">
                  <c:v>0.12151451652108304</c:v>
                </c:pt>
                <c:pt idx="102">
                  <c:v>0.11236924781646324</c:v>
                </c:pt>
                <c:pt idx="103">
                  <c:v>0.11224610537517039</c:v>
                </c:pt>
                <c:pt idx="104">
                  <c:v>0.10871088006257339</c:v>
                </c:pt>
                <c:pt idx="105">
                  <c:v>0.10680499310962908</c:v>
                </c:pt>
                <c:pt idx="106">
                  <c:v>0.1063979194164557</c:v>
                </c:pt>
                <c:pt idx="107">
                  <c:v>9.8889132828764256E-2</c:v>
                </c:pt>
                <c:pt idx="108">
                  <c:v>9.9059388908663282E-2</c:v>
                </c:pt>
                <c:pt idx="109">
                  <c:v>9.7197239766667956E-2</c:v>
                </c:pt>
                <c:pt idx="110">
                  <c:v>9.6337333250372678E-2</c:v>
                </c:pt>
                <c:pt idx="111">
                  <c:v>9.4025367391926337E-2</c:v>
                </c:pt>
                <c:pt idx="112">
                  <c:v>9.4025030272201479E-2</c:v>
                </c:pt>
                <c:pt idx="113">
                  <c:v>9.1332118830506862E-2</c:v>
                </c:pt>
                <c:pt idx="114">
                  <c:v>8.9374513746569781E-2</c:v>
                </c:pt>
                <c:pt idx="115">
                  <c:v>8.4030735809970517E-2</c:v>
                </c:pt>
                <c:pt idx="116">
                  <c:v>8.3756204633175069E-2</c:v>
                </c:pt>
                <c:pt idx="117">
                  <c:v>8.384686107276107E-2</c:v>
                </c:pt>
                <c:pt idx="118">
                  <c:v>8.2903471960868003E-2</c:v>
                </c:pt>
                <c:pt idx="119">
                  <c:v>8.0319723803279272E-2</c:v>
                </c:pt>
                <c:pt idx="120">
                  <c:v>7.7929441711683187E-2</c:v>
                </c:pt>
                <c:pt idx="121">
                  <c:v>7.4947805315525834E-2</c:v>
                </c:pt>
                <c:pt idx="122">
                  <c:v>7.1936578320252881E-2</c:v>
                </c:pt>
                <c:pt idx="123">
                  <c:v>7.1592731682890556E-2</c:v>
                </c:pt>
                <c:pt idx="124">
                  <c:v>7.1395501301005068E-2</c:v>
                </c:pt>
                <c:pt idx="125">
                  <c:v>6.8760982606135015E-2</c:v>
                </c:pt>
                <c:pt idx="126">
                  <c:v>6.7752682308832649E-2</c:v>
                </c:pt>
                <c:pt idx="127">
                  <c:v>6.7424957338873645E-2</c:v>
                </c:pt>
                <c:pt idx="128">
                  <c:v>6.8038056610784228E-2</c:v>
                </c:pt>
                <c:pt idx="129">
                  <c:v>6.2516360432931559E-2</c:v>
                </c:pt>
                <c:pt idx="130">
                  <c:v>5.7209179846494082E-2</c:v>
                </c:pt>
                <c:pt idx="131">
                  <c:v>6.2367733103766178E-2</c:v>
                </c:pt>
                <c:pt idx="132">
                  <c:v>6.3054749513338323E-2</c:v>
                </c:pt>
                <c:pt idx="133">
                  <c:v>6.2912533461422726E-2</c:v>
                </c:pt>
                <c:pt idx="134">
                  <c:v>6.164394567747216E-2</c:v>
                </c:pt>
                <c:pt idx="135">
                  <c:v>6.1605607072338364E-2</c:v>
                </c:pt>
                <c:pt idx="136">
                  <c:v>6.1943019065656774E-2</c:v>
                </c:pt>
                <c:pt idx="137">
                  <c:v>6.1110851931982867E-2</c:v>
                </c:pt>
                <c:pt idx="138">
                  <c:v>6.1005421745441803E-2</c:v>
                </c:pt>
                <c:pt idx="139">
                  <c:v>6.0923306796825755E-2</c:v>
                </c:pt>
                <c:pt idx="140">
                  <c:v>6.0954688295164289E-2</c:v>
                </c:pt>
                <c:pt idx="141">
                  <c:v>6.1388891472005686E-2</c:v>
                </c:pt>
                <c:pt idx="142">
                  <c:v>6.1342984534042251E-2</c:v>
                </c:pt>
                <c:pt idx="143">
                  <c:v>5.9847773894581034E-2</c:v>
                </c:pt>
                <c:pt idx="144">
                  <c:v>5.9444265982417185E-2</c:v>
                </c:pt>
                <c:pt idx="145">
                  <c:v>6.3916851961412974E-2</c:v>
                </c:pt>
                <c:pt idx="146">
                  <c:v>6.3841742021182951E-2</c:v>
                </c:pt>
                <c:pt idx="147">
                  <c:v>6.4072135270494171E-2</c:v>
                </c:pt>
                <c:pt idx="148">
                  <c:v>6.2826921785506501E-2</c:v>
                </c:pt>
                <c:pt idx="149">
                  <c:v>6.274576870037453E-2</c:v>
                </c:pt>
                <c:pt idx="150">
                  <c:v>6.5894224240922561E-2</c:v>
                </c:pt>
                <c:pt idx="151">
                  <c:v>6.4914412932428209E-2</c:v>
                </c:pt>
                <c:pt idx="152">
                  <c:v>6.5177756142300258E-2</c:v>
                </c:pt>
                <c:pt idx="153">
                  <c:v>6.5139360877643382E-2</c:v>
                </c:pt>
                <c:pt idx="154">
                  <c:v>6.556753935330456E-2</c:v>
                </c:pt>
                <c:pt idx="155">
                  <c:v>6.5262085237155321E-2</c:v>
                </c:pt>
                <c:pt idx="156">
                  <c:v>6.6229750321869896E-2</c:v>
                </c:pt>
                <c:pt idx="157">
                  <c:v>6.6485659973818056E-2</c:v>
                </c:pt>
                <c:pt idx="158">
                  <c:v>6.874393392035047E-2</c:v>
                </c:pt>
                <c:pt idx="159">
                  <c:v>6.869344527677089E-2</c:v>
                </c:pt>
                <c:pt idx="160">
                  <c:v>7.0129360644685293E-2</c:v>
                </c:pt>
                <c:pt idx="161">
                  <c:v>6.9974166843558491E-2</c:v>
                </c:pt>
                <c:pt idx="162">
                  <c:v>7.0013757211595321E-2</c:v>
                </c:pt>
                <c:pt idx="163">
                  <c:v>6.9886563681794772E-2</c:v>
                </c:pt>
                <c:pt idx="164">
                  <c:v>7.0036628047608102E-2</c:v>
                </c:pt>
                <c:pt idx="165">
                  <c:v>6.9870922772677979E-2</c:v>
                </c:pt>
                <c:pt idx="166">
                  <c:v>6.9882702038525021E-2</c:v>
                </c:pt>
                <c:pt idx="167">
                  <c:v>7.0223511925877322E-2</c:v>
                </c:pt>
                <c:pt idx="168">
                  <c:v>7.0397737132966903E-2</c:v>
                </c:pt>
                <c:pt idx="169">
                  <c:v>7.0272322382571237E-2</c:v>
                </c:pt>
                <c:pt idx="170">
                  <c:v>6.9568141817708512E-2</c:v>
                </c:pt>
                <c:pt idx="171">
                  <c:v>6.9491461852567354E-2</c:v>
                </c:pt>
                <c:pt idx="172">
                  <c:v>7.1850545478139433E-2</c:v>
                </c:pt>
                <c:pt idx="173">
                  <c:v>7.2133638897571836E-2</c:v>
                </c:pt>
                <c:pt idx="174">
                  <c:v>7.1961291955564444E-2</c:v>
                </c:pt>
                <c:pt idx="175">
                  <c:v>7.2306034318176809E-2</c:v>
                </c:pt>
                <c:pt idx="176">
                  <c:v>7.2024761517184968E-2</c:v>
                </c:pt>
                <c:pt idx="177">
                  <c:v>7.3781960005304389E-2</c:v>
                </c:pt>
                <c:pt idx="178">
                  <c:v>7.3756519317176944E-2</c:v>
                </c:pt>
                <c:pt idx="179">
                  <c:v>7.6025484754923461E-2</c:v>
                </c:pt>
                <c:pt idx="180">
                  <c:v>7.5107534088630856E-2</c:v>
                </c:pt>
                <c:pt idx="181">
                  <c:v>7.5320634170341905E-2</c:v>
                </c:pt>
                <c:pt idx="182">
                  <c:v>7.503278886811024E-2</c:v>
                </c:pt>
                <c:pt idx="183">
                  <c:v>7.6322289757146389E-2</c:v>
                </c:pt>
                <c:pt idx="184">
                  <c:v>7.6881921777954651E-2</c:v>
                </c:pt>
                <c:pt idx="185">
                  <c:v>7.8756343608594293E-2</c:v>
                </c:pt>
                <c:pt idx="186">
                  <c:v>7.8607605889036772E-2</c:v>
                </c:pt>
                <c:pt idx="187">
                  <c:v>7.8548539468245027E-2</c:v>
                </c:pt>
                <c:pt idx="188">
                  <c:v>7.8598367614199693E-2</c:v>
                </c:pt>
                <c:pt idx="189">
                  <c:v>7.8939182826243764E-2</c:v>
                </c:pt>
                <c:pt idx="190">
                  <c:v>7.9095780841366509E-2</c:v>
                </c:pt>
                <c:pt idx="191">
                  <c:v>7.5773503862193003E-2</c:v>
                </c:pt>
                <c:pt idx="192">
                  <c:v>7.5751487349056498E-2</c:v>
                </c:pt>
                <c:pt idx="193">
                  <c:v>7.5853300250439445E-2</c:v>
                </c:pt>
                <c:pt idx="194">
                  <c:v>7.158129647049076E-2</c:v>
                </c:pt>
                <c:pt idx="195">
                  <c:v>7.1159143212338488E-2</c:v>
                </c:pt>
                <c:pt idx="196">
                  <c:v>7.288452351111728E-2</c:v>
                </c:pt>
                <c:pt idx="197">
                  <c:v>7.4091312275819207E-2</c:v>
                </c:pt>
                <c:pt idx="198">
                  <c:v>7.4271582149319115E-2</c:v>
                </c:pt>
                <c:pt idx="199">
                  <c:v>7.2648454389016889E-2</c:v>
                </c:pt>
                <c:pt idx="200">
                  <c:v>7.2542393718678488E-2</c:v>
                </c:pt>
                <c:pt idx="201">
                  <c:v>7.2480189486565441E-2</c:v>
                </c:pt>
                <c:pt idx="202">
                  <c:v>7.289488189177197E-2</c:v>
                </c:pt>
                <c:pt idx="203">
                  <c:v>7.2921972743397734E-2</c:v>
                </c:pt>
                <c:pt idx="204">
                  <c:v>7.2535231917215795E-2</c:v>
                </c:pt>
                <c:pt idx="205">
                  <c:v>7.2291639525373291E-2</c:v>
                </c:pt>
                <c:pt idx="206">
                  <c:v>7.2363104997692509E-2</c:v>
                </c:pt>
                <c:pt idx="207">
                  <c:v>7.7124478196444926E-2</c:v>
                </c:pt>
                <c:pt idx="208">
                  <c:v>7.3672057187816678E-2</c:v>
                </c:pt>
                <c:pt idx="209">
                  <c:v>7.4418292043259338E-2</c:v>
                </c:pt>
                <c:pt idx="210">
                  <c:v>7.7377207709591375E-2</c:v>
                </c:pt>
                <c:pt idx="211">
                  <c:v>8.0810067337477975E-2</c:v>
                </c:pt>
                <c:pt idx="212">
                  <c:v>8.9471417492760108E-2</c:v>
                </c:pt>
                <c:pt idx="213">
                  <c:v>8.7209157670923187E-2</c:v>
                </c:pt>
                <c:pt idx="214">
                  <c:v>8.8272135736946505E-2</c:v>
                </c:pt>
                <c:pt idx="215">
                  <c:v>8.7942371872580208E-2</c:v>
                </c:pt>
                <c:pt idx="216">
                  <c:v>8.7789625335137816E-2</c:v>
                </c:pt>
                <c:pt idx="217">
                  <c:v>8.8295387316032758E-2</c:v>
                </c:pt>
                <c:pt idx="218">
                  <c:v>8.8043107209474336E-2</c:v>
                </c:pt>
                <c:pt idx="219">
                  <c:v>8.7546208777123269E-2</c:v>
                </c:pt>
                <c:pt idx="220">
                  <c:v>8.7162354622262878E-2</c:v>
                </c:pt>
                <c:pt idx="221">
                  <c:v>8.530898577689125E-2</c:v>
                </c:pt>
                <c:pt idx="222">
                  <c:v>8.5270434974858728E-2</c:v>
                </c:pt>
                <c:pt idx="223">
                  <c:v>8.5002185923486073E-2</c:v>
                </c:pt>
                <c:pt idx="224">
                  <c:v>8.5792544418833758E-2</c:v>
                </c:pt>
                <c:pt idx="225">
                  <c:v>8.6157946766769869E-2</c:v>
                </c:pt>
                <c:pt idx="226">
                  <c:v>8.5634599513251822E-2</c:v>
                </c:pt>
                <c:pt idx="227">
                  <c:v>8.6334717766698987E-2</c:v>
                </c:pt>
                <c:pt idx="228">
                  <c:v>8.6529874679194194E-2</c:v>
                </c:pt>
                <c:pt idx="229">
                  <c:v>8.6436206241544633E-2</c:v>
                </c:pt>
                <c:pt idx="230">
                  <c:v>8.6564141223407692E-2</c:v>
                </c:pt>
                <c:pt idx="231">
                  <c:v>8.6407400382760485E-2</c:v>
                </c:pt>
                <c:pt idx="232">
                  <c:v>8.6430855008050977E-2</c:v>
                </c:pt>
                <c:pt idx="233">
                  <c:v>8.6430338791919997E-2</c:v>
                </c:pt>
                <c:pt idx="234">
                  <c:v>8.6353039812328183E-2</c:v>
                </c:pt>
                <c:pt idx="235">
                  <c:v>8.4084106414383061E-2</c:v>
                </c:pt>
                <c:pt idx="236">
                  <c:v>8.390285234736658E-2</c:v>
                </c:pt>
                <c:pt idx="237">
                  <c:v>8.403108952911463E-2</c:v>
                </c:pt>
                <c:pt idx="238">
                  <c:v>8.3763618695656974E-2</c:v>
                </c:pt>
                <c:pt idx="239">
                  <c:v>8.5533302944188011E-2</c:v>
                </c:pt>
                <c:pt idx="240">
                  <c:v>8.5415836149039456E-2</c:v>
                </c:pt>
                <c:pt idx="241">
                  <c:v>8.5415836149039456E-2</c:v>
                </c:pt>
                <c:pt idx="242">
                  <c:v>8.4487227612827315E-2</c:v>
                </c:pt>
                <c:pt idx="243">
                  <c:v>8.5122720143402539E-2</c:v>
                </c:pt>
                <c:pt idx="244">
                  <c:v>8.5368985235903166E-2</c:v>
                </c:pt>
                <c:pt idx="245">
                  <c:v>8.6234782357367437E-2</c:v>
                </c:pt>
                <c:pt idx="246">
                  <c:v>8.4996915016216382E-2</c:v>
                </c:pt>
                <c:pt idx="247">
                  <c:v>8.469367777368883E-2</c:v>
                </c:pt>
                <c:pt idx="248">
                  <c:v>8.462243165435103E-2</c:v>
                </c:pt>
                <c:pt idx="249">
                  <c:v>8.46149005467388E-2</c:v>
                </c:pt>
                <c:pt idx="250">
                  <c:v>8.5537621440079065E-2</c:v>
                </c:pt>
                <c:pt idx="251">
                  <c:v>8.6074412063191802E-2</c:v>
                </c:pt>
                <c:pt idx="252">
                  <c:v>8.5664687431888903E-2</c:v>
                </c:pt>
                <c:pt idx="253">
                  <c:v>8.5639807518640448E-2</c:v>
                </c:pt>
                <c:pt idx="254">
                  <c:v>8.5857013027511364E-2</c:v>
                </c:pt>
                <c:pt idx="255">
                  <c:v>8.5930017035378711E-2</c:v>
                </c:pt>
                <c:pt idx="256">
                  <c:v>8.6780871601827458E-2</c:v>
                </c:pt>
                <c:pt idx="257">
                  <c:v>8.6647346266758601E-2</c:v>
                </c:pt>
                <c:pt idx="258">
                  <c:v>8.7024359574150403E-2</c:v>
                </c:pt>
                <c:pt idx="259">
                  <c:v>0.10841620747900448</c:v>
                </c:pt>
                <c:pt idx="260">
                  <c:v>0.10796799231945711</c:v>
                </c:pt>
                <c:pt idx="261">
                  <c:v>0.1078681629531039</c:v>
                </c:pt>
                <c:pt idx="262">
                  <c:v>0.10777239530733092</c:v>
                </c:pt>
                <c:pt idx="263">
                  <c:v>0.10784554943493088</c:v>
                </c:pt>
                <c:pt idx="264">
                  <c:v>0.10805920260193316</c:v>
                </c:pt>
                <c:pt idx="265">
                  <c:v>0.10805374557270851</c:v>
                </c:pt>
                <c:pt idx="266">
                  <c:v>0.10804028482063251</c:v>
                </c:pt>
                <c:pt idx="267">
                  <c:v>0.10802352858845828</c:v>
                </c:pt>
                <c:pt idx="268">
                  <c:v>0.10820150585300982</c:v>
                </c:pt>
                <c:pt idx="269">
                  <c:v>0.10876630683744729</c:v>
                </c:pt>
                <c:pt idx="270">
                  <c:v>0.10577903022671949</c:v>
                </c:pt>
                <c:pt idx="271">
                  <c:v>0.10631615852648703</c:v>
                </c:pt>
                <c:pt idx="272">
                  <c:v>0.10580614798230434</c:v>
                </c:pt>
                <c:pt idx="273">
                  <c:v>0.10336590505821443</c:v>
                </c:pt>
                <c:pt idx="274">
                  <c:v>0.10082984470006467</c:v>
                </c:pt>
                <c:pt idx="275">
                  <c:v>9.3777066828997085E-2</c:v>
                </c:pt>
                <c:pt idx="276">
                  <c:v>9.3387678825905859E-2</c:v>
                </c:pt>
                <c:pt idx="277">
                  <c:v>9.2510244610439801E-2</c:v>
                </c:pt>
                <c:pt idx="278">
                  <c:v>9.3361734424992085E-2</c:v>
                </c:pt>
                <c:pt idx="279">
                  <c:v>9.3855387584600727E-2</c:v>
                </c:pt>
                <c:pt idx="280">
                  <c:v>9.2323103032936768E-2</c:v>
                </c:pt>
                <c:pt idx="281">
                  <c:v>9.3126801563482769E-2</c:v>
                </c:pt>
                <c:pt idx="282">
                  <c:v>9.3667225656238862E-2</c:v>
                </c:pt>
                <c:pt idx="283">
                  <c:v>9.4231019391762927E-2</c:v>
                </c:pt>
                <c:pt idx="284">
                  <c:v>9.3713410987504797E-2</c:v>
                </c:pt>
                <c:pt idx="285">
                  <c:v>9.4187823429623757E-2</c:v>
                </c:pt>
                <c:pt idx="286">
                  <c:v>9.3868985888610049E-2</c:v>
                </c:pt>
                <c:pt idx="287">
                  <c:v>9.34546515434964E-2</c:v>
                </c:pt>
                <c:pt idx="288">
                  <c:v>9.317098913865203E-2</c:v>
                </c:pt>
                <c:pt idx="289">
                  <c:v>9.3451554348816052E-2</c:v>
                </c:pt>
                <c:pt idx="290">
                  <c:v>9.3711020977016946E-2</c:v>
                </c:pt>
                <c:pt idx="291">
                  <c:v>9.3365126187360134E-2</c:v>
                </c:pt>
                <c:pt idx="292">
                  <c:v>9.3406440784849665E-2</c:v>
                </c:pt>
                <c:pt idx="293">
                  <c:v>9.3321570043298552E-2</c:v>
                </c:pt>
                <c:pt idx="294">
                  <c:v>9.3565480225652642E-2</c:v>
                </c:pt>
                <c:pt idx="295">
                  <c:v>9.356462648751053E-2</c:v>
                </c:pt>
                <c:pt idx="296">
                  <c:v>9.3573910146992081E-2</c:v>
                </c:pt>
                <c:pt idx="297">
                  <c:v>9.3757940093849856E-2</c:v>
                </c:pt>
                <c:pt idx="298">
                  <c:v>9.3801023355663732E-2</c:v>
                </c:pt>
                <c:pt idx="299">
                  <c:v>9.3946156018678437E-2</c:v>
                </c:pt>
                <c:pt idx="300">
                  <c:v>9.4597070974863071E-2</c:v>
                </c:pt>
                <c:pt idx="301">
                  <c:v>9.4424138116463566E-2</c:v>
                </c:pt>
                <c:pt idx="302">
                  <c:v>9.2959137673043923E-2</c:v>
                </c:pt>
                <c:pt idx="303">
                  <c:v>9.1361550415948511E-2</c:v>
                </c:pt>
                <c:pt idx="304">
                  <c:v>9.1408386236383338E-2</c:v>
                </c:pt>
                <c:pt idx="305">
                  <c:v>9.0517564165640621E-2</c:v>
                </c:pt>
                <c:pt idx="306">
                  <c:v>9.004392236429927E-2</c:v>
                </c:pt>
                <c:pt idx="307">
                  <c:v>8.9273644560715668E-2</c:v>
                </c:pt>
                <c:pt idx="308">
                  <c:v>9.0675314665279866E-2</c:v>
                </c:pt>
                <c:pt idx="309">
                  <c:v>9.1844253693023445E-2</c:v>
                </c:pt>
                <c:pt idx="310">
                  <c:v>9.2857052043466698E-2</c:v>
                </c:pt>
                <c:pt idx="311">
                  <c:v>9.2092411048758496E-2</c:v>
                </c:pt>
                <c:pt idx="312">
                  <c:v>9.3290067633191781E-2</c:v>
                </c:pt>
                <c:pt idx="313">
                  <c:v>9.3608069444698502E-2</c:v>
                </c:pt>
                <c:pt idx="314">
                  <c:v>9.5529891643519688E-2</c:v>
                </c:pt>
                <c:pt idx="315">
                  <c:v>9.6493882678428233E-2</c:v>
                </c:pt>
                <c:pt idx="316">
                  <c:v>9.6124263645179481E-2</c:v>
                </c:pt>
                <c:pt idx="317">
                  <c:v>9.595270802862621E-2</c:v>
                </c:pt>
                <c:pt idx="318">
                  <c:v>9.897442255505419E-2</c:v>
                </c:pt>
                <c:pt idx="319">
                  <c:v>9.7888473538511586E-2</c:v>
                </c:pt>
                <c:pt idx="320">
                  <c:v>9.78964037696715E-2</c:v>
                </c:pt>
                <c:pt idx="321">
                  <c:v>9.7647597860753471E-2</c:v>
                </c:pt>
                <c:pt idx="322">
                  <c:v>8.0745131179332921E-2</c:v>
                </c:pt>
                <c:pt idx="323">
                  <c:v>8.2790848250181723E-2</c:v>
                </c:pt>
                <c:pt idx="324">
                  <c:v>8.3967288050121644E-2</c:v>
                </c:pt>
                <c:pt idx="325">
                  <c:v>8.847069069335553E-2</c:v>
                </c:pt>
                <c:pt idx="326">
                  <c:v>9.3299194855994944E-2</c:v>
                </c:pt>
                <c:pt idx="327">
                  <c:v>9.5671621734632062E-2</c:v>
                </c:pt>
                <c:pt idx="328">
                  <c:v>9.6452597858787917E-2</c:v>
                </c:pt>
                <c:pt idx="329">
                  <c:v>9.6457894160311891E-2</c:v>
                </c:pt>
                <c:pt idx="330">
                  <c:v>9.6597177764244965E-2</c:v>
                </c:pt>
                <c:pt idx="331">
                  <c:v>9.7199022773464996E-2</c:v>
                </c:pt>
                <c:pt idx="332">
                  <c:v>9.6682126258393314E-2</c:v>
                </c:pt>
                <c:pt idx="333">
                  <c:v>9.9647530465126768E-2</c:v>
                </c:pt>
                <c:pt idx="334">
                  <c:v>9.938956482473707E-2</c:v>
                </c:pt>
                <c:pt idx="335">
                  <c:v>0.10137125711045114</c:v>
                </c:pt>
                <c:pt idx="336">
                  <c:v>0.10301469217168192</c:v>
                </c:pt>
                <c:pt idx="337">
                  <c:v>0.10248177502968173</c:v>
                </c:pt>
                <c:pt idx="338">
                  <c:v>0.10330834371007117</c:v>
                </c:pt>
                <c:pt idx="339">
                  <c:v>0.10330834371007117</c:v>
                </c:pt>
                <c:pt idx="340">
                  <c:v>0.10407421742509916</c:v>
                </c:pt>
                <c:pt idx="341">
                  <c:v>0.10669626563571932</c:v>
                </c:pt>
                <c:pt idx="342">
                  <c:v>0.10670371408276437</c:v>
                </c:pt>
                <c:pt idx="343">
                  <c:v>0.1074184707053867</c:v>
                </c:pt>
                <c:pt idx="344">
                  <c:v>0.10782860081916543</c:v>
                </c:pt>
                <c:pt idx="345">
                  <c:v>0.10709711969034925</c:v>
                </c:pt>
                <c:pt idx="346">
                  <c:v>0.10636162298352839</c:v>
                </c:pt>
                <c:pt idx="347">
                  <c:v>0.1070534697143881</c:v>
                </c:pt>
                <c:pt idx="348">
                  <c:v>0.10727470516671013</c:v>
                </c:pt>
                <c:pt idx="349">
                  <c:v>0.11027565617945891</c:v>
                </c:pt>
                <c:pt idx="350">
                  <c:v>0.11109731038428559</c:v>
                </c:pt>
                <c:pt idx="351">
                  <c:v>0.11137945407080285</c:v>
                </c:pt>
                <c:pt idx="352">
                  <c:v>0.11162005303386206</c:v>
                </c:pt>
                <c:pt idx="353">
                  <c:v>0.11126693386252069</c:v>
                </c:pt>
                <c:pt idx="354">
                  <c:v>0.11114025357283742</c:v>
                </c:pt>
                <c:pt idx="355">
                  <c:v>0.11153070965626237</c:v>
                </c:pt>
                <c:pt idx="356">
                  <c:v>0.11431510338684911</c:v>
                </c:pt>
                <c:pt idx="357">
                  <c:v>0.1138589820747634</c:v>
                </c:pt>
                <c:pt idx="358">
                  <c:v>0.11454256620266624</c:v>
                </c:pt>
                <c:pt idx="359">
                  <c:v>0.11458616810505677</c:v>
                </c:pt>
                <c:pt idx="360">
                  <c:v>0.11446217715009317</c:v>
                </c:pt>
                <c:pt idx="361">
                  <c:v>0.11432652349144047</c:v>
                </c:pt>
                <c:pt idx="362">
                  <c:v>0.11538747425158671</c:v>
                </c:pt>
                <c:pt idx="363">
                  <c:v>0.11542382441552257</c:v>
                </c:pt>
                <c:pt idx="364">
                  <c:v>0.1154245741963138</c:v>
                </c:pt>
                <c:pt idx="365">
                  <c:v>0.11530152442875305</c:v>
                </c:pt>
                <c:pt idx="366">
                  <c:v>0.11545038296036854</c:v>
                </c:pt>
                <c:pt idx="367">
                  <c:v>0.1154504672107364</c:v>
                </c:pt>
                <c:pt idx="368">
                  <c:v>0.11549841572159147</c:v>
                </c:pt>
                <c:pt idx="369">
                  <c:v>0.11618884747763436</c:v>
                </c:pt>
                <c:pt idx="370">
                  <c:v>0.11624151373092931</c:v>
                </c:pt>
                <c:pt idx="371">
                  <c:v>0.11467211999512301</c:v>
                </c:pt>
                <c:pt idx="372">
                  <c:v>0.11389305770688063</c:v>
                </c:pt>
                <c:pt idx="373">
                  <c:v>0.11353073068665873</c:v>
                </c:pt>
                <c:pt idx="374">
                  <c:v>0.11314787986714842</c:v>
                </c:pt>
                <c:pt idx="375">
                  <c:v>0.11214199347556758</c:v>
                </c:pt>
                <c:pt idx="376">
                  <c:v>0.11180255836993507</c:v>
                </c:pt>
                <c:pt idx="377">
                  <c:v>0.11340137826805566</c:v>
                </c:pt>
                <c:pt idx="378">
                  <c:v>0.11295844971198878</c:v>
                </c:pt>
                <c:pt idx="379">
                  <c:v>0.11288509268498904</c:v>
                </c:pt>
                <c:pt idx="380">
                  <c:v>0.11446517956684202</c:v>
                </c:pt>
                <c:pt idx="381">
                  <c:v>0.11743382056831873</c:v>
                </c:pt>
                <c:pt idx="382">
                  <c:v>0.11744794613045628</c:v>
                </c:pt>
                <c:pt idx="383">
                  <c:v>0.12001849713895801</c:v>
                </c:pt>
                <c:pt idx="384">
                  <c:v>0.12098506825129665</c:v>
                </c:pt>
                <c:pt idx="385">
                  <c:v>0.12154182526319372</c:v>
                </c:pt>
                <c:pt idx="386">
                  <c:v>0.12116573741857145</c:v>
                </c:pt>
                <c:pt idx="387">
                  <c:v>0.12263708664820563</c:v>
                </c:pt>
                <c:pt idx="388">
                  <c:v>0.12521809716241783</c:v>
                </c:pt>
                <c:pt idx="389">
                  <c:v>0.12411765578051027</c:v>
                </c:pt>
                <c:pt idx="390">
                  <c:v>0.1215963939750621</c:v>
                </c:pt>
                <c:pt idx="391">
                  <c:v>0.12122650727573744</c:v>
                </c:pt>
                <c:pt idx="392">
                  <c:v>0.12121274070326223</c:v>
                </c:pt>
                <c:pt idx="393">
                  <c:v>0.12714405680960647</c:v>
                </c:pt>
                <c:pt idx="394">
                  <c:v>0.12664187656381021</c:v>
                </c:pt>
                <c:pt idx="395">
                  <c:v>0.12743019932172492</c:v>
                </c:pt>
                <c:pt idx="396">
                  <c:v>0.12857163087991252</c:v>
                </c:pt>
                <c:pt idx="397">
                  <c:v>0.12945337419430106</c:v>
                </c:pt>
                <c:pt idx="398">
                  <c:v>0.12788196388389078</c:v>
                </c:pt>
                <c:pt idx="399">
                  <c:v>0.1286725396097998</c:v>
                </c:pt>
                <c:pt idx="400">
                  <c:v>0.12867882269669792</c:v>
                </c:pt>
                <c:pt idx="401">
                  <c:v>0.12831387352142576</c:v>
                </c:pt>
                <c:pt idx="402">
                  <c:v>0.12969532583009993</c:v>
                </c:pt>
                <c:pt idx="403">
                  <c:v>0.12917749606767176</c:v>
                </c:pt>
                <c:pt idx="404">
                  <c:v>0.12707708095798997</c:v>
                </c:pt>
                <c:pt idx="405">
                  <c:v>0.12910779163441805</c:v>
                </c:pt>
                <c:pt idx="406">
                  <c:v>0.12902185237044636</c:v>
                </c:pt>
                <c:pt idx="407">
                  <c:v>0.12851830168269548</c:v>
                </c:pt>
                <c:pt idx="408">
                  <c:v>0.129855834781611</c:v>
                </c:pt>
                <c:pt idx="409">
                  <c:v>0.13139379695617356</c:v>
                </c:pt>
                <c:pt idx="410">
                  <c:v>0.13123421297793461</c:v>
                </c:pt>
                <c:pt idx="411">
                  <c:v>0.1309491800037246</c:v>
                </c:pt>
                <c:pt idx="412">
                  <c:v>0.130852026403595</c:v>
                </c:pt>
                <c:pt idx="413">
                  <c:v>0.13118954054982512</c:v>
                </c:pt>
                <c:pt idx="414">
                  <c:v>0.13073208278802725</c:v>
                </c:pt>
                <c:pt idx="415">
                  <c:v>0.13052991315203022</c:v>
                </c:pt>
                <c:pt idx="416">
                  <c:v>0.13451473389273014</c:v>
                </c:pt>
                <c:pt idx="417">
                  <c:v>0.13491075701460176</c:v>
                </c:pt>
                <c:pt idx="418">
                  <c:v>0.13494460152655566</c:v>
                </c:pt>
                <c:pt idx="419">
                  <c:v>0.13677734793629145</c:v>
                </c:pt>
                <c:pt idx="420">
                  <c:v>0.13683379062368806</c:v>
                </c:pt>
                <c:pt idx="421">
                  <c:v>0.1363734398742204</c:v>
                </c:pt>
                <c:pt idx="422">
                  <c:v>0.14013371625310628</c:v>
                </c:pt>
                <c:pt idx="423">
                  <c:v>0.14024886904432762</c:v>
                </c:pt>
                <c:pt idx="424">
                  <c:v>0.14452401391249475</c:v>
                </c:pt>
                <c:pt idx="425">
                  <c:v>0.14386916856667539</c:v>
                </c:pt>
                <c:pt idx="426">
                  <c:v>0.14839359333743918</c:v>
                </c:pt>
                <c:pt idx="427">
                  <c:v>0.14849671741829557</c:v>
                </c:pt>
                <c:pt idx="428">
                  <c:v>0.14888695787851883</c:v>
                </c:pt>
                <c:pt idx="429">
                  <c:v>0.14986101760825868</c:v>
                </c:pt>
                <c:pt idx="430">
                  <c:v>0.15069311261380899</c:v>
                </c:pt>
                <c:pt idx="431">
                  <c:v>0.15414522139421405</c:v>
                </c:pt>
                <c:pt idx="432">
                  <c:v>0.15380672643247809</c:v>
                </c:pt>
                <c:pt idx="433">
                  <c:v>0.15662236070713642</c:v>
                </c:pt>
                <c:pt idx="434">
                  <c:v>0.15670029712620195</c:v>
                </c:pt>
                <c:pt idx="435">
                  <c:v>0.15776561216874174</c:v>
                </c:pt>
                <c:pt idx="436">
                  <c:v>0.16074108425426789</c:v>
                </c:pt>
                <c:pt idx="437">
                  <c:v>0.16375389403907867</c:v>
                </c:pt>
                <c:pt idx="438">
                  <c:v>0.16372398577665512</c:v>
                </c:pt>
                <c:pt idx="439">
                  <c:v>0.16435816756937616</c:v>
                </c:pt>
                <c:pt idx="440">
                  <c:v>0.16276398984119361</c:v>
                </c:pt>
                <c:pt idx="441">
                  <c:v>0.1624965162821902</c:v>
                </c:pt>
                <c:pt idx="442">
                  <c:v>0.16740404206359277</c:v>
                </c:pt>
                <c:pt idx="443">
                  <c:v>0.1696798080628851</c:v>
                </c:pt>
                <c:pt idx="444">
                  <c:v>0.16784440999903646</c:v>
                </c:pt>
                <c:pt idx="445">
                  <c:v>0.17189475706430371</c:v>
                </c:pt>
                <c:pt idx="446">
                  <c:v>0.17112955808854166</c:v>
                </c:pt>
                <c:pt idx="447">
                  <c:v>0.17034138512286193</c:v>
                </c:pt>
                <c:pt idx="448">
                  <c:v>0.1669761864617062</c:v>
                </c:pt>
                <c:pt idx="449">
                  <c:v>0.16636404881584738</c:v>
                </c:pt>
                <c:pt idx="450">
                  <c:v>0.16607058136353126</c:v>
                </c:pt>
                <c:pt idx="451">
                  <c:v>0.16286320423411665</c:v>
                </c:pt>
                <c:pt idx="452">
                  <c:v>0.16267905011249262</c:v>
                </c:pt>
                <c:pt idx="453">
                  <c:v>0.16315407579055066</c:v>
                </c:pt>
                <c:pt idx="454">
                  <c:v>0.16320163318342795</c:v>
                </c:pt>
                <c:pt idx="455">
                  <c:v>0.16435613610581173</c:v>
                </c:pt>
                <c:pt idx="456">
                  <c:v>0.16084716462052981</c:v>
                </c:pt>
                <c:pt idx="457">
                  <c:v>0.16179155480412991</c:v>
                </c:pt>
                <c:pt idx="458">
                  <c:v>0.16213144008236996</c:v>
                </c:pt>
                <c:pt idx="459">
                  <c:v>0.15926645626394351</c:v>
                </c:pt>
                <c:pt idx="460">
                  <c:v>0.1585796383914424</c:v>
                </c:pt>
                <c:pt idx="461">
                  <c:v>0.15860028130105217</c:v>
                </c:pt>
                <c:pt idx="462">
                  <c:v>0.15716330004553747</c:v>
                </c:pt>
                <c:pt idx="463">
                  <c:v>0.15669078822219457</c:v>
                </c:pt>
                <c:pt idx="464">
                  <c:v>0.15637897132877218</c:v>
                </c:pt>
                <c:pt idx="465">
                  <c:v>0.15583791914791925</c:v>
                </c:pt>
                <c:pt idx="466">
                  <c:v>0.15684730383915452</c:v>
                </c:pt>
                <c:pt idx="467">
                  <c:v>0.15645317673372744</c:v>
                </c:pt>
                <c:pt idx="468">
                  <c:v>0.15435032237645524</c:v>
                </c:pt>
                <c:pt idx="469">
                  <c:v>0.16004736429580599</c:v>
                </c:pt>
                <c:pt idx="470">
                  <c:v>0.15990583969778088</c:v>
                </c:pt>
                <c:pt idx="471">
                  <c:v>0.16284653084357847</c:v>
                </c:pt>
                <c:pt idx="472">
                  <c:v>0.16208156993240777</c:v>
                </c:pt>
                <c:pt idx="473">
                  <c:v>0.16292596952281793</c:v>
                </c:pt>
                <c:pt idx="474">
                  <c:v>0.16816254590531668</c:v>
                </c:pt>
                <c:pt idx="475">
                  <c:v>0.16939261619554408</c:v>
                </c:pt>
                <c:pt idx="476">
                  <c:v>0.17270490291366333</c:v>
                </c:pt>
                <c:pt idx="477">
                  <c:v>0.17576102046114098</c:v>
                </c:pt>
                <c:pt idx="478">
                  <c:v>0.17577159302694365</c:v>
                </c:pt>
                <c:pt idx="479">
                  <c:v>0.17191402184063731</c:v>
                </c:pt>
                <c:pt idx="480">
                  <c:v>0.17161078360077728</c:v>
                </c:pt>
                <c:pt idx="481">
                  <c:v>0.17157533523323795</c:v>
                </c:pt>
                <c:pt idx="482">
                  <c:v>0.16994428942147857</c:v>
                </c:pt>
                <c:pt idx="483">
                  <c:v>0.17075460518476981</c:v>
                </c:pt>
                <c:pt idx="484">
                  <c:v>0.17056761749194471</c:v>
                </c:pt>
                <c:pt idx="485">
                  <c:v>0.16814155236810999</c:v>
                </c:pt>
                <c:pt idx="486">
                  <c:v>0.16807404106641327</c:v>
                </c:pt>
                <c:pt idx="487">
                  <c:v>0.16507959518563206</c:v>
                </c:pt>
                <c:pt idx="488">
                  <c:v>0.16461020416595526</c:v>
                </c:pt>
                <c:pt idx="489">
                  <c:v>0.1601825999364444</c:v>
                </c:pt>
                <c:pt idx="490">
                  <c:v>0.1621750447112697</c:v>
                </c:pt>
                <c:pt idx="491">
                  <c:v>0.16297357862525738</c:v>
                </c:pt>
                <c:pt idx="492">
                  <c:v>0.16222629721706139</c:v>
                </c:pt>
                <c:pt idx="493">
                  <c:v>0.16174770265712266</c:v>
                </c:pt>
                <c:pt idx="494">
                  <c:v>0.15854493769397746</c:v>
                </c:pt>
                <c:pt idx="495">
                  <c:v>0.15854764811117458</c:v>
                </c:pt>
                <c:pt idx="496">
                  <c:v>0.15598513257901253</c:v>
                </c:pt>
                <c:pt idx="497">
                  <c:v>0.15562090169670853</c:v>
                </c:pt>
                <c:pt idx="498">
                  <c:v>0.15600457016941069</c:v>
                </c:pt>
                <c:pt idx="499">
                  <c:v>0.15368625897772784</c:v>
                </c:pt>
                <c:pt idx="500">
                  <c:v>0.15081761308910577</c:v>
                </c:pt>
                <c:pt idx="501">
                  <c:v>0.15135046366410684</c:v>
                </c:pt>
                <c:pt idx="502">
                  <c:v>0.15083667565595621</c:v>
                </c:pt>
                <c:pt idx="503">
                  <c:v>0.14963510693499882</c:v>
                </c:pt>
                <c:pt idx="504">
                  <c:v>0.14931304865152809</c:v>
                </c:pt>
                <c:pt idx="505">
                  <c:v>0.14770222000978814</c:v>
                </c:pt>
                <c:pt idx="506">
                  <c:v>0.14362725976301705</c:v>
                </c:pt>
                <c:pt idx="507">
                  <c:v>0.14211922254363973</c:v>
                </c:pt>
                <c:pt idx="508">
                  <c:v>0.13641169618184942</c:v>
                </c:pt>
                <c:pt idx="509">
                  <c:v>0.13562675337939509</c:v>
                </c:pt>
                <c:pt idx="510">
                  <c:v>0.13582493012390506</c:v>
                </c:pt>
                <c:pt idx="511">
                  <c:v>0.13612354227907345</c:v>
                </c:pt>
                <c:pt idx="512">
                  <c:v>0.13667495674218583</c:v>
                </c:pt>
                <c:pt idx="513">
                  <c:v>0.13532280373090569</c:v>
                </c:pt>
                <c:pt idx="514">
                  <c:v>0.13491177718914951</c:v>
                </c:pt>
                <c:pt idx="515">
                  <c:v>0.13271630265695847</c:v>
                </c:pt>
                <c:pt idx="516">
                  <c:v>0.13267208671164121</c:v>
                </c:pt>
                <c:pt idx="517">
                  <c:v>0.13222837865211062</c:v>
                </c:pt>
                <c:pt idx="518">
                  <c:v>0.13152583406771248</c:v>
                </c:pt>
                <c:pt idx="519">
                  <c:v>0.13148834233630127</c:v>
                </c:pt>
                <c:pt idx="520">
                  <c:v>0.1309464866482867</c:v>
                </c:pt>
                <c:pt idx="521">
                  <c:v>0.13060196759528497</c:v>
                </c:pt>
                <c:pt idx="522">
                  <c:v>0.13041663864494668</c:v>
                </c:pt>
                <c:pt idx="523">
                  <c:v>0.13083350277688827</c:v>
                </c:pt>
                <c:pt idx="524">
                  <c:v>0.13135870989695647</c:v>
                </c:pt>
                <c:pt idx="525">
                  <c:v>0.13096773439805928</c:v>
                </c:pt>
                <c:pt idx="526">
                  <c:v>0.13291962060439547</c:v>
                </c:pt>
                <c:pt idx="527">
                  <c:v>0.13257807319753548</c:v>
                </c:pt>
                <c:pt idx="528">
                  <c:v>0.13268549292228637</c:v>
                </c:pt>
                <c:pt idx="529">
                  <c:v>0.13335458584698928</c:v>
                </c:pt>
                <c:pt idx="530">
                  <c:v>0.13992219133639375</c:v>
                </c:pt>
                <c:pt idx="531">
                  <c:v>0.13787766111761471</c:v>
                </c:pt>
                <c:pt idx="532">
                  <c:v>0.1322548221070865</c:v>
                </c:pt>
                <c:pt idx="533">
                  <c:v>0.13393698173564322</c:v>
                </c:pt>
                <c:pt idx="534">
                  <c:v>0.13129966387594677</c:v>
                </c:pt>
                <c:pt idx="535">
                  <c:v>0.13179250011812788</c:v>
                </c:pt>
                <c:pt idx="536">
                  <c:v>0.12967626409416252</c:v>
                </c:pt>
                <c:pt idx="537">
                  <c:v>0.1244647323775981</c:v>
                </c:pt>
                <c:pt idx="538">
                  <c:v>0.11978305482863535</c:v>
                </c:pt>
                <c:pt idx="539">
                  <c:v>0.1173907219126523</c:v>
                </c:pt>
                <c:pt idx="540">
                  <c:v>0.11763100630113202</c:v>
                </c:pt>
                <c:pt idx="541">
                  <c:v>0.11752099195567238</c:v>
                </c:pt>
                <c:pt idx="542">
                  <c:v>0.11830298188080472</c:v>
                </c:pt>
                <c:pt idx="543">
                  <c:v>0.11751192683224145</c:v>
                </c:pt>
                <c:pt idx="544">
                  <c:v>0.12379048174693653</c:v>
                </c:pt>
                <c:pt idx="545">
                  <c:v>0.12321942787035901</c:v>
                </c:pt>
                <c:pt idx="546">
                  <c:v>0.12275282870615072</c:v>
                </c:pt>
                <c:pt idx="547">
                  <c:v>0.12272678882821406</c:v>
                </c:pt>
                <c:pt idx="548">
                  <c:v>0.12525847124777167</c:v>
                </c:pt>
                <c:pt idx="549">
                  <c:v>0.12589997807298645</c:v>
                </c:pt>
                <c:pt idx="550">
                  <c:v>0.12539480284629942</c:v>
                </c:pt>
                <c:pt idx="551">
                  <c:v>0.12901250545835694</c:v>
                </c:pt>
                <c:pt idx="552">
                  <c:v>0.12901649016925817</c:v>
                </c:pt>
                <c:pt idx="553">
                  <c:v>0.12714432136666973</c:v>
                </c:pt>
                <c:pt idx="554">
                  <c:v>0.1261054364354233</c:v>
                </c:pt>
                <c:pt idx="555">
                  <c:v>0.12550390536721942</c:v>
                </c:pt>
                <c:pt idx="556">
                  <c:v>0.12549861719583127</c:v>
                </c:pt>
                <c:pt idx="557">
                  <c:v>0.12958357884066571</c:v>
                </c:pt>
                <c:pt idx="558">
                  <c:v>0.13110804073883756</c:v>
                </c:pt>
                <c:pt idx="559">
                  <c:v>0.12996229673934412</c:v>
                </c:pt>
                <c:pt idx="560">
                  <c:v>0.1311611564045555</c:v>
                </c:pt>
                <c:pt idx="561">
                  <c:v>0.12912925877016904</c:v>
                </c:pt>
                <c:pt idx="562">
                  <c:v>0.12917919047178808</c:v>
                </c:pt>
                <c:pt idx="563">
                  <c:v>0.13142993293460858</c:v>
                </c:pt>
                <c:pt idx="564">
                  <c:v>0.13101563936773808</c:v>
                </c:pt>
                <c:pt idx="565">
                  <c:v>0.13376230401031933</c:v>
                </c:pt>
                <c:pt idx="566">
                  <c:v>0.13621272556566136</c:v>
                </c:pt>
                <c:pt idx="567">
                  <c:v>0.13592750778258958</c:v>
                </c:pt>
                <c:pt idx="568">
                  <c:v>0.13343786972073995</c:v>
                </c:pt>
                <c:pt idx="569">
                  <c:v>0.13347752001938926</c:v>
                </c:pt>
                <c:pt idx="570">
                  <c:v>0.13648205197384514</c:v>
                </c:pt>
                <c:pt idx="571">
                  <c:v>0.13762515849347853</c:v>
                </c:pt>
                <c:pt idx="572">
                  <c:v>0.13732301185840559</c:v>
                </c:pt>
                <c:pt idx="573">
                  <c:v>0.1382661448662342</c:v>
                </c:pt>
                <c:pt idx="574">
                  <c:v>0.14613983859865193</c:v>
                </c:pt>
                <c:pt idx="575">
                  <c:v>0.14738774769472404</c:v>
                </c:pt>
                <c:pt idx="576">
                  <c:v>0.15009202202241634</c:v>
                </c:pt>
                <c:pt idx="577">
                  <c:v>0.15021458514673228</c:v>
                </c:pt>
                <c:pt idx="578">
                  <c:v>0.1528896953313523</c:v>
                </c:pt>
                <c:pt idx="579">
                  <c:v>0.15198994128983556</c:v>
                </c:pt>
                <c:pt idx="580">
                  <c:v>0.15515292338761863</c:v>
                </c:pt>
                <c:pt idx="581">
                  <c:v>0.15521893787068089</c:v>
                </c:pt>
                <c:pt idx="582">
                  <c:v>0.1546402582964484</c:v>
                </c:pt>
                <c:pt idx="583">
                  <c:v>0.15433013501476811</c:v>
                </c:pt>
                <c:pt idx="584">
                  <c:v>0.15424749825916445</c:v>
                </c:pt>
                <c:pt idx="585">
                  <c:v>0.15566867316690761</c:v>
                </c:pt>
                <c:pt idx="586">
                  <c:v>0.15498713799998229</c:v>
                </c:pt>
                <c:pt idx="587">
                  <c:v>0.15440644147488286</c:v>
                </c:pt>
                <c:pt idx="588">
                  <c:v>0.15416494738999734</c:v>
                </c:pt>
                <c:pt idx="589">
                  <c:v>0.15273071504428062</c:v>
                </c:pt>
                <c:pt idx="590">
                  <c:v>0.15281540388713907</c:v>
                </c:pt>
                <c:pt idx="591">
                  <c:v>0.15321318558312771</c:v>
                </c:pt>
                <c:pt idx="592">
                  <c:v>0.15425940050802056</c:v>
                </c:pt>
                <c:pt idx="593">
                  <c:v>0.15057643038209123</c:v>
                </c:pt>
                <c:pt idx="594">
                  <c:v>0.15243358591618486</c:v>
                </c:pt>
                <c:pt idx="595">
                  <c:v>0.16088240989588073</c:v>
                </c:pt>
                <c:pt idx="596">
                  <c:v>0.1609736824218464</c:v>
                </c:pt>
                <c:pt idx="597">
                  <c:v>0.16180660215825204</c:v>
                </c:pt>
                <c:pt idx="598">
                  <c:v>0.15939496657787139</c:v>
                </c:pt>
                <c:pt idx="599">
                  <c:v>0.16469037030167111</c:v>
                </c:pt>
                <c:pt idx="600">
                  <c:v>0.16545051283715898</c:v>
                </c:pt>
                <c:pt idx="601">
                  <c:v>0.17871719888512486</c:v>
                </c:pt>
                <c:pt idx="602">
                  <c:v>0.18044111588311271</c:v>
                </c:pt>
                <c:pt idx="603">
                  <c:v>0.18246368853531442</c:v>
                </c:pt>
                <c:pt idx="604">
                  <c:v>0.18774415954358006</c:v>
                </c:pt>
                <c:pt idx="605">
                  <c:v>0.18777501463275373</c:v>
                </c:pt>
                <c:pt idx="606">
                  <c:v>0.18746389600664584</c:v>
                </c:pt>
                <c:pt idx="607">
                  <c:v>0.18699062614723622</c:v>
                </c:pt>
                <c:pt idx="608">
                  <c:v>0.18699101529557749</c:v>
                </c:pt>
                <c:pt idx="609">
                  <c:v>0.20754010387463265</c:v>
                </c:pt>
                <c:pt idx="610">
                  <c:v>0.20885733309106089</c:v>
                </c:pt>
                <c:pt idx="611">
                  <c:v>0.20736013003713497</c:v>
                </c:pt>
                <c:pt idx="612">
                  <c:v>0.22378157686286376</c:v>
                </c:pt>
                <c:pt idx="613">
                  <c:v>0.22370072784223358</c:v>
                </c:pt>
                <c:pt idx="614">
                  <c:v>0.22419021799318123</c:v>
                </c:pt>
                <c:pt idx="615">
                  <c:v>0.23183332987761673</c:v>
                </c:pt>
                <c:pt idx="616">
                  <c:v>0.23165104038227213</c:v>
                </c:pt>
                <c:pt idx="617">
                  <c:v>0.24707110985934863</c:v>
                </c:pt>
                <c:pt idx="618">
                  <c:v>0.24883065394355403</c:v>
                </c:pt>
                <c:pt idx="619">
                  <c:v>0.27211245671862622</c:v>
                </c:pt>
                <c:pt idx="620">
                  <c:v>0.27289228998937931</c:v>
                </c:pt>
                <c:pt idx="621">
                  <c:v>0.29626124528539588</c:v>
                </c:pt>
                <c:pt idx="622">
                  <c:v>0.30596094240038452</c:v>
                </c:pt>
                <c:pt idx="623">
                  <c:v>0.30503156354494815</c:v>
                </c:pt>
                <c:pt idx="624">
                  <c:v>0.30806276111310976</c:v>
                </c:pt>
                <c:pt idx="625">
                  <c:v>0.30964710689998126</c:v>
                </c:pt>
                <c:pt idx="626">
                  <c:v>0.31511762050645808</c:v>
                </c:pt>
                <c:pt idx="627">
                  <c:v>0.31566888764148737</c:v>
                </c:pt>
                <c:pt idx="628">
                  <c:v>0.317351586861914</c:v>
                </c:pt>
                <c:pt idx="629">
                  <c:v>0.3160594528967679</c:v>
                </c:pt>
                <c:pt idx="630">
                  <c:v>0.33471932648734493</c:v>
                </c:pt>
                <c:pt idx="631">
                  <c:v>0.33595294496902683</c:v>
                </c:pt>
                <c:pt idx="632">
                  <c:v>0.33704570119635258</c:v>
                </c:pt>
                <c:pt idx="633">
                  <c:v>0.33936705817365298</c:v>
                </c:pt>
                <c:pt idx="634">
                  <c:v>0.33851526126077708</c:v>
                </c:pt>
                <c:pt idx="635">
                  <c:v>0.34271444468720169</c:v>
                </c:pt>
                <c:pt idx="636">
                  <c:v>0.34895683731632715</c:v>
                </c:pt>
                <c:pt idx="637">
                  <c:v>0.34514828481638909</c:v>
                </c:pt>
                <c:pt idx="638">
                  <c:v>0.34644949755789828</c:v>
                </c:pt>
                <c:pt idx="639">
                  <c:v>0.34617576942687861</c:v>
                </c:pt>
                <c:pt idx="640">
                  <c:v>0.34627864537513892</c:v>
                </c:pt>
                <c:pt idx="641">
                  <c:v>0.34553532880246707</c:v>
                </c:pt>
                <c:pt idx="642">
                  <c:v>0.36258531792141785</c:v>
                </c:pt>
                <c:pt idx="643">
                  <c:v>0.36538990236068769</c:v>
                </c:pt>
                <c:pt idx="644">
                  <c:v>0.3653917133833634</c:v>
                </c:pt>
                <c:pt idx="645">
                  <c:v>0.36616623270279763</c:v>
                </c:pt>
                <c:pt idx="646">
                  <c:v>0.36925706541764552</c:v>
                </c:pt>
                <c:pt idx="647">
                  <c:v>0.37058825235468079</c:v>
                </c:pt>
                <c:pt idx="648">
                  <c:v>0.37257183030526114</c:v>
                </c:pt>
                <c:pt idx="649">
                  <c:v>0.37344433635170043</c:v>
                </c:pt>
                <c:pt idx="650">
                  <c:v>0.3741900972752345</c:v>
                </c:pt>
                <c:pt idx="651">
                  <c:v>0.37555064579306024</c:v>
                </c:pt>
                <c:pt idx="652">
                  <c:v>0.37594569507854059</c:v>
                </c:pt>
                <c:pt idx="653">
                  <c:v>0.38597452081506722</c:v>
                </c:pt>
                <c:pt idx="654">
                  <c:v>0.38818688255355827</c:v>
                </c:pt>
                <c:pt idx="655">
                  <c:v>0.3894206923127857</c:v>
                </c:pt>
                <c:pt idx="656">
                  <c:v>0.3914151761792391</c:v>
                </c:pt>
                <c:pt idx="657">
                  <c:v>0.39457681641436454</c:v>
                </c:pt>
                <c:pt idx="658">
                  <c:v>0.39364885232666924</c:v>
                </c:pt>
                <c:pt idx="659">
                  <c:v>0.39378969666665792</c:v>
                </c:pt>
                <c:pt idx="660">
                  <c:v>0.39349721173128932</c:v>
                </c:pt>
                <c:pt idx="661">
                  <c:v>0.3945476014727799</c:v>
                </c:pt>
                <c:pt idx="662">
                  <c:v>0.39377502473468307</c:v>
                </c:pt>
                <c:pt idx="663">
                  <c:v>0.39310572063820343</c:v>
                </c:pt>
                <c:pt idx="664">
                  <c:v>0.39221600391338174</c:v>
                </c:pt>
                <c:pt idx="665">
                  <c:v>0.39036214653754697</c:v>
                </c:pt>
                <c:pt idx="666">
                  <c:v>0.38802840712510372</c:v>
                </c:pt>
                <c:pt idx="667">
                  <c:v>0.38667051982902101</c:v>
                </c:pt>
                <c:pt idx="668">
                  <c:v>0.3868426215612798</c:v>
                </c:pt>
                <c:pt idx="669">
                  <c:v>0.38684454143668212</c:v>
                </c:pt>
                <c:pt idx="670">
                  <c:v>0.38476254467408033</c:v>
                </c:pt>
                <c:pt idx="671">
                  <c:v>0.38479914357621148</c:v>
                </c:pt>
                <c:pt idx="672">
                  <c:v>0.37515564653472949</c:v>
                </c:pt>
                <c:pt idx="673">
                  <c:v>0.37545279814400684</c:v>
                </c:pt>
                <c:pt idx="674">
                  <c:v>0.37690811309898287</c:v>
                </c:pt>
                <c:pt idx="675">
                  <c:v>0.36848841314196784</c:v>
                </c:pt>
                <c:pt idx="676">
                  <c:v>0.36843071594484528</c:v>
                </c:pt>
                <c:pt idx="677">
                  <c:v>0.36668192830455493</c:v>
                </c:pt>
                <c:pt idx="678">
                  <c:v>0.36488898136611064</c:v>
                </c:pt>
                <c:pt idx="679">
                  <c:v>0.36476646814362212</c:v>
                </c:pt>
                <c:pt idx="680">
                  <c:v>0.3546141863263032</c:v>
                </c:pt>
                <c:pt idx="681">
                  <c:v>0.35436866044533649</c:v>
                </c:pt>
                <c:pt idx="682">
                  <c:v>0.33789975557194774</c:v>
                </c:pt>
                <c:pt idx="683">
                  <c:v>0.33556392758430437</c:v>
                </c:pt>
                <c:pt idx="684">
                  <c:v>0.31236670249796428</c:v>
                </c:pt>
                <c:pt idx="685">
                  <c:v>0.3046154538960506</c:v>
                </c:pt>
                <c:pt idx="686">
                  <c:v>0.30775712506867231</c:v>
                </c:pt>
                <c:pt idx="687">
                  <c:v>0.30712911317629649</c:v>
                </c:pt>
                <c:pt idx="688">
                  <c:v>0.30571351130218</c:v>
                </c:pt>
                <c:pt idx="689">
                  <c:v>0.29867949179500863</c:v>
                </c:pt>
                <c:pt idx="690">
                  <c:v>0.29829667925807779</c:v>
                </c:pt>
                <c:pt idx="691">
                  <c:v>0.29478395966211185</c:v>
                </c:pt>
                <c:pt idx="692">
                  <c:v>0.29517675306723296</c:v>
                </c:pt>
                <c:pt idx="693">
                  <c:v>0.2781856427164579</c:v>
                </c:pt>
                <c:pt idx="694">
                  <c:v>0.27592308634408674</c:v>
                </c:pt>
                <c:pt idx="695">
                  <c:v>0.27537759938712952</c:v>
                </c:pt>
                <c:pt idx="696">
                  <c:v>0.2727998270716821</c:v>
                </c:pt>
                <c:pt idx="697">
                  <c:v>0.27253019251343857</c:v>
                </c:pt>
                <c:pt idx="698">
                  <c:v>0.26833759559189552</c:v>
                </c:pt>
                <c:pt idx="699">
                  <c:v>0.25900629828357374</c:v>
                </c:pt>
                <c:pt idx="700">
                  <c:v>0.25707357143416582</c:v>
                </c:pt>
                <c:pt idx="701">
                  <c:v>0.26125545310470277</c:v>
                </c:pt>
                <c:pt idx="702">
                  <c:v>0.2612372490952225</c:v>
                </c:pt>
                <c:pt idx="703">
                  <c:v>0.26129654351218135</c:v>
                </c:pt>
                <c:pt idx="704">
                  <c:v>0.25851476873047907</c:v>
                </c:pt>
                <c:pt idx="705">
                  <c:v>0.23916184775809357</c:v>
                </c:pt>
                <c:pt idx="706">
                  <c:v>0.23235214870615634</c:v>
                </c:pt>
                <c:pt idx="707">
                  <c:v>0.23285072108833485</c:v>
                </c:pt>
                <c:pt idx="708">
                  <c:v>0.23223730237115683</c:v>
                </c:pt>
                <c:pt idx="709">
                  <c:v>0.22986263729468751</c:v>
                </c:pt>
                <c:pt idx="710">
                  <c:v>0.22753531088709833</c:v>
                </c:pt>
                <c:pt idx="711">
                  <c:v>0.22554758470027292</c:v>
                </c:pt>
                <c:pt idx="712">
                  <c:v>0.22762896408652292</c:v>
                </c:pt>
                <c:pt idx="713">
                  <c:v>0.22771128179872518</c:v>
                </c:pt>
                <c:pt idx="714">
                  <c:v>0.22727105957842253</c:v>
                </c:pt>
                <c:pt idx="715">
                  <c:v>0.22715038783891217</c:v>
                </c:pt>
                <c:pt idx="716">
                  <c:v>0.21046649947286752</c:v>
                </c:pt>
                <c:pt idx="717">
                  <c:v>0.21003053422575005</c:v>
                </c:pt>
                <c:pt idx="718">
                  <c:v>0.2067155058605655</c:v>
                </c:pt>
                <c:pt idx="719">
                  <c:v>0.20149727010192012</c:v>
                </c:pt>
                <c:pt idx="720">
                  <c:v>0.20653761890614744</c:v>
                </c:pt>
                <c:pt idx="721">
                  <c:v>0.20393211489268759</c:v>
                </c:pt>
                <c:pt idx="722">
                  <c:v>0.21018842722013473</c:v>
                </c:pt>
                <c:pt idx="723">
                  <c:v>0.20973986984205706</c:v>
                </c:pt>
                <c:pt idx="724">
                  <c:v>0.20716094528753837</c:v>
                </c:pt>
                <c:pt idx="725">
                  <c:v>0.21353082994395894</c:v>
                </c:pt>
                <c:pt idx="726">
                  <c:v>0.21534541224748976</c:v>
                </c:pt>
                <c:pt idx="727">
                  <c:v>0.21034377869609139</c:v>
                </c:pt>
                <c:pt idx="728">
                  <c:v>0.21037022114606529</c:v>
                </c:pt>
                <c:pt idx="729">
                  <c:v>0.23560103427847079</c:v>
                </c:pt>
                <c:pt idx="730">
                  <c:v>0.23821023436423844</c:v>
                </c:pt>
                <c:pt idx="731">
                  <c:v>0.23913455718970511</c:v>
                </c:pt>
                <c:pt idx="732">
                  <c:v>0.24141163757094231</c:v>
                </c:pt>
                <c:pt idx="733">
                  <c:v>0.24318455556037463</c:v>
                </c:pt>
                <c:pt idx="734">
                  <c:v>0.24447282439800624</c:v>
                </c:pt>
                <c:pt idx="735">
                  <c:v>0.24472278932949376</c:v>
                </c:pt>
                <c:pt idx="736">
                  <c:v>0.24334487486183018</c:v>
                </c:pt>
                <c:pt idx="737">
                  <c:v>0.24441726994650961</c:v>
                </c:pt>
                <c:pt idx="738">
                  <c:v>0.24342466074571892</c:v>
                </c:pt>
                <c:pt idx="739">
                  <c:v>0.2438974047286197</c:v>
                </c:pt>
                <c:pt idx="740">
                  <c:v>0.24589331586133759</c:v>
                </c:pt>
                <c:pt idx="741">
                  <c:v>0.24215519502874394</c:v>
                </c:pt>
                <c:pt idx="742">
                  <c:v>0.24852566469525011</c:v>
                </c:pt>
                <c:pt idx="743">
                  <c:v>0.24591897697797382</c:v>
                </c:pt>
                <c:pt idx="744">
                  <c:v>0.24499115799182147</c:v>
                </c:pt>
                <c:pt idx="745">
                  <c:v>0.24714582254547424</c:v>
                </c:pt>
                <c:pt idx="746">
                  <c:v>0.24616731033361103</c:v>
                </c:pt>
                <c:pt idx="747">
                  <c:v>0.24770224882219058</c:v>
                </c:pt>
                <c:pt idx="748">
                  <c:v>0.24813348473583483</c:v>
                </c:pt>
                <c:pt idx="749">
                  <c:v>0.25073009849404304</c:v>
                </c:pt>
                <c:pt idx="750">
                  <c:v>0.2523117707620261</c:v>
                </c:pt>
                <c:pt idx="751">
                  <c:v>0.25125967726555054</c:v>
                </c:pt>
                <c:pt idx="752">
                  <c:v>0.25075622107020812</c:v>
                </c:pt>
                <c:pt idx="753">
                  <c:v>0.25166052405633504</c:v>
                </c:pt>
                <c:pt idx="754">
                  <c:v>0.25253422286499755</c:v>
                </c:pt>
                <c:pt idx="755">
                  <c:v>0.25058866068815239</c:v>
                </c:pt>
                <c:pt idx="756">
                  <c:v>0.25048006921946803</c:v>
                </c:pt>
                <c:pt idx="757">
                  <c:v>0.24928610840994189</c:v>
                </c:pt>
                <c:pt idx="758">
                  <c:v>0.24918560135458909</c:v>
                </c:pt>
                <c:pt idx="759">
                  <c:v>0.25009941434698868</c:v>
                </c:pt>
                <c:pt idx="760">
                  <c:v>0.25029876177935723</c:v>
                </c:pt>
                <c:pt idx="761">
                  <c:v>0.25065060074713186</c:v>
                </c:pt>
                <c:pt idx="762">
                  <c:v>0.25254327734692306</c:v>
                </c:pt>
                <c:pt idx="763">
                  <c:v>0.25509548759606426</c:v>
                </c:pt>
                <c:pt idx="764">
                  <c:v>0.25213862383151547</c:v>
                </c:pt>
                <c:pt idx="765">
                  <c:v>0.25225308718596096</c:v>
                </c:pt>
                <c:pt idx="766">
                  <c:v>0.25866000697649827</c:v>
                </c:pt>
                <c:pt idx="767">
                  <c:v>0.25798808292439068</c:v>
                </c:pt>
                <c:pt idx="768">
                  <c:v>0.25629792771323806</c:v>
                </c:pt>
                <c:pt idx="769">
                  <c:v>0.26028409596294244</c:v>
                </c:pt>
                <c:pt idx="770">
                  <c:v>0.25958240620399015</c:v>
                </c:pt>
                <c:pt idx="771">
                  <c:v>0.25956897993407124</c:v>
                </c:pt>
                <c:pt idx="772">
                  <c:v>0.25716446429983209</c:v>
                </c:pt>
                <c:pt idx="773">
                  <c:v>0.25609404116065188</c:v>
                </c:pt>
                <c:pt idx="774">
                  <c:v>0.25811304070307789</c:v>
                </c:pt>
                <c:pt idx="775">
                  <c:v>0.25679660256034909</c:v>
                </c:pt>
                <c:pt idx="776">
                  <c:v>0.25533984706222351</c:v>
                </c:pt>
                <c:pt idx="777">
                  <c:v>0.25353995458986422</c:v>
                </c:pt>
                <c:pt idx="778">
                  <c:v>0.25379334248504387</c:v>
                </c:pt>
                <c:pt idx="779">
                  <c:v>0.25226291908580889</c:v>
                </c:pt>
                <c:pt idx="780">
                  <c:v>0.24886585455722568</c:v>
                </c:pt>
                <c:pt idx="781">
                  <c:v>0.24898151094926063</c:v>
                </c:pt>
                <c:pt idx="782">
                  <c:v>0.24858564541282485</c:v>
                </c:pt>
                <c:pt idx="783">
                  <c:v>0.24044859336370333</c:v>
                </c:pt>
                <c:pt idx="784">
                  <c:v>0.24033258267203531</c:v>
                </c:pt>
                <c:pt idx="785">
                  <c:v>0.23413985480336047</c:v>
                </c:pt>
                <c:pt idx="786">
                  <c:v>0.23421904991743547</c:v>
                </c:pt>
                <c:pt idx="787">
                  <c:v>0.23348088427236155</c:v>
                </c:pt>
                <c:pt idx="788">
                  <c:v>0.23012448318277878</c:v>
                </c:pt>
                <c:pt idx="789">
                  <c:v>0.22965802401521937</c:v>
                </c:pt>
                <c:pt idx="790">
                  <c:v>0.22825904621346338</c:v>
                </c:pt>
                <c:pt idx="791">
                  <c:v>0.22773790928979482</c:v>
                </c:pt>
                <c:pt idx="792">
                  <c:v>0.2032229892406244</c:v>
                </c:pt>
                <c:pt idx="793">
                  <c:v>0.205198334771028</c:v>
                </c:pt>
                <c:pt idx="794">
                  <c:v>0.20349003687573966</c:v>
                </c:pt>
                <c:pt idx="795">
                  <c:v>0.20141723039143211</c:v>
                </c:pt>
                <c:pt idx="796">
                  <c:v>0.20132129181147665</c:v>
                </c:pt>
                <c:pt idx="797">
                  <c:v>0.19938819426410612</c:v>
                </c:pt>
                <c:pt idx="798">
                  <c:v>0.19915132879269912</c:v>
                </c:pt>
                <c:pt idx="799">
                  <c:v>0.19935254102645875</c:v>
                </c:pt>
                <c:pt idx="800">
                  <c:v>0.19622885065086026</c:v>
                </c:pt>
                <c:pt idx="801">
                  <c:v>0.19832897632202195</c:v>
                </c:pt>
                <c:pt idx="802">
                  <c:v>0.19776949802115695</c:v>
                </c:pt>
                <c:pt idx="803">
                  <c:v>0.19543096562085877</c:v>
                </c:pt>
                <c:pt idx="804">
                  <c:v>0.19403927711267896</c:v>
                </c:pt>
                <c:pt idx="805">
                  <c:v>0.1854417978186845</c:v>
                </c:pt>
                <c:pt idx="806">
                  <c:v>0.1854417978186845</c:v>
                </c:pt>
                <c:pt idx="807">
                  <c:v>0.18606000289127422</c:v>
                </c:pt>
                <c:pt idx="808">
                  <c:v>0.18328443287014462</c:v>
                </c:pt>
                <c:pt idx="809">
                  <c:v>0.18329689333921384</c:v>
                </c:pt>
                <c:pt idx="810">
                  <c:v>0.18079488192252577</c:v>
                </c:pt>
                <c:pt idx="811">
                  <c:v>0.18013468955790637</c:v>
                </c:pt>
                <c:pt idx="812">
                  <c:v>0.1704789465014894</c:v>
                </c:pt>
                <c:pt idx="813">
                  <c:v>0.16410751640052917</c:v>
                </c:pt>
                <c:pt idx="814">
                  <c:v>0.16396853226979102</c:v>
                </c:pt>
                <c:pt idx="815">
                  <c:v>0.16649729788943265</c:v>
                </c:pt>
                <c:pt idx="816">
                  <c:v>0.16544522997084302</c:v>
                </c:pt>
                <c:pt idx="817">
                  <c:v>0.16385987715985664</c:v>
                </c:pt>
                <c:pt idx="818">
                  <c:v>0.16355050221504486</c:v>
                </c:pt>
                <c:pt idx="819">
                  <c:v>0.16157467557194874</c:v>
                </c:pt>
                <c:pt idx="820">
                  <c:v>0.16199551521516034</c:v>
                </c:pt>
                <c:pt idx="821">
                  <c:v>0.16191433649381523</c:v>
                </c:pt>
                <c:pt idx="822">
                  <c:v>0.16018183650814066</c:v>
                </c:pt>
                <c:pt idx="823">
                  <c:v>0.15994524933012125</c:v>
                </c:pt>
                <c:pt idx="824">
                  <c:v>0.15900697799541433</c:v>
                </c:pt>
                <c:pt idx="825">
                  <c:v>0.15510137863953963</c:v>
                </c:pt>
                <c:pt idx="826">
                  <c:v>0.15108512121516901</c:v>
                </c:pt>
                <c:pt idx="827">
                  <c:v>0.14428958393127198</c:v>
                </c:pt>
                <c:pt idx="828">
                  <c:v>0.14406852885640103</c:v>
                </c:pt>
                <c:pt idx="829">
                  <c:v>0.131159468776684</c:v>
                </c:pt>
                <c:pt idx="830">
                  <c:v>0.13033469593945435</c:v>
                </c:pt>
                <c:pt idx="831">
                  <c:v>0.13058860105589792</c:v>
                </c:pt>
                <c:pt idx="832">
                  <c:v>0.12536117416729103</c:v>
                </c:pt>
                <c:pt idx="833">
                  <c:v>0.12545324596628676</c:v>
                </c:pt>
                <c:pt idx="834">
                  <c:v>0.1253211053955508</c:v>
                </c:pt>
                <c:pt idx="835">
                  <c:v>0.1214996901346985</c:v>
                </c:pt>
                <c:pt idx="836">
                  <c:v>0.12167153984822639</c:v>
                </c:pt>
                <c:pt idx="837">
                  <c:v>0.1168578641905075</c:v>
                </c:pt>
                <c:pt idx="838">
                  <c:v>0.11264134168471114</c:v>
                </c:pt>
                <c:pt idx="839">
                  <c:v>0.11263124389103117</c:v>
                </c:pt>
                <c:pt idx="840">
                  <c:v>0.11059063328857827</c:v>
                </c:pt>
                <c:pt idx="841">
                  <c:v>0.10787739119475709</c:v>
                </c:pt>
                <c:pt idx="842">
                  <c:v>0.10748741457832882</c:v>
                </c:pt>
                <c:pt idx="843">
                  <c:v>0.10840552513762766</c:v>
                </c:pt>
                <c:pt idx="844">
                  <c:v>0.10732725339841667</c:v>
                </c:pt>
                <c:pt idx="845">
                  <c:v>0.10789107277222452</c:v>
                </c:pt>
                <c:pt idx="846">
                  <c:v>0.10820740605953302</c:v>
                </c:pt>
                <c:pt idx="847">
                  <c:v>0.10757440130365994</c:v>
                </c:pt>
                <c:pt idx="848">
                  <c:v>0.10808514183761185</c:v>
                </c:pt>
                <c:pt idx="849">
                  <c:v>0.10839867998517309</c:v>
                </c:pt>
                <c:pt idx="850">
                  <c:v>0.10747493132948513</c:v>
                </c:pt>
                <c:pt idx="851">
                  <c:v>0.10297988911808816</c:v>
                </c:pt>
                <c:pt idx="852">
                  <c:v>0.10078526694292249</c:v>
                </c:pt>
                <c:pt idx="853">
                  <c:v>0.10196607638415063</c:v>
                </c:pt>
                <c:pt idx="854">
                  <c:v>0.10252826410728107</c:v>
                </c:pt>
                <c:pt idx="855">
                  <c:v>0.1022661548856646</c:v>
                </c:pt>
                <c:pt idx="856">
                  <c:v>8.8708994192249702E-2</c:v>
                </c:pt>
                <c:pt idx="857">
                  <c:v>8.8502148957674456E-2</c:v>
                </c:pt>
                <c:pt idx="858">
                  <c:v>8.8608852053181628E-2</c:v>
                </c:pt>
                <c:pt idx="859">
                  <c:v>8.5886641198995098E-2</c:v>
                </c:pt>
                <c:pt idx="860">
                  <c:v>8.62236102780993E-2</c:v>
                </c:pt>
                <c:pt idx="861">
                  <c:v>8.6954664951645569E-2</c:v>
                </c:pt>
                <c:pt idx="862">
                  <c:v>8.6159505151816196E-2</c:v>
                </c:pt>
                <c:pt idx="863">
                  <c:v>8.6174344835065267E-2</c:v>
                </c:pt>
                <c:pt idx="864">
                  <c:v>8.3653578352672522E-2</c:v>
                </c:pt>
                <c:pt idx="865">
                  <c:v>8.3615168528231143E-2</c:v>
                </c:pt>
                <c:pt idx="866">
                  <c:v>8.228500949831434E-2</c:v>
                </c:pt>
                <c:pt idx="867">
                  <c:v>8.3352529884916662E-2</c:v>
                </c:pt>
                <c:pt idx="868">
                  <c:v>8.3399062749572733E-2</c:v>
                </c:pt>
                <c:pt idx="869">
                  <c:v>8.3626526748101476E-2</c:v>
                </c:pt>
                <c:pt idx="870">
                  <c:v>8.2414314720777843E-2</c:v>
                </c:pt>
                <c:pt idx="871">
                  <c:v>8.2246321343416431E-2</c:v>
                </c:pt>
                <c:pt idx="872">
                  <c:v>8.8012577389615598E-2</c:v>
                </c:pt>
                <c:pt idx="873">
                  <c:v>8.8729001631068199E-2</c:v>
                </c:pt>
                <c:pt idx="874">
                  <c:v>9.6763541878204282E-2</c:v>
                </c:pt>
                <c:pt idx="875">
                  <c:v>9.6489013019573425E-2</c:v>
                </c:pt>
                <c:pt idx="876">
                  <c:v>9.6843489624184723E-2</c:v>
                </c:pt>
                <c:pt idx="877">
                  <c:v>9.6965109642440914E-2</c:v>
                </c:pt>
                <c:pt idx="878">
                  <c:v>9.3687490675837121E-2</c:v>
                </c:pt>
                <c:pt idx="879">
                  <c:v>9.3022988504670404E-2</c:v>
                </c:pt>
                <c:pt idx="880">
                  <c:v>9.4941327941231751E-2</c:v>
                </c:pt>
                <c:pt idx="881">
                  <c:v>9.8250210450241307E-2</c:v>
                </c:pt>
                <c:pt idx="882">
                  <c:v>9.8295377046212759E-2</c:v>
                </c:pt>
                <c:pt idx="883">
                  <c:v>0.10457181481505208</c:v>
                </c:pt>
                <c:pt idx="884">
                  <c:v>0.1062535116692554</c:v>
                </c:pt>
                <c:pt idx="885">
                  <c:v>0.10807743794094815</c:v>
                </c:pt>
                <c:pt idx="886">
                  <c:v>0.10790283327237087</c:v>
                </c:pt>
                <c:pt idx="887">
                  <c:v>0.10795698155914284</c:v>
                </c:pt>
                <c:pt idx="888">
                  <c:v>0.10855051441833148</c:v>
                </c:pt>
                <c:pt idx="889">
                  <c:v>0.10813726151522282</c:v>
                </c:pt>
                <c:pt idx="890">
                  <c:v>0.10795550864797261</c:v>
                </c:pt>
                <c:pt idx="891">
                  <c:v>0.10992824598819545</c:v>
                </c:pt>
                <c:pt idx="892">
                  <c:v>0.10943810933214465</c:v>
                </c:pt>
                <c:pt idx="893">
                  <c:v>0.10912447795749744</c:v>
                </c:pt>
                <c:pt idx="894">
                  <c:v>0.10912004606263014</c:v>
                </c:pt>
                <c:pt idx="895">
                  <c:v>0.10626541755372432</c:v>
                </c:pt>
                <c:pt idx="896">
                  <c:v>0.10762550284090518</c:v>
                </c:pt>
                <c:pt idx="897">
                  <c:v>0.10750810232405225</c:v>
                </c:pt>
                <c:pt idx="898">
                  <c:v>0.10757965929529549</c:v>
                </c:pt>
                <c:pt idx="899">
                  <c:v>0.10691922100260218</c:v>
                </c:pt>
                <c:pt idx="900">
                  <c:v>0.10691748832547579</c:v>
                </c:pt>
                <c:pt idx="901">
                  <c:v>0.10713629965177757</c:v>
                </c:pt>
                <c:pt idx="902">
                  <c:v>0.10708303761019197</c:v>
                </c:pt>
                <c:pt idx="903">
                  <c:v>0.10772249534645953</c:v>
                </c:pt>
                <c:pt idx="904">
                  <c:v>0.10929897428227106</c:v>
                </c:pt>
                <c:pt idx="905">
                  <c:v>0.10910600500972009</c:v>
                </c:pt>
                <c:pt idx="906">
                  <c:v>0.10774116390656933</c:v>
                </c:pt>
                <c:pt idx="907">
                  <c:v>0.10773965416073741</c:v>
                </c:pt>
                <c:pt idx="908">
                  <c:v>0.1072779820267982</c:v>
                </c:pt>
                <c:pt idx="909">
                  <c:v>0.10731901667119477</c:v>
                </c:pt>
                <c:pt idx="910">
                  <c:v>0.10732425777126739</c:v>
                </c:pt>
                <c:pt idx="911">
                  <c:v>0.10768556906957766</c:v>
                </c:pt>
                <c:pt idx="912">
                  <c:v>0.10670761873122979</c:v>
                </c:pt>
                <c:pt idx="913">
                  <c:v>0.10743956827304854</c:v>
                </c:pt>
                <c:pt idx="914">
                  <c:v>0.10744095726599862</c:v>
                </c:pt>
                <c:pt idx="915">
                  <c:v>0.10905190785745757</c:v>
                </c:pt>
                <c:pt idx="916">
                  <c:v>0.10744778981206672</c:v>
                </c:pt>
                <c:pt idx="917">
                  <c:v>0.10713115549204157</c:v>
                </c:pt>
                <c:pt idx="918">
                  <c:v>0.10765113905485446</c:v>
                </c:pt>
                <c:pt idx="919">
                  <c:v>0.10765188376228028</c:v>
                </c:pt>
                <c:pt idx="920">
                  <c:v>0.10833585875140456</c:v>
                </c:pt>
                <c:pt idx="921">
                  <c:v>0.10763859008606631</c:v>
                </c:pt>
                <c:pt idx="922">
                  <c:v>0.10665027699463436</c:v>
                </c:pt>
                <c:pt idx="923">
                  <c:v>0.10658372569710939</c:v>
                </c:pt>
                <c:pt idx="924">
                  <c:v>0.10551074106441771</c:v>
                </c:pt>
                <c:pt idx="925">
                  <c:v>0.10550989971981461</c:v>
                </c:pt>
                <c:pt idx="926">
                  <c:v>0.10550582936290717</c:v>
                </c:pt>
                <c:pt idx="927">
                  <c:v>0.10335309240025142</c:v>
                </c:pt>
                <c:pt idx="928">
                  <c:v>0.1050662439073818</c:v>
                </c:pt>
                <c:pt idx="929">
                  <c:v>0.10498159516977924</c:v>
                </c:pt>
                <c:pt idx="930">
                  <c:v>0.10412626966420939</c:v>
                </c:pt>
                <c:pt idx="931">
                  <c:v>0.10399213050353232</c:v>
                </c:pt>
                <c:pt idx="932">
                  <c:v>0.10419523907754903</c:v>
                </c:pt>
                <c:pt idx="933">
                  <c:v>0.1041713343961516</c:v>
                </c:pt>
                <c:pt idx="934">
                  <c:v>0.10595910021700145</c:v>
                </c:pt>
                <c:pt idx="935">
                  <c:v>9.9581692895344423E-2</c:v>
                </c:pt>
                <c:pt idx="936">
                  <c:v>9.7900387514926177E-2</c:v>
                </c:pt>
                <c:pt idx="937">
                  <c:v>9.1460373626597494E-2</c:v>
                </c:pt>
                <c:pt idx="938">
                  <c:v>9.2859285714605513E-2</c:v>
                </c:pt>
                <c:pt idx="939">
                  <c:v>9.348055004897339E-2</c:v>
                </c:pt>
                <c:pt idx="940">
                  <c:v>9.6996941220562807E-2</c:v>
                </c:pt>
                <c:pt idx="941">
                  <c:v>9.7918814473240301E-2</c:v>
                </c:pt>
                <c:pt idx="942">
                  <c:v>9.8019684803109672E-2</c:v>
                </c:pt>
                <c:pt idx="943">
                  <c:v>9.6427669106248157E-2</c:v>
                </c:pt>
                <c:pt idx="944">
                  <c:v>9.4354785021944707E-2</c:v>
                </c:pt>
                <c:pt idx="945">
                  <c:v>9.4970375507750754E-2</c:v>
                </c:pt>
                <c:pt idx="946">
                  <c:v>8.7711946830040327E-2</c:v>
                </c:pt>
                <c:pt idx="947">
                  <c:v>8.7282872461639099E-2</c:v>
                </c:pt>
                <c:pt idx="948">
                  <c:v>8.5144037817603699E-2</c:v>
                </c:pt>
                <c:pt idx="949">
                  <c:v>8.5462458826783466E-2</c:v>
                </c:pt>
                <c:pt idx="950">
                  <c:v>9.1968696489525062E-2</c:v>
                </c:pt>
                <c:pt idx="951">
                  <c:v>9.1788487662188181E-2</c:v>
                </c:pt>
                <c:pt idx="952">
                  <c:v>9.0865820931475702E-2</c:v>
                </c:pt>
                <c:pt idx="953">
                  <c:v>9.120467631031727E-2</c:v>
                </c:pt>
                <c:pt idx="954">
                  <c:v>8.8815928303193181E-2</c:v>
                </c:pt>
                <c:pt idx="955">
                  <c:v>8.9061235221090967E-2</c:v>
                </c:pt>
                <c:pt idx="956">
                  <c:v>8.8482523222539827E-2</c:v>
                </c:pt>
                <c:pt idx="957">
                  <c:v>8.976438073440339E-2</c:v>
                </c:pt>
                <c:pt idx="958">
                  <c:v>9.0033757358549224E-2</c:v>
                </c:pt>
                <c:pt idx="959">
                  <c:v>8.8026899480588852E-2</c:v>
                </c:pt>
                <c:pt idx="960">
                  <c:v>8.7963487144343905E-2</c:v>
                </c:pt>
                <c:pt idx="961">
                  <c:v>8.7841323389079407E-2</c:v>
                </c:pt>
                <c:pt idx="962">
                  <c:v>8.7742156629160295E-2</c:v>
                </c:pt>
                <c:pt idx="963">
                  <c:v>8.7579328396364037E-2</c:v>
                </c:pt>
                <c:pt idx="964">
                  <c:v>8.7072255606306187E-2</c:v>
                </c:pt>
                <c:pt idx="965">
                  <c:v>8.7203448305022246E-2</c:v>
                </c:pt>
                <c:pt idx="966">
                  <c:v>8.6784774390553321E-2</c:v>
                </c:pt>
                <c:pt idx="967">
                  <c:v>8.5384527172066266E-2</c:v>
                </c:pt>
                <c:pt idx="968">
                  <c:v>8.5498042247001235E-2</c:v>
                </c:pt>
                <c:pt idx="969">
                  <c:v>8.5117348310791499E-2</c:v>
                </c:pt>
                <c:pt idx="970">
                  <c:v>8.6234286711952629E-2</c:v>
                </c:pt>
                <c:pt idx="971">
                  <c:v>8.6048189858136309E-2</c:v>
                </c:pt>
                <c:pt idx="972">
                  <c:v>8.5584940768720072E-2</c:v>
                </c:pt>
                <c:pt idx="973">
                  <c:v>8.5635460355680537E-2</c:v>
                </c:pt>
                <c:pt idx="974">
                  <c:v>8.443789674519421E-2</c:v>
                </c:pt>
                <c:pt idx="975">
                  <c:v>8.4258373570440595E-2</c:v>
                </c:pt>
                <c:pt idx="976">
                  <c:v>8.3396146096400448E-2</c:v>
                </c:pt>
                <c:pt idx="977">
                  <c:v>8.3587422975700959E-2</c:v>
                </c:pt>
                <c:pt idx="978">
                  <c:v>8.1719689568728784E-2</c:v>
                </c:pt>
                <c:pt idx="979">
                  <c:v>8.1790370676240093E-2</c:v>
                </c:pt>
                <c:pt idx="980">
                  <c:v>8.2756694524567395E-2</c:v>
                </c:pt>
                <c:pt idx="981">
                  <c:v>8.1877172260705205E-2</c:v>
                </c:pt>
                <c:pt idx="982">
                  <c:v>8.1924468060142502E-2</c:v>
                </c:pt>
                <c:pt idx="983">
                  <c:v>8.1237390884312158E-2</c:v>
                </c:pt>
                <c:pt idx="984">
                  <c:v>8.1358173426129693E-2</c:v>
                </c:pt>
                <c:pt idx="985">
                  <c:v>8.1157638320452599E-2</c:v>
                </c:pt>
                <c:pt idx="986">
                  <c:v>8.1601300256831474E-2</c:v>
                </c:pt>
                <c:pt idx="987">
                  <c:v>8.1763761133247875E-2</c:v>
                </c:pt>
                <c:pt idx="988">
                  <c:v>8.1691962681174138E-2</c:v>
                </c:pt>
                <c:pt idx="989">
                  <c:v>8.2199485276768264E-2</c:v>
                </c:pt>
                <c:pt idx="990">
                  <c:v>8.1975991594973457E-2</c:v>
                </c:pt>
                <c:pt idx="991">
                  <c:v>7.9394434262314573E-2</c:v>
                </c:pt>
                <c:pt idx="992">
                  <c:v>7.9275606529080958E-2</c:v>
                </c:pt>
                <c:pt idx="993">
                  <c:v>7.9046356264546314E-2</c:v>
                </c:pt>
                <c:pt idx="994">
                  <c:v>7.9187226718816867E-2</c:v>
                </c:pt>
                <c:pt idx="995">
                  <c:v>7.8807951834001397E-2</c:v>
                </c:pt>
                <c:pt idx="996">
                  <c:v>7.8788024817516122E-2</c:v>
                </c:pt>
                <c:pt idx="997">
                  <c:v>7.6783924640552378E-2</c:v>
                </c:pt>
                <c:pt idx="998">
                  <c:v>7.775176631361537E-2</c:v>
                </c:pt>
                <c:pt idx="999">
                  <c:v>7.7863963664601743E-2</c:v>
                </c:pt>
                <c:pt idx="1000">
                  <c:v>7.9216563977597937E-2</c:v>
                </c:pt>
                <c:pt idx="1001">
                  <c:v>7.7500705031571276E-2</c:v>
                </c:pt>
                <c:pt idx="1002">
                  <c:v>7.6786320505209865E-2</c:v>
                </c:pt>
                <c:pt idx="1003">
                  <c:v>7.2418822032737959E-2</c:v>
                </c:pt>
                <c:pt idx="1004">
                  <c:v>7.0461338456713582E-2</c:v>
                </c:pt>
                <c:pt idx="1005">
                  <c:v>7.0789953479408585E-2</c:v>
                </c:pt>
                <c:pt idx="1006">
                  <c:v>7.0879409917481748E-2</c:v>
                </c:pt>
                <c:pt idx="1007">
                  <c:v>7.3563394613264971E-2</c:v>
                </c:pt>
                <c:pt idx="1008">
                  <c:v>7.2904371040204294E-2</c:v>
                </c:pt>
                <c:pt idx="1009">
                  <c:v>7.24450060888438E-2</c:v>
                </c:pt>
                <c:pt idx="1010">
                  <c:v>7.1815299187282716E-2</c:v>
                </c:pt>
                <c:pt idx="1011">
                  <c:v>7.1168016283750954E-2</c:v>
                </c:pt>
                <c:pt idx="1012">
                  <c:v>7.625776430640023E-2</c:v>
                </c:pt>
                <c:pt idx="1013">
                  <c:v>6.9592789911609637E-2</c:v>
                </c:pt>
                <c:pt idx="1014">
                  <c:v>7.5056692857170926E-2</c:v>
                </c:pt>
                <c:pt idx="1015">
                  <c:v>7.5275009360324927E-2</c:v>
                </c:pt>
                <c:pt idx="1016">
                  <c:v>7.7791670202061763E-2</c:v>
                </c:pt>
                <c:pt idx="1017">
                  <c:v>7.7585457342929126E-2</c:v>
                </c:pt>
                <c:pt idx="1018">
                  <c:v>7.8237198766315283E-2</c:v>
                </c:pt>
                <c:pt idx="1019">
                  <c:v>7.9087928390551496E-2</c:v>
                </c:pt>
                <c:pt idx="1020">
                  <c:v>7.8238693173184382E-2</c:v>
                </c:pt>
                <c:pt idx="1021">
                  <c:v>7.788919977066841E-2</c:v>
                </c:pt>
                <c:pt idx="1022">
                  <c:v>7.7879465543161691E-2</c:v>
                </c:pt>
                <c:pt idx="1023">
                  <c:v>8.0117602003997535E-2</c:v>
                </c:pt>
                <c:pt idx="1024">
                  <c:v>8.7405960265297941E-2</c:v>
                </c:pt>
                <c:pt idx="1025">
                  <c:v>8.7251050462146262E-2</c:v>
                </c:pt>
                <c:pt idx="1026">
                  <c:v>8.7473555356170962E-2</c:v>
                </c:pt>
                <c:pt idx="1027">
                  <c:v>8.7541331281472318E-2</c:v>
                </c:pt>
                <c:pt idx="1028">
                  <c:v>8.741539457814454E-2</c:v>
                </c:pt>
                <c:pt idx="1029">
                  <c:v>8.9212325811988222E-2</c:v>
                </c:pt>
                <c:pt idx="1030">
                  <c:v>8.8836133977930221E-2</c:v>
                </c:pt>
                <c:pt idx="1031">
                  <c:v>9.1821262662284256E-2</c:v>
                </c:pt>
                <c:pt idx="1032">
                  <c:v>9.3739645434060229E-2</c:v>
                </c:pt>
                <c:pt idx="1033">
                  <c:v>9.3935440382403021E-2</c:v>
                </c:pt>
                <c:pt idx="1034">
                  <c:v>9.8104629366570537E-2</c:v>
                </c:pt>
                <c:pt idx="1035">
                  <c:v>9.8672920148266494E-2</c:v>
                </c:pt>
                <c:pt idx="1036">
                  <c:v>9.8468301815476722E-2</c:v>
                </c:pt>
                <c:pt idx="1037">
                  <c:v>9.8217323039005586E-2</c:v>
                </c:pt>
                <c:pt idx="1038">
                  <c:v>0.10113847920310569</c:v>
                </c:pt>
                <c:pt idx="1039">
                  <c:v>0.10164523815736344</c:v>
                </c:pt>
                <c:pt idx="1040">
                  <c:v>0.10126106657657431</c:v>
                </c:pt>
                <c:pt idx="1041">
                  <c:v>0.1041407859906921</c:v>
                </c:pt>
                <c:pt idx="1042">
                  <c:v>0.10415636611948727</c:v>
                </c:pt>
                <c:pt idx="1043">
                  <c:v>0.1037659473383796</c:v>
                </c:pt>
                <c:pt idx="1044">
                  <c:v>0.10393903560984892</c:v>
                </c:pt>
                <c:pt idx="1045">
                  <c:v>0.10383131494144981</c:v>
                </c:pt>
                <c:pt idx="1046">
                  <c:v>0.10496756136588083</c:v>
                </c:pt>
                <c:pt idx="1047">
                  <c:v>0.10501205857184495</c:v>
                </c:pt>
                <c:pt idx="1048">
                  <c:v>0.10565658220738314</c:v>
                </c:pt>
                <c:pt idx="1049">
                  <c:v>0.10500117728923897</c:v>
                </c:pt>
                <c:pt idx="1050">
                  <c:v>0.10495602994919026</c:v>
                </c:pt>
                <c:pt idx="1051">
                  <c:v>0.10964796873079202</c:v>
                </c:pt>
                <c:pt idx="1052">
                  <c:v>0.10883356770883519</c:v>
                </c:pt>
                <c:pt idx="1053">
                  <c:v>0.10914378224482883</c:v>
                </c:pt>
                <c:pt idx="1054">
                  <c:v>0.10878687869472986</c:v>
                </c:pt>
                <c:pt idx="1055">
                  <c:v>0.10877844039223789</c:v>
                </c:pt>
                <c:pt idx="1056">
                  <c:v>0.11039990779590947</c:v>
                </c:pt>
                <c:pt idx="1057">
                  <c:v>0.11080053332448428</c:v>
                </c:pt>
                <c:pt idx="1058">
                  <c:v>0.1103645461985696</c:v>
                </c:pt>
                <c:pt idx="1059">
                  <c:v>0.11039698347091711</c:v>
                </c:pt>
                <c:pt idx="1060">
                  <c:v>0.11230831754192054</c:v>
                </c:pt>
                <c:pt idx="1061">
                  <c:v>0.11113802295243105</c:v>
                </c:pt>
                <c:pt idx="1062">
                  <c:v>0.1112264074233382</c:v>
                </c:pt>
                <c:pt idx="1063">
                  <c:v>0.11275566814581696</c:v>
                </c:pt>
                <c:pt idx="1064">
                  <c:v>0.11262281932393299</c:v>
                </c:pt>
                <c:pt idx="1065">
                  <c:v>0.11196385070132871</c:v>
                </c:pt>
                <c:pt idx="1066">
                  <c:v>0.1128206670329288</c:v>
                </c:pt>
                <c:pt idx="1067">
                  <c:v>0.11435458743274374</c:v>
                </c:pt>
                <c:pt idx="1068">
                  <c:v>0.11427048811155974</c:v>
                </c:pt>
                <c:pt idx="1069">
                  <c:v>0.115079536886892</c:v>
                </c:pt>
                <c:pt idx="1070">
                  <c:v>0.11304066319468847</c:v>
                </c:pt>
                <c:pt idx="1071">
                  <c:v>0.11283597382718159</c:v>
                </c:pt>
                <c:pt idx="1072">
                  <c:v>0.1125539893039572</c:v>
                </c:pt>
                <c:pt idx="1073">
                  <c:v>0.11221751958914411</c:v>
                </c:pt>
                <c:pt idx="1074">
                  <c:v>0.11287149107626171</c:v>
                </c:pt>
                <c:pt idx="1075">
                  <c:v>0.10988294544775487</c:v>
                </c:pt>
                <c:pt idx="1076">
                  <c:v>0.11073157202990627</c:v>
                </c:pt>
                <c:pt idx="1077">
                  <c:v>0.10699818472848524</c:v>
                </c:pt>
                <c:pt idx="1078">
                  <c:v>0.10706029875606551</c:v>
                </c:pt>
                <c:pt idx="1079">
                  <c:v>0.10476619265634232</c:v>
                </c:pt>
                <c:pt idx="1080">
                  <c:v>0.10458346576561081</c:v>
                </c:pt>
                <c:pt idx="1081">
                  <c:v>0.10598461463010499</c:v>
                </c:pt>
                <c:pt idx="1082">
                  <c:v>0.1056343444490991</c:v>
                </c:pt>
                <c:pt idx="1083">
                  <c:v>0.10505975893687276</c:v>
                </c:pt>
                <c:pt idx="1084">
                  <c:v>0.1049848405750286</c:v>
                </c:pt>
                <c:pt idx="1085">
                  <c:v>0.10610889982089979</c:v>
                </c:pt>
                <c:pt idx="1086">
                  <c:v>0.10463330907015977</c:v>
                </c:pt>
                <c:pt idx="1087">
                  <c:v>9.9597902151189036E-2</c:v>
                </c:pt>
                <c:pt idx="1088">
                  <c:v>9.9641019912586073E-2</c:v>
                </c:pt>
                <c:pt idx="1089">
                  <c:v>9.9438581217384456E-2</c:v>
                </c:pt>
                <c:pt idx="1090">
                  <c:v>0.10067064096083335</c:v>
                </c:pt>
                <c:pt idx="1091">
                  <c:v>0.10066937501967992</c:v>
                </c:pt>
                <c:pt idx="1092">
                  <c:v>9.8635721936018342E-2</c:v>
                </c:pt>
                <c:pt idx="1093">
                  <c:v>9.9909651717251802E-2</c:v>
                </c:pt>
                <c:pt idx="1094">
                  <c:v>9.7730396915112552E-2</c:v>
                </c:pt>
                <c:pt idx="1095">
                  <c:v>9.6102107230991982E-2</c:v>
                </c:pt>
                <c:pt idx="1096">
                  <c:v>9.90051239726185E-2</c:v>
                </c:pt>
                <c:pt idx="1097">
                  <c:v>9.5853366354802669E-2</c:v>
                </c:pt>
                <c:pt idx="1098">
                  <c:v>9.6172743829914462E-2</c:v>
                </c:pt>
                <c:pt idx="1099">
                  <c:v>9.7244160660328011E-2</c:v>
                </c:pt>
                <c:pt idx="1100">
                  <c:v>9.7305481238188246E-2</c:v>
                </c:pt>
                <c:pt idx="1101">
                  <c:v>9.5380586642934098E-2</c:v>
                </c:pt>
                <c:pt idx="1102">
                  <c:v>9.5018587374636379E-2</c:v>
                </c:pt>
                <c:pt idx="1103">
                  <c:v>9.6136598873320878E-2</c:v>
                </c:pt>
                <c:pt idx="1104">
                  <c:v>9.3141936880016596E-2</c:v>
                </c:pt>
                <c:pt idx="1105">
                  <c:v>9.3242314086188105E-2</c:v>
                </c:pt>
                <c:pt idx="1106">
                  <c:v>9.3105502151562644E-2</c:v>
                </c:pt>
                <c:pt idx="1107">
                  <c:v>9.2920484032992481E-2</c:v>
                </c:pt>
                <c:pt idx="1108">
                  <c:v>9.3522477308887172E-2</c:v>
                </c:pt>
                <c:pt idx="1109">
                  <c:v>9.1880492006665496E-2</c:v>
                </c:pt>
                <c:pt idx="1110">
                  <c:v>9.2005060444672132E-2</c:v>
                </c:pt>
                <c:pt idx="1111">
                  <c:v>9.1197399691084924E-2</c:v>
                </c:pt>
                <c:pt idx="1112">
                  <c:v>9.3471020458806217E-2</c:v>
                </c:pt>
                <c:pt idx="1113">
                  <c:v>9.3644951716055316E-2</c:v>
                </c:pt>
                <c:pt idx="1114">
                  <c:v>8.6961434944097388E-2</c:v>
                </c:pt>
                <c:pt idx="1115">
                  <c:v>8.707548818767967E-2</c:v>
                </c:pt>
                <c:pt idx="1116">
                  <c:v>8.6209100308564185E-2</c:v>
                </c:pt>
                <c:pt idx="1117">
                  <c:v>8.6146566841936251E-2</c:v>
                </c:pt>
                <c:pt idx="1118">
                  <c:v>8.7671493024007577E-2</c:v>
                </c:pt>
                <c:pt idx="1119">
                  <c:v>8.8368509821435667E-2</c:v>
                </c:pt>
                <c:pt idx="1120">
                  <c:v>8.8175660853406529E-2</c:v>
                </c:pt>
                <c:pt idx="1121">
                  <c:v>8.8133986479565191E-2</c:v>
                </c:pt>
                <c:pt idx="1122">
                  <c:v>8.8151730500716202E-2</c:v>
                </c:pt>
                <c:pt idx="1123">
                  <c:v>8.6387730970976906E-2</c:v>
                </c:pt>
                <c:pt idx="1124">
                  <c:v>8.7151570578064011E-2</c:v>
                </c:pt>
                <c:pt idx="1125">
                  <c:v>8.7419944130893892E-2</c:v>
                </c:pt>
                <c:pt idx="1126">
                  <c:v>8.3520747404463608E-2</c:v>
                </c:pt>
                <c:pt idx="1127">
                  <c:v>8.353040765526816E-2</c:v>
                </c:pt>
                <c:pt idx="1128">
                  <c:v>8.3535954556394273E-2</c:v>
                </c:pt>
                <c:pt idx="1129">
                  <c:v>8.3545877049522252E-2</c:v>
                </c:pt>
                <c:pt idx="1130">
                  <c:v>8.3055278500499083E-2</c:v>
                </c:pt>
                <c:pt idx="1131">
                  <c:v>8.2796389389812181E-2</c:v>
                </c:pt>
                <c:pt idx="1132">
                  <c:v>8.2151461462557418E-2</c:v>
                </c:pt>
                <c:pt idx="1133">
                  <c:v>8.2113144769711696E-2</c:v>
                </c:pt>
                <c:pt idx="1134">
                  <c:v>8.1507158657526682E-2</c:v>
                </c:pt>
                <c:pt idx="1135">
                  <c:v>8.1105472012676913E-2</c:v>
                </c:pt>
                <c:pt idx="1136">
                  <c:v>8.1105484547599874E-2</c:v>
                </c:pt>
                <c:pt idx="1137">
                  <c:v>8.019279431085935E-2</c:v>
                </c:pt>
                <c:pt idx="1138">
                  <c:v>8.0118394460357539E-2</c:v>
                </c:pt>
                <c:pt idx="1139">
                  <c:v>7.9236814759325008E-2</c:v>
                </c:pt>
                <c:pt idx="1140">
                  <c:v>7.9283033553114599E-2</c:v>
                </c:pt>
                <c:pt idx="1141">
                  <c:v>8.1809082824483723E-2</c:v>
                </c:pt>
                <c:pt idx="1142">
                  <c:v>8.2178235657870621E-2</c:v>
                </c:pt>
                <c:pt idx="1143">
                  <c:v>8.1524298072110257E-2</c:v>
                </c:pt>
                <c:pt idx="1144">
                  <c:v>7.7850928734707753E-2</c:v>
                </c:pt>
                <c:pt idx="1145">
                  <c:v>7.7939450588926984E-2</c:v>
                </c:pt>
                <c:pt idx="1146">
                  <c:v>7.7922563045522628E-2</c:v>
                </c:pt>
                <c:pt idx="1147">
                  <c:v>7.9181384237701866E-2</c:v>
                </c:pt>
                <c:pt idx="1148">
                  <c:v>7.8265965641693733E-2</c:v>
                </c:pt>
                <c:pt idx="1149">
                  <c:v>8.0154254561160876E-2</c:v>
                </c:pt>
                <c:pt idx="1150">
                  <c:v>7.8619989585973993E-2</c:v>
                </c:pt>
                <c:pt idx="1151">
                  <c:v>7.8498110985635888E-2</c:v>
                </c:pt>
                <c:pt idx="1152">
                  <c:v>7.8517672874039726E-2</c:v>
                </c:pt>
                <c:pt idx="1153">
                  <c:v>7.6585676345162709E-2</c:v>
                </c:pt>
                <c:pt idx="1154">
                  <c:v>7.8627060910720678E-2</c:v>
                </c:pt>
                <c:pt idx="1155">
                  <c:v>7.9824557078479838E-2</c:v>
                </c:pt>
                <c:pt idx="1156">
                  <c:v>7.9118068198323344E-2</c:v>
                </c:pt>
                <c:pt idx="1157">
                  <c:v>7.7812990529672346E-2</c:v>
                </c:pt>
                <c:pt idx="1158">
                  <c:v>7.7872878547863053E-2</c:v>
                </c:pt>
                <c:pt idx="1159">
                  <c:v>7.5493716223439047E-2</c:v>
                </c:pt>
                <c:pt idx="1160">
                  <c:v>7.5723105459479745E-2</c:v>
                </c:pt>
                <c:pt idx="1161">
                  <c:v>7.4888240608427387E-2</c:v>
                </c:pt>
                <c:pt idx="1162">
                  <c:v>7.3248503295244377E-2</c:v>
                </c:pt>
                <c:pt idx="1163">
                  <c:v>7.2836748147901115E-2</c:v>
                </c:pt>
                <c:pt idx="1164">
                  <c:v>7.2562040677240619E-2</c:v>
                </c:pt>
                <c:pt idx="1165">
                  <c:v>7.3121398643037475E-2</c:v>
                </c:pt>
                <c:pt idx="1166">
                  <c:v>7.2511634236504238E-2</c:v>
                </c:pt>
                <c:pt idx="1167">
                  <c:v>7.288080343353294E-2</c:v>
                </c:pt>
                <c:pt idx="1168">
                  <c:v>7.2799825976614316E-2</c:v>
                </c:pt>
                <c:pt idx="1169">
                  <c:v>7.2870422815575084E-2</c:v>
                </c:pt>
                <c:pt idx="1170">
                  <c:v>7.3297534779565618E-2</c:v>
                </c:pt>
                <c:pt idx="1171">
                  <c:v>7.2652121093085387E-2</c:v>
                </c:pt>
                <c:pt idx="1172">
                  <c:v>7.2520141100911067E-2</c:v>
                </c:pt>
                <c:pt idx="1173">
                  <c:v>7.2841597342542183E-2</c:v>
                </c:pt>
                <c:pt idx="1174">
                  <c:v>7.2459781807420562E-2</c:v>
                </c:pt>
                <c:pt idx="1175">
                  <c:v>7.0016018517545506E-2</c:v>
                </c:pt>
                <c:pt idx="1176">
                  <c:v>6.9641968629614484E-2</c:v>
                </c:pt>
                <c:pt idx="1177">
                  <c:v>6.9785726113431895E-2</c:v>
                </c:pt>
                <c:pt idx="1178">
                  <c:v>6.9565606800732177E-2</c:v>
                </c:pt>
                <c:pt idx="1179">
                  <c:v>6.9477008717260716E-2</c:v>
                </c:pt>
                <c:pt idx="1180">
                  <c:v>6.9643377271956353E-2</c:v>
                </c:pt>
                <c:pt idx="1181">
                  <c:v>6.8618866874372866E-2</c:v>
                </c:pt>
                <c:pt idx="1182">
                  <c:v>6.6682124510828417E-2</c:v>
                </c:pt>
                <c:pt idx="1183">
                  <c:v>6.6525637851817823E-2</c:v>
                </c:pt>
                <c:pt idx="1184">
                  <c:v>6.6560291884362771E-2</c:v>
                </c:pt>
                <c:pt idx="1185">
                  <c:v>6.6758081499440208E-2</c:v>
                </c:pt>
                <c:pt idx="1186">
                  <c:v>6.6826454744944114E-2</c:v>
                </c:pt>
                <c:pt idx="1187">
                  <c:v>6.6118031130780103E-2</c:v>
                </c:pt>
                <c:pt idx="1188">
                  <c:v>6.6649611729482458E-2</c:v>
                </c:pt>
                <c:pt idx="1189">
                  <c:v>6.616742648892511E-2</c:v>
                </c:pt>
                <c:pt idx="1190">
                  <c:v>6.6623697009772331E-2</c:v>
                </c:pt>
                <c:pt idx="1191">
                  <c:v>6.6571089960118582E-2</c:v>
                </c:pt>
                <c:pt idx="1192">
                  <c:v>7.1344037633660637E-2</c:v>
                </c:pt>
                <c:pt idx="1193">
                  <c:v>7.0527096440257939E-2</c:v>
                </c:pt>
                <c:pt idx="1194">
                  <c:v>7.0534723897470591E-2</c:v>
                </c:pt>
                <c:pt idx="1195">
                  <c:v>7.124939785759038E-2</c:v>
                </c:pt>
                <c:pt idx="1196">
                  <c:v>7.1264846786760622E-2</c:v>
                </c:pt>
                <c:pt idx="1197">
                  <c:v>7.1508760738634311E-2</c:v>
                </c:pt>
                <c:pt idx="1198">
                  <c:v>7.1566458412851405E-2</c:v>
                </c:pt>
                <c:pt idx="1199">
                  <c:v>7.4444088199701525E-2</c:v>
                </c:pt>
                <c:pt idx="1200">
                  <c:v>7.4853329031749974E-2</c:v>
                </c:pt>
                <c:pt idx="1201">
                  <c:v>7.689022465201395E-2</c:v>
                </c:pt>
                <c:pt idx="1202">
                  <c:v>7.6369425037503713E-2</c:v>
                </c:pt>
                <c:pt idx="1203">
                  <c:v>7.6261376186800331E-2</c:v>
                </c:pt>
                <c:pt idx="1204">
                  <c:v>7.3458181221805668E-2</c:v>
                </c:pt>
                <c:pt idx="1205">
                  <c:v>7.3499372708903804E-2</c:v>
                </c:pt>
                <c:pt idx="1206">
                  <c:v>7.3346417093792318E-2</c:v>
                </c:pt>
                <c:pt idx="1207">
                  <c:v>7.2824310767144032E-2</c:v>
                </c:pt>
                <c:pt idx="1208">
                  <c:v>7.2546701058190957E-2</c:v>
                </c:pt>
                <c:pt idx="1209">
                  <c:v>7.2429667805961967E-2</c:v>
                </c:pt>
                <c:pt idx="1210">
                  <c:v>7.0882211829004754E-2</c:v>
                </c:pt>
                <c:pt idx="1211">
                  <c:v>7.1051531197922763E-2</c:v>
                </c:pt>
                <c:pt idx="1212">
                  <c:v>6.9136568121217795E-2</c:v>
                </c:pt>
                <c:pt idx="1213">
                  <c:v>6.9572927597394557E-2</c:v>
                </c:pt>
                <c:pt idx="1214">
                  <c:v>6.9490835829312758E-2</c:v>
                </c:pt>
                <c:pt idx="1215">
                  <c:v>7.344231871498634E-2</c:v>
                </c:pt>
                <c:pt idx="1216">
                  <c:v>7.4073383201363724E-2</c:v>
                </c:pt>
                <c:pt idx="1217">
                  <c:v>7.1807189821559037E-2</c:v>
                </c:pt>
                <c:pt idx="1218">
                  <c:v>7.1872318329405438E-2</c:v>
                </c:pt>
                <c:pt idx="1219">
                  <c:v>7.1218269606637838E-2</c:v>
                </c:pt>
                <c:pt idx="1220">
                  <c:v>7.3261869249328662E-2</c:v>
                </c:pt>
                <c:pt idx="1221">
                  <c:v>7.2345222854480973E-2</c:v>
                </c:pt>
                <c:pt idx="1222">
                  <c:v>7.2024184878172678E-2</c:v>
                </c:pt>
                <c:pt idx="1223">
                  <c:v>7.1180171161489128E-2</c:v>
                </c:pt>
                <c:pt idx="1224">
                  <c:v>7.2491956918568412E-2</c:v>
                </c:pt>
                <c:pt idx="1225">
                  <c:v>7.2593402028039003E-2</c:v>
                </c:pt>
                <c:pt idx="1226">
                  <c:v>7.2638991561958688E-2</c:v>
                </c:pt>
                <c:pt idx="1227">
                  <c:v>7.577514766320724E-2</c:v>
                </c:pt>
                <c:pt idx="1228">
                  <c:v>7.5350697821842255E-2</c:v>
                </c:pt>
                <c:pt idx="1229">
                  <c:v>7.518206254207567E-2</c:v>
                </c:pt>
                <c:pt idx="1230">
                  <c:v>7.5079982828838862E-2</c:v>
                </c:pt>
                <c:pt idx="1231">
                  <c:v>7.5828078293562071E-2</c:v>
                </c:pt>
                <c:pt idx="1232">
                  <c:v>7.5914466796300373E-2</c:v>
                </c:pt>
                <c:pt idx="1233">
                  <c:v>7.5872119676765271E-2</c:v>
                </c:pt>
                <c:pt idx="1234">
                  <c:v>7.6850377736578754E-2</c:v>
                </c:pt>
                <c:pt idx="1235">
                  <c:v>7.7008346891516741E-2</c:v>
                </c:pt>
                <c:pt idx="1236">
                  <c:v>7.6131056527654187E-2</c:v>
                </c:pt>
                <c:pt idx="1237">
                  <c:v>7.6262556594074146E-2</c:v>
                </c:pt>
                <c:pt idx="1238">
                  <c:v>7.619709298891221E-2</c:v>
                </c:pt>
                <c:pt idx="1239">
                  <c:v>7.6217898834492023E-2</c:v>
                </c:pt>
                <c:pt idx="1240">
                  <c:v>7.637422839142502E-2</c:v>
                </c:pt>
                <c:pt idx="1241">
                  <c:v>7.6436795743084318E-2</c:v>
                </c:pt>
                <c:pt idx="1242">
                  <c:v>7.6416736113341169E-2</c:v>
                </c:pt>
                <c:pt idx="1243">
                  <c:v>7.6265914437380233E-2</c:v>
                </c:pt>
                <c:pt idx="1244">
                  <c:v>7.5119052618956905E-2</c:v>
                </c:pt>
                <c:pt idx="1245">
                  <c:v>7.4853169045605225E-2</c:v>
                </c:pt>
                <c:pt idx="1246">
                  <c:v>7.4919896784991488E-2</c:v>
                </c:pt>
                <c:pt idx="1247">
                  <c:v>7.5056968587598874E-2</c:v>
                </c:pt>
                <c:pt idx="1248">
                  <c:v>7.544763342782923E-2</c:v>
                </c:pt>
                <c:pt idx="1249">
                  <c:v>7.5370380070610865E-2</c:v>
                </c:pt>
                <c:pt idx="1250">
                  <c:v>7.6235555235154684E-2</c:v>
                </c:pt>
                <c:pt idx="1251">
                  <c:v>7.542473778556924E-2</c:v>
                </c:pt>
                <c:pt idx="1252">
                  <c:v>7.5388805755730079E-2</c:v>
                </c:pt>
                <c:pt idx="1253">
                  <c:v>7.5011927545746426E-2</c:v>
                </c:pt>
                <c:pt idx="1254">
                  <c:v>7.6370276467244549E-2</c:v>
                </c:pt>
                <c:pt idx="1255">
                  <c:v>6.9770127315105027E-2</c:v>
                </c:pt>
                <c:pt idx="1256">
                  <c:v>7.0132723511357326E-2</c:v>
                </c:pt>
                <c:pt idx="1257">
                  <c:v>7.0244462983587844E-2</c:v>
                </c:pt>
                <c:pt idx="1258">
                  <c:v>6.9524967375109867E-2</c:v>
                </c:pt>
                <c:pt idx="1259">
                  <c:v>7.0192994349693255E-2</c:v>
                </c:pt>
                <c:pt idx="1260">
                  <c:v>6.9867721466227647E-2</c:v>
                </c:pt>
                <c:pt idx="1261">
                  <c:v>6.9805720917491307E-2</c:v>
                </c:pt>
                <c:pt idx="1262">
                  <c:v>6.6880441565916271E-2</c:v>
                </c:pt>
                <c:pt idx="1263">
                  <c:v>6.6646164923724438E-2</c:v>
                </c:pt>
                <c:pt idx="1264">
                  <c:v>6.5301165658831359E-2</c:v>
                </c:pt>
                <c:pt idx="1265">
                  <c:v>6.6043904441236215E-2</c:v>
                </c:pt>
                <c:pt idx="1266">
                  <c:v>6.6309359323123998E-2</c:v>
                </c:pt>
                <c:pt idx="1267">
                  <c:v>6.6406494889139897E-2</c:v>
                </c:pt>
                <c:pt idx="1268">
                  <c:v>6.5890948350217027E-2</c:v>
                </c:pt>
                <c:pt idx="1269">
                  <c:v>6.6062532136837368E-2</c:v>
                </c:pt>
                <c:pt idx="1270">
                  <c:v>6.5910334402818252E-2</c:v>
                </c:pt>
                <c:pt idx="1271">
                  <c:v>6.60193189495967E-2</c:v>
                </c:pt>
                <c:pt idx="1272">
                  <c:v>6.5713243653687484E-2</c:v>
                </c:pt>
                <c:pt idx="1273">
                  <c:v>6.56100089326455E-2</c:v>
                </c:pt>
                <c:pt idx="1274">
                  <c:v>6.5555372955214158E-2</c:v>
                </c:pt>
                <c:pt idx="1275">
                  <c:v>6.4865178496723241E-2</c:v>
                </c:pt>
                <c:pt idx="1276">
                  <c:v>6.4047964342501193E-2</c:v>
                </c:pt>
                <c:pt idx="1277">
                  <c:v>6.4533263231308508E-2</c:v>
                </c:pt>
                <c:pt idx="1278">
                  <c:v>6.1588999613894954E-2</c:v>
                </c:pt>
                <c:pt idx="1279">
                  <c:v>6.051834310727261E-2</c:v>
                </c:pt>
                <c:pt idx="1280">
                  <c:v>6.0544615093627123E-2</c:v>
                </c:pt>
                <c:pt idx="1281">
                  <c:v>5.8148675335563421E-2</c:v>
                </c:pt>
                <c:pt idx="1282">
                  <c:v>5.8316587714499393E-2</c:v>
                </c:pt>
                <c:pt idx="1283">
                  <c:v>5.6764880871767391E-2</c:v>
                </c:pt>
                <c:pt idx="1284">
                  <c:v>5.8591434750419807E-2</c:v>
                </c:pt>
                <c:pt idx="1285">
                  <c:v>5.6032508628256532E-2</c:v>
                </c:pt>
                <c:pt idx="1286">
                  <c:v>5.6602044420933161E-2</c:v>
                </c:pt>
                <c:pt idx="1287">
                  <c:v>5.5580844113162442E-2</c:v>
                </c:pt>
                <c:pt idx="1288">
                  <c:v>5.4863360023659359E-2</c:v>
                </c:pt>
                <c:pt idx="1289">
                  <c:v>5.5138701255888004E-2</c:v>
                </c:pt>
                <c:pt idx="1290">
                  <c:v>5.1330268010985433E-2</c:v>
                </c:pt>
                <c:pt idx="1291">
                  <c:v>5.1747160145531705E-2</c:v>
                </c:pt>
                <c:pt idx="1292">
                  <c:v>5.1473214779044603E-2</c:v>
                </c:pt>
                <c:pt idx="1293">
                  <c:v>5.1639601119535777E-2</c:v>
                </c:pt>
                <c:pt idx="1294">
                  <c:v>5.2191377194594595E-2</c:v>
                </c:pt>
                <c:pt idx="1295">
                  <c:v>5.1984384767168948E-2</c:v>
                </c:pt>
                <c:pt idx="1296">
                  <c:v>5.1295598087824301E-2</c:v>
                </c:pt>
                <c:pt idx="1297">
                  <c:v>4.9485449402519838E-2</c:v>
                </c:pt>
                <c:pt idx="1298">
                  <c:v>5.1780753648649883E-2</c:v>
                </c:pt>
                <c:pt idx="1299">
                  <c:v>5.2021397340623679E-2</c:v>
                </c:pt>
                <c:pt idx="1300">
                  <c:v>5.1559961351671825E-2</c:v>
                </c:pt>
                <c:pt idx="1301">
                  <c:v>5.3266815352564161E-2</c:v>
                </c:pt>
                <c:pt idx="1302">
                  <c:v>5.3886673565290304E-2</c:v>
                </c:pt>
                <c:pt idx="1303">
                  <c:v>5.453572727138821E-2</c:v>
                </c:pt>
                <c:pt idx="1304">
                  <c:v>5.4365156380973882E-2</c:v>
                </c:pt>
                <c:pt idx="1305">
                  <c:v>5.4856798757949299E-2</c:v>
                </c:pt>
                <c:pt idx="1306">
                  <c:v>5.6945704272690634E-2</c:v>
                </c:pt>
                <c:pt idx="1307">
                  <c:v>5.7254192764814991E-2</c:v>
                </c:pt>
                <c:pt idx="1308">
                  <c:v>5.725740362572352E-2</c:v>
                </c:pt>
                <c:pt idx="1309">
                  <c:v>5.7749376818671073E-2</c:v>
                </c:pt>
                <c:pt idx="1310">
                  <c:v>5.7947450426754796E-2</c:v>
                </c:pt>
                <c:pt idx="1311">
                  <c:v>5.8979936400408203E-2</c:v>
                </c:pt>
                <c:pt idx="1312">
                  <c:v>5.9022371904918443E-2</c:v>
                </c:pt>
                <c:pt idx="1313">
                  <c:v>5.8020103167576546E-2</c:v>
                </c:pt>
                <c:pt idx="1314">
                  <c:v>5.8188936211752168E-2</c:v>
                </c:pt>
                <c:pt idx="1315">
                  <c:v>5.8197378675097791E-2</c:v>
                </c:pt>
                <c:pt idx="1316">
                  <c:v>5.823818633284536E-2</c:v>
                </c:pt>
                <c:pt idx="1317">
                  <c:v>5.7374693792888079E-2</c:v>
                </c:pt>
                <c:pt idx="1318">
                  <c:v>5.7323998323729093E-2</c:v>
                </c:pt>
                <c:pt idx="1319">
                  <c:v>5.8948713918044668E-2</c:v>
                </c:pt>
                <c:pt idx="1320">
                  <c:v>5.88807209209486E-2</c:v>
                </c:pt>
                <c:pt idx="1321">
                  <c:v>5.9134058334520394E-2</c:v>
                </c:pt>
                <c:pt idx="1322">
                  <c:v>5.8598652092628718E-2</c:v>
                </c:pt>
                <c:pt idx="1323">
                  <c:v>6.0766625552313935E-2</c:v>
                </c:pt>
                <c:pt idx="1324">
                  <c:v>6.0810349809471954E-2</c:v>
                </c:pt>
                <c:pt idx="1325">
                  <c:v>6.0692180419719084E-2</c:v>
                </c:pt>
                <c:pt idx="1326">
                  <c:v>6.0867136881086185E-2</c:v>
                </c:pt>
                <c:pt idx="1327">
                  <c:v>6.3083242493621502E-2</c:v>
                </c:pt>
                <c:pt idx="1328">
                  <c:v>6.2435285360715194E-2</c:v>
                </c:pt>
                <c:pt idx="1329">
                  <c:v>7.1091739796021819E-2</c:v>
                </c:pt>
                <c:pt idx="1330">
                  <c:v>7.147475670586742E-2</c:v>
                </c:pt>
                <c:pt idx="1331">
                  <c:v>9.1168454895478326E-2</c:v>
                </c:pt>
                <c:pt idx="1332">
                  <c:v>0.10132828863817786</c:v>
                </c:pt>
                <c:pt idx="1333">
                  <c:v>0.10554152117974161</c:v>
                </c:pt>
                <c:pt idx="1334">
                  <c:v>0.11269073726415581</c:v>
                </c:pt>
                <c:pt idx="1335">
                  <c:v>0.11277366387481931</c:v>
                </c:pt>
                <c:pt idx="1336">
                  <c:v>0.11355659606673459</c:v>
                </c:pt>
                <c:pt idx="1337">
                  <c:v>0.11382423751961525</c:v>
                </c:pt>
                <c:pt idx="1338">
                  <c:v>0.1136399628828958</c:v>
                </c:pt>
                <c:pt idx="1339">
                  <c:v>0.11836346317459817</c:v>
                </c:pt>
                <c:pt idx="1340">
                  <c:v>0.11819389927102034</c:v>
                </c:pt>
                <c:pt idx="1341">
                  <c:v>0.11792287429608972</c:v>
                </c:pt>
                <c:pt idx="1342">
                  <c:v>0.12058485006285198</c:v>
                </c:pt>
                <c:pt idx="1343">
                  <c:v>0.12073407066055426</c:v>
                </c:pt>
                <c:pt idx="1344">
                  <c:v>0.12128285519175484</c:v>
                </c:pt>
                <c:pt idx="1345">
                  <c:v>0.1221743062203174</c:v>
                </c:pt>
                <c:pt idx="1346">
                  <c:v>0.12569075723862697</c:v>
                </c:pt>
                <c:pt idx="1347">
                  <c:v>0.1250497002711419</c:v>
                </c:pt>
                <c:pt idx="1348">
                  <c:v>0.12506934350878682</c:v>
                </c:pt>
                <c:pt idx="1349">
                  <c:v>0.12507340587780211</c:v>
                </c:pt>
                <c:pt idx="1350">
                  <c:v>0.12644319853583219</c:v>
                </c:pt>
                <c:pt idx="1351">
                  <c:v>0.12657195508784244</c:v>
                </c:pt>
                <c:pt idx="1352">
                  <c:v>0.12892565560247352</c:v>
                </c:pt>
                <c:pt idx="1353">
                  <c:v>0.12887786924705669</c:v>
                </c:pt>
                <c:pt idx="1354">
                  <c:v>0.12976618006804505</c:v>
                </c:pt>
                <c:pt idx="1355">
                  <c:v>0.12974825026244013</c:v>
                </c:pt>
                <c:pt idx="1356">
                  <c:v>0.12987985702787802</c:v>
                </c:pt>
                <c:pt idx="1357">
                  <c:v>0.13007830236175741</c:v>
                </c:pt>
                <c:pt idx="1358">
                  <c:v>0.13064444220727803</c:v>
                </c:pt>
                <c:pt idx="1359">
                  <c:v>0.1306553069977828</c:v>
                </c:pt>
                <c:pt idx="1360">
                  <c:v>0.13076511928998702</c:v>
                </c:pt>
                <c:pt idx="1361">
                  <c:v>0.12983253190212382</c:v>
                </c:pt>
                <c:pt idx="1362">
                  <c:v>0.1312316211152699</c:v>
                </c:pt>
                <c:pt idx="1363">
                  <c:v>0.13166201548707557</c:v>
                </c:pt>
                <c:pt idx="1364">
                  <c:v>0.13159335501108327</c:v>
                </c:pt>
                <c:pt idx="1365">
                  <c:v>0.13203996280232064</c:v>
                </c:pt>
                <c:pt idx="1366">
                  <c:v>0.13206150534379563</c:v>
                </c:pt>
                <c:pt idx="1367">
                  <c:v>0.1340235373471142</c:v>
                </c:pt>
                <c:pt idx="1368">
                  <c:v>0.13413245776979457</c:v>
                </c:pt>
                <c:pt idx="1369">
                  <c:v>0.13355647386487823</c:v>
                </c:pt>
                <c:pt idx="1370">
                  <c:v>0.13599033009849504</c:v>
                </c:pt>
                <c:pt idx="1371">
                  <c:v>0.13906030820668006</c:v>
                </c:pt>
                <c:pt idx="1372">
                  <c:v>0.13944242394313217</c:v>
                </c:pt>
                <c:pt idx="1373">
                  <c:v>0.13990941733129073</c:v>
                </c:pt>
                <c:pt idx="1374">
                  <c:v>0.13988769721582026</c:v>
                </c:pt>
                <c:pt idx="1375">
                  <c:v>0.14148406383947057</c:v>
                </c:pt>
                <c:pt idx="1376">
                  <c:v>0.14149928313951826</c:v>
                </c:pt>
                <c:pt idx="1377">
                  <c:v>0.14176794141119431</c:v>
                </c:pt>
                <c:pt idx="1378">
                  <c:v>0.14174224798818391</c:v>
                </c:pt>
                <c:pt idx="1379">
                  <c:v>0.14209530250522956</c:v>
                </c:pt>
                <c:pt idx="1380">
                  <c:v>0.1426133154587878</c:v>
                </c:pt>
                <c:pt idx="1381">
                  <c:v>0.14356014383696816</c:v>
                </c:pt>
                <c:pt idx="1382">
                  <c:v>0.14298816271969084</c:v>
                </c:pt>
                <c:pt idx="1383">
                  <c:v>0.14310901778791582</c:v>
                </c:pt>
                <c:pt idx="1384">
                  <c:v>0.14333301789367442</c:v>
                </c:pt>
                <c:pt idx="1385">
                  <c:v>0.14366537927932724</c:v>
                </c:pt>
                <c:pt idx="1386">
                  <c:v>0.14369592814926097</c:v>
                </c:pt>
                <c:pt idx="1387">
                  <c:v>0.14376499367367732</c:v>
                </c:pt>
                <c:pt idx="1388">
                  <c:v>0.14825795982862228</c:v>
                </c:pt>
                <c:pt idx="1389">
                  <c:v>0.14807627747286478</c:v>
                </c:pt>
                <c:pt idx="1390">
                  <c:v>0.14831374471602551</c:v>
                </c:pt>
                <c:pt idx="1391">
                  <c:v>0.15115971513836121</c:v>
                </c:pt>
                <c:pt idx="1392">
                  <c:v>0.14775700274822146</c:v>
                </c:pt>
                <c:pt idx="1393">
                  <c:v>0.14814287325198289</c:v>
                </c:pt>
                <c:pt idx="1394">
                  <c:v>0.13570418038625026</c:v>
                </c:pt>
                <c:pt idx="1395">
                  <c:v>0.12911457938827639</c:v>
                </c:pt>
                <c:pt idx="1396">
                  <c:v>0.12549416684473622</c:v>
                </c:pt>
                <c:pt idx="1397">
                  <c:v>0.12513105102244071</c:v>
                </c:pt>
                <c:pt idx="1398">
                  <c:v>0.1254332453224693</c:v>
                </c:pt>
                <c:pt idx="1399">
                  <c:v>0.12580145056495004</c:v>
                </c:pt>
                <c:pt idx="1400">
                  <c:v>0.12565216958642303</c:v>
                </c:pt>
                <c:pt idx="1401">
                  <c:v>0.12569308340713961</c:v>
                </c:pt>
                <c:pt idx="1402">
                  <c:v>0.12078219107857821</c:v>
                </c:pt>
                <c:pt idx="1403">
                  <c:v>0.12143446414812128</c:v>
                </c:pt>
                <c:pt idx="1404">
                  <c:v>0.12139833689822796</c:v>
                </c:pt>
                <c:pt idx="1405">
                  <c:v>0.12148475493972138</c:v>
                </c:pt>
                <c:pt idx="1406">
                  <c:v>0.12125685633960551</c:v>
                </c:pt>
                <c:pt idx="1407">
                  <c:v>0.12187156162091106</c:v>
                </c:pt>
                <c:pt idx="1408">
                  <c:v>0.12109217559139981</c:v>
                </c:pt>
                <c:pt idx="1409">
                  <c:v>0.12071772100410266</c:v>
                </c:pt>
                <c:pt idx="1410">
                  <c:v>0.12069817081693866</c:v>
                </c:pt>
                <c:pt idx="1411">
                  <c:v>0.12539249473323644</c:v>
                </c:pt>
                <c:pt idx="1412">
                  <c:v>0.12501772100618777</c:v>
                </c:pt>
                <c:pt idx="1413">
                  <c:v>0.12332181327497339</c:v>
                </c:pt>
                <c:pt idx="1414">
                  <c:v>0.12341442840294663</c:v>
                </c:pt>
                <c:pt idx="1415">
                  <c:v>0.12129849384401599</c:v>
                </c:pt>
                <c:pt idx="1416">
                  <c:v>0.12107581225863445</c:v>
                </c:pt>
                <c:pt idx="1417">
                  <c:v>0.12134661669710001</c:v>
                </c:pt>
                <c:pt idx="1418">
                  <c:v>0.12267542390016173</c:v>
                </c:pt>
                <c:pt idx="1419">
                  <c:v>0.12306119490831303</c:v>
                </c:pt>
                <c:pt idx="1420">
                  <c:v>0.12290498844256063</c:v>
                </c:pt>
                <c:pt idx="1421">
                  <c:v>0.12277892821946015</c:v>
                </c:pt>
                <c:pt idx="1422">
                  <c:v>0.12308851256421507</c:v>
                </c:pt>
                <c:pt idx="1423">
                  <c:v>0.12432571959992408</c:v>
                </c:pt>
                <c:pt idx="1424">
                  <c:v>0.1246296930176186</c:v>
                </c:pt>
                <c:pt idx="1425">
                  <c:v>0.12536928767244743</c:v>
                </c:pt>
                <c:pt idx="1426">
                  <c:v>0.12463805020637338</c:v>
                </c:pt>
                <c:pt idx="1427">
                  <c:v>0.12445931373008656</c:v>
                </c:pt>
                <c:pt idx="1428">
                  <c:v>0.12390677641964364</c:v>
                </c:pt>
                <c:pt idx="1429">
                  <c:v>0.12348253907977</c:v>
                </c:pt>
                <c:pt idx="1430">
                  <c:v>0.12175264465380388</c:v>
                </c:pt>
                <c:pt idx="1431">
                  <c:v>0.12173839466070327</c:v>
                </c:pt>
                <c:pt idx="1432">
                  <c:v>0.12096618641274982</c:v>
                </c:pt>
                <c:pt idx="1433">
                  <c:v>0.11773063951681736</c:v>
                </c:pt>
                <c:pt idx="1434">
                  <c:v>0.11505636068816245</c:v>
                </c:pt>
                <c:pt idx="1435">
                  <c:v>0.11440510313631272</c:v>
                </c:pt>
                <c:pt idx="1436">
                  <c:v>0.11404621124787269</c:v>
                </c:pt>
                <c:pt idx="1437">
                  <c:v>0.1130998010975328</c:v>
                </c:pt>
                <c:pt idx="1438">
                  <c:v>0.11197015133132861</c:v>
                </c:pt>
                <c:pt idx="1439">
                  <c:v>0.11202637679054138</c:v>
                </c:pt>
                <c:pt idx="1440">
                  <c:v>0.11183513238728533</c:v>
                </c:pt>
                <c:pt idx="1441">
                  <c:v>0.11212681784607817</c:v>
                </c:pt>
                <c:pt idx="1442">
                  <c:v>0.11173285657621834</c:v>
                </c:pt>
                <c:pt idx="1443">
                  <c:v>0.11095061687292303</c:v>
                </c:pt>
                <c:pt idx="1444">
                  <c:v>0.11007404950061671</c:v>
                </c:pt>
                <c:pt idx="1445">
                  <c:v>0.10926343426747444</c:v>
                </c:pt>
                <c:pt idx="1446">
                  <c:v>0.1093751933294604</c:v>
                </c:pt>
                <c:pt idx="1447">
                  <c:v>0.10921710968463372</c:v>
                </c:pt>
                <c:pt idx="1448">
                  <c:v>0.10879483747943283</c:v>
                </c:pt>
                <c:pt idx="1449">
                  <c:v>0.10720432764576317</c:v>
                </c:pt>
                <c:pt idx="1450">
                  <c:v>0.10714538604407134</c:v>
                </c:pt>
                <c:pt idx="1451">
                  <c:v>0.10144906317468499</c:v>
                </c:pt>
                <c:pt idx="1452">
                  <c:v>0.10144953812216949</c:v>
                </c:pt>
                <c:pt idx="1453">
                  <c:v>9.9903212001350203E-2</c:v>
                </c:pt>
                <c:pt idx="1454">
                  <c:v>9.4978321559584633E-2</c:v>
                </c:pt>
                <c:pt idx="1455">
                  <c:v>9.418415661645603E-2</c:v>
                </c:pt>
                <c:pt idx="1456">
                  <c:v>9.3535091363402628E-2</c:v>
                </c:pt>
                <c:pt idx="1457">
                  <c:v>9.335894414305547E-2</c:v>
                </c:pt>
                <c:pt idx="1458">
                  <c:v>9.337334993951231E-2</c:v>
                </c:pt>
                <c:pt idx="1459">
                  <c:v>9.2623011784196768E-2</c:v>
                </c:pt>
                <c:pt idx="1460">
                  <c:v>8.5628935839062115E-2</c:v>
                </c:pt>
                <c:pt idx="1461">
                  <c:v>8.5213106961536875E-2</c:v>
                </c:pt>
                <c:pt idx="1462">
                  <c:v>8.4036157428944866E-2</c:v>
                </c:pt>
                <c:pt idx="1463">
                  <c:v>8.3704798050137821E-2</c:v>
                </c:pt>
                <c:pt idx="1464">
                  <c:v>8.4074349528430917E-2</c:v>
                </c:pt>
                <c:pt idx="1465">
                  <c:v>8.346081534631894E-2</c:v>
                </c:pt>
                <c:pt idx="1466">
                  <c:v>8.2864783631527827E-2</c:v>
                </c:pt>
                <c:pt idx="1467">
                  <c:v>8.3115428108340286E-2</c:v>
                </c:pt>
                <c:pt idx="1468">
                  <c:v>7.9483402458617833E-2</c:v>
                </c:pt>
                <c:pt idx="1469">
                  <c:v>7.9735833377833035E-2</c:v>
                </c:pt>
                <c:pt idx="1470">
                  <c:v>7.6610404192581819E-2</c:v>
                </c:pt>
                <c:pt idx="1471">
                  <c:v>7.6353476089029662E-2</c:v>
                </c:pt>
                <c:pt idx="1472">
                  <c:v>7.3020046831775168E-2</c:v>
                </c:pt>
                <c:pt idx="1473">
                  <c:v>7.3005198720334258E-2</c:v>
                </c:pt>
                <c:pt idx="1474">
                  <c:v>6.6767911097623076E-2</c:v>
                </c:pt>
                <c:pt idx="1475">
                  <c:v>6.7144003465626392E-2</c:v>
                </c:pt>
                <c:pt idx="1476">
                  <c:v>6.9637470925716635E-2</c:v>
                </c:pt>
                <c:pt idx="1477">
                  <c:v>6.9290039313525398E-2</c:v>
                </c:pt>
                <c:pt idx="1478">
                  <c:v>7.0239502613397758E-2</c:v>
                </c:pt>
                <c:pt idx="1479">
                  <c:v>7.104114225979638E-2</c:v>
                </c:pt>
                <c:pt idx="1480">
                  <c:v>6.8367147558451913E-2</c:v>
                </c:pt>
                <c:pt idx="1481">
                  <c:v>6.792131642996474E-2</c:v>
                </c:pt>
                <c:pt idx="1482">
                  <c:v>6.6946991639434864E-2</c:v>
                </c:pt>
                <c:pt idx="1483">
                  <c:v>6.6287106936257445E-2</c:v>
                </c:pt>
                <c:pt idx="1484">
                  <c:v>6.5187925269788741E-2</c:v>
                </c:pt>
                <c:pt idx="1485">
                  <c:v>6.4962355448445488E-2</c:v>
                </c:pt>
                <c:pt idx="1486">
                  <c:v>6.3318160359888992E-2</c:v>
                </c:pt>
                <c:pt idx="1487">
                  <c:v>6.2234348919892414E-2</c:v>
                </c:pt>
                <c:pt idx="1488">
                  <c:v>5.7431507687537013E-2</c:v>
                </c:pt>
                <c:pt idx="1489">
                  <c:v>5.7538689515390366E-2</c:v>
                </c:pt>
                <c:pt idx="1490">
                  <c:v>5.8238800378129972E-2</c:v>
                </c:pt>
                <c:pt idx="1491">
                  <c:v>5.8310506380712522E-2</c:v>
                </c:pt>
                <c:pt idx="1492">
                  <c:v>5.8431517446208843E-2</c:v>
                </c:pt>
                <c:pt idx="1493">
                  <c:v>5.6622452177231018E-2</c:v>
                </c:pt>
                <c:pt idx="1494">
                  <c:v>5.6191387388914549E-2</c:v>
                </c:pt>
                <c:pt idx="1495">
                  <c:v>5.6172117997548787E-2</c:v>
                </c:pt>
                <c:pt idx="1496">
                  <c:v>5.5609191377481236E-2</c:v>
                </c:pt>
                <c:pt idx="1497">
                  <c:v>5.7447952647665612E-2</c:v>
                </c:pt>
                <c:pt idx="1498">
                  <c:v>5.7384955012464503E-2</c:v>
                </c:pt>
                <c:pt idx="1499">
                  <c:v>5.9201731210312344E-2</c:v>
                </c:pt>
                <c:pt idx="1500">
                  <c:v>6.1837349266188425E-2</c:v>
                </c:pt>
                <c:pt idx="1501">
                  <c:v>6.1368516533386916E-2</c:v>
                </c:pt>
                <c:pt idx="1502">
                  <c:v>6.1714517120119328E-2</c:v>
                </c:pt>
                <c:pt idx="1503">
                  <c:v>6.3111335872664168E-2</c:v>
                </c:pt>
                <c:pt idx="1504">
                  <c:v>6.267594105319188E-2</c:v>
                </c:pt>
                <c:pt idx="1505">
                  <c:v>6.3308442666751244E-2</c:v>
                </c:pt>
                <c:pt idx="1506">
                  <c:v>6.19816003461095E-2</c:v>
                </c:pt>
                <c:pt idx="1507">
                  <c:v>6.1827106038394433E-2</c:v>
                </c:pt>
                <c:pt idx="1508">
                  <c:v>6.1837092216090718E-2</c:v>
                </c:pt>
                <c:pt idx="1509">
                  <c:v>6.1919867436683748E-2</c:v>
                </c:pt>
                <c:pt idx="1510">
                  <c:v>6.2203138678253937E-2</c:v>
                </c:pt>
                <c:pt idx="1511">
                  <c:v>6.2702785425019211E-2</c:v>
                </c:pt>
                <c:pt idx="1512">
                  <c:v>6.272047763427234E-2</c:v>
                </c:pt>
                <c:pt idx="1513">
                  <c:v>6.2902163093582805E-2</c:v>
                </c:pt>
                <c:pt idx="1514">
                  <c:v>6.2955879815084673E-2</c:v>
                </c:pt>
                <c:pt idx="1515">
                  <c:v>6.3011654429470501E-2</c:v>
                </c:pt>
                <c:pt idx="1516">
                  <c:v>6.0743468197233072E-2</c:v>
                </c:pt>
                <c:pt idx="1517">
                  <c:v>6.0864315363211428E-2</c:v>
                </c:pt>
                <c:pt idx="1518">
                  <c:v>6.2198710649785501E-2</c:v>
                </c:pt>
                <c:pt idx="1519">
                  <c:v>6.1977805457866748E-2</c:v>
                </c:pt>
                <c:pt idx="1520">
                  <c:v>6.1869743464810167E-2</c:v>
                </c:pt>
                <c:pt idx="1521">
                  <c:v>6.1752094359461947E-2</c:v>
                </c:pt>
                <c:pt idx="1522">
                  <c:v>6.1805146149316328E-2</c:v>
                </c:pt>
                <c:pt idx="1523">
                  <c:v>6.1604315291027924E-2</c:v>
                </c:pt>
                <c:pt idx="1524">
                  <c:v>6.2312991178311392E-2</c:v>
                </c:pt>
                <c:pt idx="1525">
                  <c:v>6.2336367377224609E-2</c:v>
                </c:pt>
                <c:pt idx="1526">
                  <c:v>6.2352630198226747E-2</c:v>
                </c:pt>
                <c:pt idx="1527">
                  <c:v>6.2550225169052398E-2</c:v>
                </c:pt>
                <c:pt idx="1528">
                  <c:v>6.3608062373662899E-2</c:v>
                </c:pt>
                <c:pt idx="1529">
                  <c:v>6.5137759467587084E-2</c:v>
                </c:pt>
                <c:pt idx="1530">
                  <c:v>6.5328122771937849E-2</c:v>
                </c:pt>
                <c:pt idx="1531">
                  <c:v>6.5102319159069097E-2</c:v>
                </c:pt>
                <c:pt idx="1532">
                  <c:v>6.4975604398011672E-2</c:v>
                </c:pt>
                <c:pt idx="1533">
                  <c:v>6.5029194469220439E-2</c:v>
                </c:pt>
                <c:pt idx="1534">
                  <c:v>6.579300521239026E-2</c:v>
                </c:pt>
                <c:pt idx="1535">
                  <c:v>6.6078606206238746E-2</c:v>
                </c:pt>
                <c:pt idx="1536">
                  <c:v>6.5619990451108792E-2</c:v>
                </c:pt>
                <c:pt idx="1537">
                  <c:v>6.7501976654563242E-2</c:v>
                </c:pt>
                <c:pt idx="1538">
                  <c:v>6.7363962338357411E-2</c:v>
                </c:pt>
                <c:pt idx="1539">
                  <c:v>6.5878589416605987E-2</c:v>
                </c:pt>
                <c:pt idx="1540">
                  <c:v>6.6547938929180109E-2</c:v>
                </c:pt>
                <c:pt idx="1541">
                  <c:v>6.505095951528557E-2</c:v>
                </c:pt>
                <c:pt idx="1542">
                  <c:v>6.3958185465086359E-2</c:v>
                </c:pt>
                <c:pt idx="1543">
                  <c:v>6.4584699598133025E-2</c:v>
                </c:pt>
                <c:pt idx="1544">
                  <c:v>6.2276375031999197E-2</c:v>
                </c:pt>
                <c:pt idx="1545">
                  <c:v>6.2382748400504652E-2</c:v>
                </c:pt>
                <c:pt idx="1546">
                  <c:v>6.1830639223142206E-2</c:v>
                </c:pt>
                <c:pt idx="1547">
                  <c:v>6.2767655446616902E-2</c:v>
                </c:pt>
                <c:pt idx="1548">
                  <c:v>6.2419545219375774E-2</c:v>
                </c:pt>
                <c:pt idx="1549">
                  <c:v>6.3385356540867327E-2</c:v>
                </c:pt>
                <c:pt idx="1550">
                  <c:v>6.3399517920606774E-2</c:v>
                </c:pt>
                <c:pt idx="1551">
                  <c:v>6.743039235687362E-2</c:v>
                </c:pt>
                <c:pt idx="1552">
                  <c:v>6.7401851979443178E-2</c:v>
                </c:pt>
                <c:pt idx="1553">
                  <c:v>6.6914001675522319E-2</c:v>
                </c:pt>
                <c:pt idx="1554">
                  <c:v>6.6932519289876494E-2</c:v>
                </c:pt>
                <c:pt idx="1555">
                  <c:v>6.7897333844579077E-2</c:v>
                </c:pt>
                <c:pt idx="1556">
                  <c:v>6.7853391367878935E-2</c:v>
                </c:pt>
                <c:pt idx="1557">
                  <c:v>7.1256354234530445E-2</c:v>
                </c:pt>
                <c:pt idx="1558">
                  <c:v>7.1043251906575289E-2</c:v>
                </c:pt>
                <c:pt idx="1559">
                  <c:v>7.1357314263980703E-2</c:v>
                </c:pt>
                <c:pt idx="1560">
                  <c:v>7.0185726999553583E-2</c:v>
                </c:pt>
                <c:pt idx="1561">
                  <c:v>7.0875760412943772E-2</c:v>
                </c:pt>
                <c:pt idx="1562">
                  <c:v>6.9730082037353647E-2</c:v>
                </c:pt>
                <c:pt idx="1563">
                  <c:v>6.7754241745935556E-2</c:v>
                </c:pt>
                <c:pt idx="1564">
                  <c:v>6.7151822013097884E-2</c:v>
                </c:pt>
                <c:pt idx="1565">
                  <c:v>6.6543131722531262E-2</c:v>
                </c:pt>
                <c:pt idx="1566">
                  <c:v>6.628449725773955E-2</c:v>
                </c:pt>
                <c:pt idx="1567">
                  <c:v>6.6627460778215547E-2</c:v>
                </c:pt>
                <c:pt idx="1568">
                  <c:v>6.585068065531402E-2</c:v>
                </c:pt>
                <c:pt idx="1569">
                  <c:v>6.5816357388252325E-2</c:v>
                </c:pt>
                <c:pt idx="1570">
                  <c:v>6.5873214391941576E-2</c:v>
                </c:pt>
                <c:pt idx="1571">
                  <c:v>6.6132475246063027E-2</c:v>
                </c:pt>
                <c:pt idx="1572">
                  <c:v>6.6539079940156717E-2</c:v>
                </c:pt>
                <c:pt idx="1573">
                  <c:v>6.6175050594456622E-2</c:v>
                </c:pt>
                <c:pt idx="1574">
                  <c:v>6.5480509310163346E-2</c:v>
                </c:pt>
                <c:pt idx="1575">
                  <c:v>6.5493833473740964E-2</c:v>
                </c:pt>
                <c:pt idx="1576">
                  <c:v>6.7965779053565892E-2</c:v>
                </c:pt>
                <c:pt idx="1577">
                  <c:v>6.7928913864958376E-2</c:v>
                </c:pt>
                <c:pt idx="1578">
                  <c:v>6.7806825307277441E-2</c:v>
                </c:pt>
                <c:pt idx="1579">
                  <c:v>6.7824201994144295E-2</c:v>
                </c:pt>
                <c:pt idx="1580">
                  <c:v>6.8223574953016897E-2</c:v>
                </c:pt>
                <c:pt idx="1581">
                  <c:v>6.8227274448208614E-2</c:v>
                </c:pt>
                <c:pt idx="1582">
                  <c:v>6.8711783882567504E-2</c:v>
                </c:pt>
                <c:pt idx="1583">
                  <c:v>6.9336118507159997E-2</c:v>
                </c:pt>
                <c:pt idx="1584">
                  <c:v>6.9315389932192925E-2</c:v>
                </c:pt>
                <c:pt idx="1585">
                  <c:v>6.9247744184853466E-2</c:v>
                </c:pt>
                <c:pt idx="1586">
                  <c:v>6.9192193162777055E-2</c:v>
                </c:pt>
                <c:pt idx="1587">
                  <c:v>6.8572169806802155E-2</c:v>
                </c:pt>
                <c:pt idx="1588">
                  <c:v>6.8578093994219616E-2</c:v>
                </c:pt>
                <c:pt idx="1589">
                  <c:v>6.8641448629941801E-2</c:v>
                </c:pt>
                <c:pt idx="1590">
                  <c:v>6.7945087720493277E-2</c:v>
                </c:pt>
                <c:pt idx="1591">
                  <c:v>6.6955954222254518E-2</c:v>
                </c:pt>
                <c:pt idx="1592">
                  <c:v>6.565529855384078E-2</c:v>
                </c:pt>
                <c:pt idx="1593">
                  <c:v>6.5272453616311482E-2</c:v>
                </c:pt>
                <c:pt idx="1594">
                  <c:v>6.5320716127243175E-2</c:v>
                </c:pt>
                <c:pt idx="1595">
                  <c:v>6.5352021569031638E-2</c:v>
                </c:pt>
                <c:pt idx="1596">
                  <c:v>6.5390431275743233E-2</c:v>
                </c:pt>
                <c:pt idx="1597">
                  <c:v>6.4773421418002644E-2</c:v>
                </c:pt>
                <c:pt idx="1598">
                  <c:v>6.3678043978734541E-2</c:v>
                </c:pt>
                <c:pt idx="1599">
                  <c:v>6.3682221018547827E-2</c:v>
                </c:pt>
                <c:pt idx="1600">
                  <c:v>6.0874509852448806E-2</c:v>
                </c:pt>
                <c:pt idx="1601">
                  <c:v>6.1014302771082995E-2</c:v>
                </c:pt>
                <c:pt idx="1602">
                  <c:v>6.0812735491853384E-2</c:v>
                </c:pt>
                <c:pt idx="1603">
                  <c:v>5.9850576037799606E-2</c:v>
                </c:pt>
                <c:pt idx="1604">
                  <c:v>6.0998489821140776E-2</c:v>
                </c:pt>
                <c:pt idx="1605">
                  <c:v>6.0880721984417289E-2</c:v>
                </c:pt>
                <c:pt idx="1606">
                  <c:v>5.9964761045549465E-2</c:v>
                </c:pt>
                <c:pt idx="1607">
                  <c:v>5.9697491445129376E-2</c:v>
                </c:pt>
                <c:pt idx="1608">
                  <c:v>5.9325748606710686E-2</c:v>
                </c:pt>
                <c:pt idx="1609">
                  <c:v>6.032525014687664E-2</c:v>
                </c:pt>
                <c:pt idx="1610">
                  <c:v>6.0136817431858149E-2</c:v>
                </c:pt>
                <c:pt idx="1611">
                  <c:v>6.0351010003447503E-2</c:v>
                </c:pt>
                <c:pt idx="1612">
                  <c:v>5.9344615326055915E-2</c:v>
                </c:pt>
                <c:pt idx="1613">
                  <c:v>5.9254663627442548E-2</c:v>
                </c:pt>
                <c:pt idx="1614">
                  <c:v>5.3888483993274679E-2</c:v>
                </c:pt>
                <c:pt idx="1615">
                  <c:v>5.376899049618418E-2</c:v>
                </c:pt>
                <c:pt idx="1616">
                  <c:v>5.1982128338683278E-2</c:v>
                </c:pt>
                <c:pt idx="1617">
                  <c:v>5.2927165408283468E-2</c:v>
                </c:pt>
                <c:pt idx="1618">
                  <c:v>5.2354340379276609E-2</c:v>
                </c:pt>
                <c:pt idx="1619">
                  <c:v>5.2504517622813524E-2</c:v>
                </c:pt>
                <c:pt idx="1620">
                  <c:v>4.9083367982576363E-2</c:v>
                </c:pt>
                <c:pt idx="1621">
                  <c:v>4.9063575070997317E-2</c:v>
                </c:pt>
                <c:pt idx="1622">
                  <c:v>4.8597245182833981E-2</c:v>
                </c:pt>
                <c:pt idx="1623">
                  <c:v>4.8597385986827328E-2</c:v>
                </c:pt>
                <c:pt idx="1624">
                  <c:v>4.729849675696117E-2</c:v>
                </c:pt>
                <c:pt idx="1625">
                  <c:v>4.7247813969167579E-2</c:v>
                </c:pt>
                <c:pt idx="1626">
                  <c:v>4.7497505138486475E-2</c:v>
                </c:pt>
                <c:pt idx="1627">
                  <c:v>4.8290010478276427E-2</c:v>
                </c:pt>
                <c:pt idx="1628">
                  <c:v>4.8222258765758343E-2</c:v>
                </c:pt>
                <c:pt idx="1629">
                  <c:v>4.6979624724671598E-2</c:v>
                </c:pt>
                <c:pt idx="1630">
                  <c:v>4.6433485518879665E-2</c:v>
                </c:pt>
                <c:pt idx="1631">
                  <c:v>4.6429796146565991E-2</c:v>
                </c:pt>
                <c:pt idx="1632">
                  <c:v>4.6945102398810661E-2</c:v>
                </c:pt>
                <c:pt idx="1633">
                  <c:v>4.6873815053860644E-2</c:v>
                </c:pt>
                <c:pt idx="1634">
                  <c:v>4.672408127914493E-2</c:v>
                </c:pt>
                <c:pt idx="1635">
                  <c:v>4.8176928123903826E-2</c:v>
                </c:pt>
                <c:pt idx="1636">
                  <c:v>4.7600504927489004E-2</c:v>
                </c:pt>
                <c:pt idx="1637">
                  <c:v>4.8096138838768905E-2</c:v>
                </c:pt>
                <c:pt idx="1638">
                  <c:v>4.8385572237433803E-2</c:v>
                </c:pt>
                <c:pt idx="1639">
                  <c:v>4.4986886501141937E-2</c:v>
                </c:pt>
                <c:pt idx="1640">
                  <c:v>4.4845934203939064E-2</c:v>
                </c:pt>
                <c:pt idx="1641">
                  <c:v>4.5108852740321038E-2</c:v>
                </c:pt>
                <c:pt idx="1642">
                  <c:v>4.5128323667429325E-2</c:v>
                </c:pt>
                <c:pt idx="1643">
                  <c:v>4.4955724817923856E-2</c:v>
                </c:pt>
                <c:pt idx="1644">
                  <c:v>4.3261659141185384E-2</c:v>
                </c:pt>
                <c:pt idx="1645">
                  <c:v>4.3176709571095408E-2</c:v>
                </c:pt>
                <c:pt idx="1646">
                  <c:v>4.6024097026403067E-2</c:v>
                </c:pt>
                <c:pt idx="1647">
                  <c:v>4.8210058722574861E-2</c:v>
                </c:pt>
                <c:pt idx="1648">
                  <c:v>4.8549840299631691E-2</c:v>
                </c:pt>
                <c:pt idx="1649">
                  <c:v>4.8500161181896602E-2</c:v>
                </c:pt>
                <c:pt idx="1650">
                  <c:v>4.9112671567473704E-2</c:v>
                </c:pt>
                <c:pt idx="1651">
                  <c:v>5.0691477958766967E-2</c:v>
                </c:pt>
                <c:pt idx="1652">
                  <c:v>5.0689860262070535E-2</c:v>
                </c:pt>
                <c:pt idx="1653">
                  <c:v>4.9930859301048014E-2</c:v>
                </c:pt>
                <c:pt idx="1654">
                  <c:v>5.1881563828065462E-2</c:v>
                </c:pt>
                <c:pt idx="1655">
                  <c:v>5.1750077979843677E-2</c:v>
                </c:pt>
                <c:pt idx="1656">
                  <c:v>5.1956652222536648E-2</c:v>
                </c:pt>
                <c:pt idx="1657">
                  <c:v>5.2775210078650055E-2</c:v>
                </c:pt>
                <c:pt idx="1658">
                  <c:v>5.2752339599002697E-2</c:v>
                </c:pt>
                <c:pt idx="1659">
                  <c:v>5.2655848016145791E-2</c:v>
                </c:pt>
                <c:pt idx="1660">
                  <c:v>5.2751428535440861E-2</c:v>
                </c:pt>
                <c:pt idx="1661">
                  <c:v>5.3275459750448326E-2</c:v>
                </c:pt>
                <c:pt idx="1662">
                  <c:v>5.322075105043847E-2</c:v>
                </c:pt>
                <c:pt idx="1663">
                  <c:v>5.2683015426399825E-2</c:v>
                </c:pt>
                <c:pt idx="1664">
                  <c:v>5.2352588075243151E-2</c:v>
                </c:pt>
                <c:pt idx="1665">
                  <c:v>5.1859756142921841E-2</c:v>
                </c:pt>
                <c:pt idx="1666">
                  <c:v>5.158502178342092E-2</c:v>
                </c:pt>
                <c:pt idx="1667">
                  <c:v>4.9899262297166881E-2</c:v>
                </c:pt>
                <c:pt idx="1668">
                  <c:v>5.0113021759496869E-2</c:v>
                </c:pt>
                <c:pt idx="1669">
                  <c:v>5.1189380872550774E-2</c:v>
                </c:pt>
                <c:pt idx="1670">
                  <c:v>5.1500080425446064E-2</c:v>
                </c:pt>
                <c:pt idx="1671">
                  <c:v>5.1640527313563105E-2</c:v>
                </c:pt>
                <c:pt idx="1672">
                  <c:v>5.0050038143221287E-2</c:v>
                </c:pt>
                <c:pt idx="1673">
                  <c:v>5.0700528890564575E-2</c:v>
                </c:pt>
                <c:pt idx="1674">
                  <c:v>5.2957218916013994E-2</c:v>
                </c:pt>
                <c:pt idx="1675">
                  <c:v>5.2958702703813865E-2</c:v>
                </c:pt>
                <c:pt idx="1676">
                  <c:v>5.3258179381647446E-2</c:v>
                </c:pt>
                <c:pt idx="1677">
                  <c:v>5.3040486976926066E-2</c:v>
                </c:pt>
                <c:pt idx="1678">
                  <c:v>5.3011767922158129E-2</c:v>
                </c:pt>
                <c:pt idx="1679">
                  <c:v>5.3179697180809116E-2</c:v>
                </c:pt>
                <c:pt idx="1680">
                  <c:v>5.2610623266379927E-2</c:v>
                </c:pt>
                <c:pt idx="1681">
                  <c:v>5.2525697492027297E-2</c:v>
                </c:pt>
                <c:pt idx="1682">
                  <c:v>5.3470514313877449E-2</c:v>
                </c:pt>
                <c:pt idx="1683">
                  <c:v>5.509360703446764E-2</c:v>
                </c:pt>
                <c:pt idx="1684">
                  <c:v>5.5106863370865372E-2</c:v>
                </c:pt>
                <c:pt idx="1685">
                  <c:v>5.5408558911457864E-2</c:v>
                </c:pt>
                <c:pt idx="1686">
                  <c:v>5.5440793028771106E-2</c:v>
                </c:pt>
                <c:pt idx="1687">
                  <c:v>5.542134235939216E-2</c:v>
                </c:pt>
                <c:pt idx="1688">
                  <c:v>5.5573896430249799E-2</c:v>
                </c:pt>
                <c:pt idx="1689">
                  <c:v>5.5631224607690197E-2</c:v>
                </c:pt>
                <c:pt idx="1690">
                  <c:v>5.4886371334317507E-2</c:v>
                </c:pt>
                <c:pt idx="1691">
                  <c:v>5.4801234374955494E-2</c:v>
                </c:pt>
                <c:pt idx="1692">
                  <c:v>5.4856835966126144E-2</c:v>
                </c:pt>
                <c:pt idx="1693">
                  <c:v>5.4768836980238336E-2</c:v>
                </c:pt>
                <c:pt idx="1694">
                  <c:v>5.4952486117124326E-2</c:v>
                </c:pt>
                <c:pt idx="1695">
                  <c:v>5.4557075711242395E-2</c:v>
                </c:pt>
                <c:pt idx="1696">
                  <c:v>5.4698284202474565E-2</c:v>
                </c:pt>
                <c:pt idx="1697">
                  <c:v>5.4379983552615349E-2</c:v>
                </c:pt>
                <c:pt idx="1698">
                  <c:v>5.1927272292958043E-2</c:v>
                </c:pt>
                <c:pt idx="1699">
                  <c:v>5.2496614173099497E-2</c:v>
                </c:pt>
                <c:pt idx="1700">
                  <c:v>5.1852788342865656E-2</c:v>
                </c:pt>
                <c:pt idx="1701">
                  <c:v>5.1490643763491287E-2</c:v>
                </c:pt>
                <c:pt idx="1702">
                  <c:v>5.2243866558288436E-2</c:v>
                </c:pt>
                <c:pt idx="1703">
                  <c:v>5.3843304535715647E-2</c:v>
                </c:pt>
                <c:pt idx="1704">
                  <c:v>5.3946008877044239E-2</c:v>
                </c:pt>
                <c:pt idx="1705">
                  <c:v>5.5999768228867264E-2</c:v>
                </c:pt>
                <c:pt idx="1706">
                  <c:v>5.5295387655729347E-2</c:v>
                </c:pt>
                <c:pt idx="1707">
                  <c:v>5.5132771850610066E-2</c:v>
                </c:pt>
                <c:pt idx="1708">
                  <c:v>5.5093023732972299E-2</c:v>
                </c:pt>
                <c:pt idx="1709">
                  <c:v>5.1539109235502825E-2</c:v>
                </c:pt>
                <c:pt idx="1710">
                  <c:v>4.8913699157394415E-2</c:v>
                </c:pt>
                <c:pt idx="1711">
                  <c:v>4.8786045435145212E-2</c:v>
                </c:pt>
                <c:pt idx="1712">
                  <c:v>4.8778322078223982E-2</c:v>
                </c:pt>
                <c:pt idx="1713">
                  <c:v>4.7693225085862045E-2</c:v>
                </c:pt>
                <c:pt idx="1714">
                  <c:v>4.5214854833039955E-2</c:v>
                </c:pt>
                <c:pt idx="1715">
                  <c:v>4.4610898931327254E-2</c:v>
                </c:pt>
                <c:pt idx="1716">
                  <c:v>4.6661108918920211E-2</c:v>
                </c:pt>
                <c:pt idx="1717">
                  <c:v>4.5633679681398545E-2</c:v>
                </c:pt>
                <c:pt idx="1718">
                  <c:v>4.5719869916957874E-2</c:v>
                </c:pt>
                <c:pt idx="1719">
                  <c:v>4.8699698721730127E-2</c:v>
                </c:pt>
                <c:pt idx="1720">
                  <c:v>4.8123894933287205E-2</c:v>
                </c:pt>
                <c:pt idx="1721">
                  <c:v>4.8684566022258305E-2</c:v>
                </c:pt>
                <c:pt idx="1722">
                  <c:v>4.8578922316972264E-2</c:v>
                </c:pt>
                <c:pt idx="1723">
                  <c:v>4.8630444554251064E-2</c:v>
                </c:pt>
                <c:pt idx="1724">
                  <c:v>4.8302409925292687E-2</c:v>
                </c:pt>
                <c:pt idx="1725">
                  <c:v>4.9342654813446789E-2</c:v>
                </c:pt>
                <c:pt idx="1726">
                  <c:v>4.9302173117785127E-2</c:v>
                </c:pt>
                <c:pt idx="1727">
                  <c:v>4.9234651280447551E-2</c:v>
                </c:pt>
                <c:pt idx="1728">
                  <c:v>4.9823567075683077E-2</c:v>
                </c:pt>
                <c:pt idx="1729">
                  <c:v>4.9810701334155515E-2</c:v>
                </c:pt>
                <c:pt idx="1730">
                  <c:v>4.9907578994335192E-2</c:v>
                </c:pt>
                <c:pt idx="1731">
                  <c:v>4.9890519106602381E-2</c:v>
                </c:pt>
                <c:pt idx="1732">
                  <c:v>4.9677328811687099E-2</c:v>
                </c:pt>
                <c:pt idx="1733">
                  <c:v>4.9350845421814386E-2</c:v>
                </c:pt>
                <c:pt idx="1734">
                  <c:v>4.9791643251278953E-2</c:v>
                </c:pt>
                <c:pt idx="1735">
                  <c:v>4.9640691135929907E-2</c:v>
                </c:pt>
                <c:pt idx="1736">
                  <c:v>4.921838414462499E-2</c:v>
                </c:pt>
                <c:pt idx="1737">
                  <c:v>4.8363508293407902E-2</c:v>
                </c:pt>
                <c:pt idx="1738">
                  <c:v>4.8301311212454463E-2</c:v>
                </c:pt>
                <c:pt idx="1739">
                  <c:v>4.8196932965730958E-2</c:v>
                </c:pt>
                <c:pt idx="1740">
                  <c:v>4.8132140150285316E-2</c:v>
                </c:pt>
                <c:pt idx="1741">
                  <c:v>4.7855937960624532E-2</c:v>
                </c:pt>
                <c:pt idx="1742">
                  <c:v>4.7430169154903293E-2</c:v>
                </c:pt>
                <c:pt idx="1743">
                  <c:v>4.8145672334362066E-2</c:v>
                </c:pt>
                <c:pt idx="1744">
                  <c:v>4.8286946528995206E-2</c:v>
                </c:pt>
                <c:pt idx="1745">
                  <c:v>4.9606490913632194E-2</c:v>
                </c:pt>
                <c:pt idx="1746">
                  <c:v>4.7968100743378178E-2</c:v>
                </c:pt>
                <c:pt idx="1747">
                  <c:v>4.820409859524584E-2</c:v>
                </c:pt>
                <c:pt idx="1748">
                  <c:v>4.8127322873743161E-2</c:v>
                </c:pt>
                <c:pt idx="1749">
                  <c:v>4.8006743519441335E-2</c:v>
                </c:pt>
                <c:pt idx="1750">
                  <c:v>4.8485058194417459E-2</c:v>
                </c:pt>
                <c:pt idx="1751">
                  <c:v>4.8346955119588191E-2</c:v>
                </c:pt>
                <c:pt idx="1752">
                  <c:v>4.8029590243899127E-2</c:v>
                </c:pt>
                <c:pt idx="1753">
                  <c:v>5.3276157327711536E-2</c:v>
                </c:pt>
                <c:pt idx="1754">
                  <c:v>5.3429070660314465E-2</c:v>
                </c:pt>
                <c:pt idx="1755">
                  <c:v>5.3748657424078493E-2</c:v>
                </c:pt>
                <c:pt idx="1756">
                  <c:v>5.4526886184202629E-2</c:v>
                </c:pt>
                <c:pt idx="1757">
                  <c:v>5.4674462051612804E-2</c:v>
                </c:pt>
                <c:pt idx="1758">
                  <c:v>5.4561343834665051E-2</c:v>
                </c:pt>
                <c:pt idx="1759">
                  <c:v>5.5241615429073111E-2</c:v>
                </c:pt>
                <c:pt idx="1760">
                  <c:v>5.519833896244327E-2</c:v>
                </c:pt>
                <c:pt idx="1761">
                  <c:v>5.5199513825433671E-2</c:v>
                </c:pt>
                <c:pt idx="1762">
                  <c:v>5.4807985409674784E-2</c:v>
                </c:pt>
                <c:pt idx="1763">
                  <c:v>5.5272119619952008E-2</c:v>
                </c:pt>
                <c:pt idx="1764">
                  <c:v>5.5285687518194591E-2</c:v>
                </c:pt>
                <c:pt idx="1765">
                  <c:v>5.8424517855159348E-2</c:v>
                </c:pt>
                <c:pt idx="1766">
                  <c:v>5.7627527740441928E-2</c:v>
                </c:pt>
                <c:pt idx="1767">
                  <c:v>5.7779595861709027E-2</c:v>
                </c:pt>
                <c:pt idx="1768">
                  <c:v>5.5974878950463838E-2</c:v>
                </c:pt>
                <c:pt idx="1769">
                  <c:v>5.5923488131866719E-2</c:v>
                </c:pt>
                <c:pt idx="1770">
                  <c:v>5.6088416501636006E-2</c:v>
                </c:pt>
                <c:pt idx="1771">
                  <c:v>5.5895593329980439E-2</c:v>
                </c:pt>
                <c:pt idx="1772">
                  <c:v>5.6627611824234501E-2</c:v>
                </c:pt>
                <c:pt idx="1773">
                  <c:v>5.6671327496461164E-2</c:v>
                </c:pt>
                <c:pt idx="1774">
                  <c:v>5.6743997552266147E-2</c:v>
                </c:pt>
                <c:pt idx="1775">
                  <c:v>5.6719453533706686E-2</c:v>
                </c:pt>
                <c:pt idx="1776">
                  <c:v>5.6576934860100708E-2</c:v>
                </c:pt>
                <c:pt idx="1777">
                  <c:v>5.7463803248915757E-2</c:v>
                </c:pt>
                <c:pt idx="1778">
                  <c:v>5.777740512249252E-2</c:v>
                </c:pt>
                <c:pt idx="1779">
                  <c:v>5.6431359245219366E-2</c:v>
                </c:pt>
                <c:pt idx="1780">
                  <c:v>5.7167749220189357E-2</c:v>
                </c:pt>
                <c:pt idx="1781">
                  <c:v>5.7088629792289167E-2</c:v>
                </c:pt>
                <c:pt idx="1782">
                  <c:v>5.4694529795276121E-2</c:v>
                </c:pt>
                <c:pt idx="1783">
                  <c:v>5.4908261584433175E-2</c:v>
                </c:pt>
                <c:pt idx="1784">
                  <c:v>5.5303124235311731E-2</c:v>
                </c:pt>
                <c:pt idx="1785">
                  <c:v>5.5339942208351804E-2</c:v>
                </c:pt>
                <c:pt idx="1786">
                  <c:v>5.574505511436513E-2</c:v>
                </c:pt>
                <c:pt idx="1787">
                  <c:v>5.575605971542686E-2</c:v>
                </c:pt>
                <c:pt idx="1788">
                  <c:v>5.4538224908789075E-2</c:v>
                </c:pt>
                <c:pt idx="1789">
                  <c:v>5.5053452320802471E-2</c:v>
                </c:pt>
                <c:pt idx="1790">
                  <c:v>5.5701254017228856E-2</c:v>
                </c:pt>
                <c:pt idx="1791">
                  <c:v>5.4674216555374945E-2</c:v>
                </c:pt>
                <c:pt idx="1792">
                  <c:v>5.4688135538055814E-2</c:v>
                </c:pt>
                <c:pt idx="1793">
                  <c:v>5.5929279596263481E-2</c:v>
                </c:pt>
                <c:pt idx="1794">
                  <c:v>5.5923521302027421E-2</c:v>
                </c:pt>
                <c:pt idx="1795">
                  <c:v>5.6878124604042062E-2</c:v>
                </c:pt>
                <c:pt idx="1796">
                  <c:v>5.6718084782853485E-2</c:v>
                </c:pt>
                <c:pt idx="1797">
                  <c:v>5.6463274377191688E-2</c:v>
                </c:pt>
                <c:pt idx="1798">
                  <c:v>5.6579216257152835E-2</c:v>
                </c:pt>
                <c:pt idx="1799">
                  <c:v>5.7563988989841899E-2</c:v>
                </c:pt>
                <c:pt idx="1800">
                  <c:v>6.3027277022353667E-2</c:v>
                </c:pt>
                <c:pt idx="1801">
                  <c:v>6.3203724563332467E-2</c:v>
                </c:pt>
                <c:pt idx="1802">
                  <c:v>6.4341357217752429E-2</c:v>
                </c:pt>
                <c:pt idx="1803">
                  <c:v>6.5145738909081832E-2</c:v>
                </c:pt>
                <c:pt idx="1804">
                  <c:v>6.5130085721605141E-2</c:v>
                </c:pt>
                <c:pt idx="1805">
                  <c:v>6.6644147102719639E-2</c:v>
                </c:pt>
                <c:pt idx="1806">
                  <c:v>6.6134955655174063E-2</c:v>
                </c:pt>
                <c:pt idx="1807">
                  <c:v>6.6299827437231007E-2</c:v>
                </c:pt>
                <c:pt idx="1808">
                  <c:v>6.5061988267876E-2</c:v>
                </c:pt>
                <c:pt idx="1809">
                  <c:v>6.5096177711234313E-2</c:v>
                </c:pt>
                <c:pt idx="1810">
                  <c:v>6.5040178905021229E-2</c:v>
                </c:pt>
                <c:pt idx="1811">
                  <c:v>6.4891728902057133E-2</c:v>
                </c:pt>
                <c:pt idx="1812">
                  <c:v>6.4943825954411477E-2</c:v>
                </c:pt>
                <c:pt idx="1813">
                  <c:v>6.4522094244678557E-2</c:v>
                </c:pt>
                <c:pt idx="1814">
                  <c:v>6.521073207280155E-2</c:v>
                </c:pt>
                <c:pt idx="1815">
                  <c:v>6.5257649119868269E-2</c:v>
                </c:pt>
                <c:pt idx="1816">
                  <c:v>6.1209653394526151E-2</c:v>
                </c:pt>
                <c:pt idx="1817">
                  <c:v>6.1100338759263753E-2</c:v>
                </c:pt>
                <c:pt idx="1818">
                  <c:v>6.1086356297244279E-2</c:v>
                </c:pt>
                <c:pt idx="1819">
                  <c:v>6.0300335797723821E-2</c:v>
                </c:pt>
                <c:pt idx="1820">
                  <c:v>6.0018644700552598E-2</c:v>
                </c:pt>
                <c:pt idx="1821">
                  <c:v>5.9997085088243508E-2</c:v>
                </c:pt>
                <c:pt idx="1822">
                  <c:v>5.9397851804564611E-2</c:v>
                </c:pt>
                <c:pt idx="1823">
                  <c:v>5.9488696993124611E-2</c:v>
                </c:pt>
                <c:pt idx="1824">
                  <c:v>6.0294056045030471E-2</c:v>
                </c:pt>
                <c:pt idx="1825">
                  <c:v>6.0046589604781334E-2</c:v>
                </c:pt>
                <c:pt idx="1826">
                  <c:v>6.0042456994140653E-2</c:v>
                </c:pt>
                <c:pt idx="1827">
                  <c:v>6.0085621427442185E-2</c:v>
                </c:pt>
                <c:pt idx="1828">
                  <c:v>5.6312313841232066E-2</c:v>
                </c:pt>
                <c:pt idx="1829">
                  <c:v>5.5714355082816421E-2</c:v>
                </c:pt>
                <c:pt idx="1830">
                  <c:v>5.5306518008464915E-2</c:v>
                </c:pt>
                <c:pt idx="1831">
                  <c:v>5.530646310272725E-2</c:v>
                </c:pt>
                <c:pt idx="1832">
                  <c:v>5.5399355943961275E-2</c:v>
                </c:pt>
                <c:pt idx="1833">
                  <c:v>5.5603572773116998E-2</c:v>
                </c:pt>
                <c:pt idx="1834">
                  <c:v>5.585588015462465E-2</c:v>
                </c:pt>
                <c:pt idx="1835">
                  <c:v>5.5056432371376633E-2</c:v>
                </c:pt>
                <c:pt idx="1836">
                  <c:v>5.5001119548865378E-2</c:v>
                </c:pt>
                <c:pt idx="1837">
                  <c:v>5.4952186016870651E-2</c:v>
                </c:pt>
                <c:pt idx="1838">
                  <c:v>5.4944173744889226E-2</c:v>
                </c:pt>
                <c:pt idx="1839">
                  <c:v>5.7993253006577289E-2</c:v>
                </c:pt>
                <c:pt idx="1840">
                  <c:v>5.7047785705245914E-2</c:v>
                </c:pt>
                <c:pt idx="1841">
                  <c:v>5.6919619142229351E-2</c:v>
                </c:pt>
                <c:pt idx="1842">
                  <c:v>5.7774568658232481E-2</c:v>
                </c:pt>
                <c:pt idx="1843">
                  <c:v>5.6771775996472866E-2</c:v>
                </c:pt>
                <c:pt idx="1844">
                  <c:v>5.6843051813049911E-2</c:v>
                </c:pt>
                <c:pt idx="1845">
                  <c:v>5.6900827200126035E-2</c:v>
                </c:pt>
                <c:pt idx="1846">
                  <c:v>5.6596348143783518E-2</c:v>
                </c:pt>
                <c:pt idx="1847">
                  <c:v>5.9295047508784171E-2</c:v>
                </c:pt>
                <c:pt idx="1848">
                  <c:v>5.9151766413801432E-2</c:v>
                </c:pt>
                <c:pt idx="1849">
                  <c:v>5.9189165523420059E-2</c:v>
                </c:pt>
                <c:pt idx="1850">
                  <c:v>6.0063804067036319E-2</c:v>
                </c:pt>
                <c:pt idx="1851">
                  <c:v>6.0443606980635556E-2</c:v>
                </c:pt>
                <c:pt idx="1852">
                  <c:v>6.0524514812861682E-2</c:v>
                </c:pt>
                <c:pt idx="1853">
                  <c:v>5.9935431794979108E-2</c:v>
                </c:pt>
                <c:pt idx="1854">
                  <c:v>5.9925053819508772E-2</c:v>
                </c:pt>
                <c:pt idx="1855">
                  <c:v>6.0886449000827583E-2</c:v>
                </c:pt>
                <c:pt idx="1856">
                  <c:v>5.9814295222081613E-2</c:v>
                </c:pt>
                <c:pt idx="1857">
                  <c:v>5.9630006226815628E-2</c:v>
                </c:pt>
                <c:pt idx="1858">
                  <c:v>5.9112031003074758E-2</c:v>
                </c:pt>
                <c:pt idx="1859">
                  <c:v>5.970870708529958E-2</c:v>
                </c:pt>
                <c:pt idx="1860">
                  <c:v>5.9501078605984338E-2</c:v>
                </c:pt>
                <c:pt idx="1861">
                  <c:v>5.9964262657716559E-2</c:v>
                </c:pt>
                <c:pt idx="1862">
                  <c:v>5.84840336239262E-2</c:v>
                </c:pt>
                <c:pt idx="1863">
                  <c:v>5.1410966816162917E-2</c:v>
                </c:pt>
                <c:pt idx="1864">
                  <c:v>5.1368437608038629E-2</c:v>
                </c:pt>
                <c:pt idx="1865">
                  <c:v>5.0041591037389699E-2</c:v>
                </c:pt>
                <c:pt idx="1866">
                  <c:v>4.9250441995440188E-2</c:v>
                </c:pt>
                <c:pt idx="1867">
                  <c:v>4.9369852201059508E-2</c:v>
                </c:pt>
                <c:pt idx="1868">
                  <c:v>4.7735111671724541E-2</c:v>
                </c:pt>
                <c:pt idx="1869">
                  <c:v>4.7875904959212637E-2</c:v>
                </c:pt>
                <c:pt idx="1870">
                  <c:v>4.7651030512741777E-2</c:v>
                </c:pt>
                <c:pt idx="1871">
                  <c:v>4.7832837616625032E-2</c:v>
                </c:pt>
                <c:pt idx="1872">
                  <c:v>4.7778740027362189E-2</c:v>
                </c:pt>
                <c:pt idx="1873">
                  <c:v>4.8018042935793884E-2</c:v>
                </c:pt>
                <c:pt idx="1874">
                  <c:v>4.8297512596186587E-2</c:v>
                </c:pt>
                <c:pt idx="1875">
                  <c:v>4.8821024866019566E-2</c:v>
                </c:pt>
                <c:pt idx="1876">
                  <c:v>5.0156365343227274E-2</c:v>
                </c:pt>
                <c:pt idx="1877">
                  <c:v>4.9438836960196887E-2</c:v>
                </c:pt>
                <c:pt idx="1878">
                  <c:v>5.0647010629770034E-2</c:v>
                </c:pt>
                <c:pt idx="1879">
                  <c:v>5.0842930992595702E-2</c:v>
                </c:pt>
                <c:pt idx="1880">
                  <c:v>5.0979289753409915E-2</c:v>
                </c:pt>
                <c:pt idx="1881">
                  <c:v>5.1225030403915392E-2</c:v>
                </c:pt>
                <c:pt idx="1882">
                  <c:v>5.1615804219149214E-2</c:v>
                </c:pt>
                <c:pt idx="1883">
                  <c:v>5.2669266587833406E-2</c:v>
                </c:pt>
                <c:pt idx="1884">
                  <c:v>5.2760992804657895E-2</c:v>
                </c:pt>
                <c:pt idx="1885">
                  <c:v>5.277146387999801E-2</c:v>
                </c:pt>
                <c:pt idx="1886">
                  <c:v>5.2665524660212862E-2</c:v>
                </c:pt>
                <c:pt idx="1887">
                  <c:v>5.1722860511033746E-2</c:v>
                </c:pt>
                <c:pt idx="1888">
                  <c:v>5.1690444729572731E-2</c:v>
                </c:pt>
                <c:pt idx="1889">
                  <c:v>5.1282525601314126E-2</c:v>
                </c:pt>
                <c:pt idx="1890">
                  <c:v>5.1204032106996263E-2</c:v>
                </c:pt>
                <c:pt idx="1891">
                  <c:v>5.1363340688310298E-2</c:v>
                </c:pt>
                <c:pt idx="1892">
                  <c:v>5.2723884045810132E-2</c:v>
                </c:pt>
                <c:pt idx="1893">
                  <c:v>5.2634932746609644E-2</c:v>
                </c:pt>
                <c:pt idx="1894">
                  <c:v>5.2625822115463822E-2</c:v>
                </c:pt>
                <c:pt idx="1895">
                  <c:v>5.297865136074003E-2</c:v>
                </c:pt>
                <c:pt idx="1896">
                  <c:v>5.3529572080952326E-2</c:v>
                </c:pt>
                <c:pt idx="1897">
                  <c:v>5.3572340585086364E-2</c:v>
                </c:pt>
                <c:pt idx="1898">
                  <c:v>5.4438307412244515E-2</c:v>
                </c:pt>
                <c:pt idx="1899">
                  <c:v>5.6841228404498546E-2</c:v>
                </c:pt>
                <c:pt idx="1900">
                  <c:v>5.7146194636147958E-2</c:v>
                </c:pt>
                <c:pt idx="1901">
                  <c:v>5.7683840549991358E-2</c:v>
                </c:pt>
                <c:pt idx="1902">
                  <c:v>5.4895917805819053E-2</c:v>
                </c:pt>
                <c:pt idx="1903">
                  <c:v>5.4853992137635713E-2</c:v>
                </c:pt>
                <c:pt idx="1904">
                  <c:v>5.475990310866817E-2</c:v>
                </c:pt>
                <c:pt idx="1905">
                  <c:v>5.6115892897959603E-2</c:v>
                </c:pt>
                <c:pt idx="1906">
                  <c:v>5.6165301296033782E-2</c:v>
                </c:pt>
                <c:pt idx="1907">
                  <c:v>5.6157915110685748E-2</c:v>
                </c:pt>
                <c:pt idx="1908">
                  <c:v>5.8019964158950693E-2</c:v>
                </c:pt>
                <c:pt idx="1909">
                  <c:v>5.8088132975594078E-2</c:v>
                </c:pt>
                <c:pt idx="1910">
                  <c:v>5.4079046963824796E-2</c:v>
                </c:pt>
                <c:pt idx="1911">
                  <c:v>5.411685784138854E-2</c:v>
                </c:pt>
                <c:pt idx="1912">
                  <c:v>5.4129692643595191E-2</c:v>
                </c:pt>
                <c:pt idx="1913">
                  <c:v>5.2637168653795426E-2</c:v>
                </c:pt>
                <c:pt idx="1914">
                  <c:v>5.3108799400002661E-2</c:v>
                </c:pt>
                <c:pt idx="1915">
                  <c:v>5.3054541734961304E-2</c:v>
                </c:pt>
                <c:pt idx="1916">
                  <c:v>5.3034915650791908E-2</c:v>
                </c:pt>
                <c:pt idx="1917">
                  <c:v>5.3260070471674956E-2</c:v>
                </c:pt>
                <c:pt idx="1918">
                  <c:v>5.2551898849084032E-2</c:v>
                </c:pt>
                <c:pt idx="1919">
                  <c:v>5.2452144385495628E-2</c:v>
                </c:pt>
                <c:pt idx="1920">
                  <c:v>5.2930538890530482E-2</c:v>
                </c:pt>
                <c:pt idx="1921">
                  <c:v>5.3006851602297463E-2</c:v>
                </c:pt>
                <c:pt idx="1922">
                  <c:v>5.2412080880287044E-2</c:v>
                </c:pt>
                <c:pt idx="1923">
                  <c:v>5.2409115784631248E-2</c:v>
                </c:pt>
                <c:pt idx="1924">
                  <c:v>5.2329108304878615E-2</c:v>
                </c:pt>
                <c:pt idx="1925">
                  <c:v>5.2173070198448933E-2</c:v>
                </c:pt>
                <c:pt idx="1926">
                  <c:v>5.2232344864508069E-2</c:v>
                </c:pt>
                <c:pt idx="1927">
                  <c:v>5.2927639513362469E-2</c:v>
                </c:pt>
                <c:pt idx="1928">
                  <c:v>5.5054022398216204E-2</c:v>
                </c:pt>
                <c:pt idx="1929">
                  <c:v>5.5322963239078565E-2</c:v>
                </c:pt>
                <c:pt idx="1930">
                  <c:v>5.5209135741826003E-2</c:v>
                </c:pt>
                <c:pt idx="1931">
                  <c:v>5.5195350574193669E-2</c:v>
                </c:pt>
                <c:pt idx="1932">
                  <c:v>5.5073532858213328E-2</c:v>
                </c:pt>
                <c:pt idx="1933">
                  <c:v>5.5077889480221291E-2</c:v>
                </c:pt>
                <c:pt idx="1934">
                  <c:v>5.4766904671489418E-2</c:v>
                </c:pt>
                <c:pt idx="1935">
                  <c:v>5.563404070024159E-2</c:v>
                </c:pt>
                <c:pt idx="1936">
                  <c:v>5.5387702278477328E-2</c:v>
                </c:pt>
                <c:pt idx="1937">
                  <c:v>5.5361371476808557E-2</c:v>
                </c:pt>
                <c:pt idx="1938">
                  <c:v>5.5079882316498303E-2</c:v>
                </c:pt>
                <c:pt idx="1939">
                  <c:v>5.3916944882618695E-2</c:v>
                </c:pt>
                <c:pt idx="1940">
                  <c:v>5.4148658972590434E-2</c:v>
                </c:pt>
                <c:pt idx="1941">
                  <c:v>5.3823392544460807E-2</c:v>
                </c:pt>
                <c:pt idx="1942">
                  <c:v>5.5204131226716503E-2</c:v>
                </c:pt>
                <c:pt idx="1943">
                  <c:v>5.6766412752244977E-2</c:v>
                </c:pt>
                <c:pt idx="1944">
                  <c:v>5.6055132981353353E-2</c:v>
                </c:pt>
                <c:pt idx="1945">
                  <c:v>5.5792825707739933E-2</c:v>
                </c:pt>
                <c:pt idx="1946">
                  <c:v>5.4906419370807202E-2</c:v>
                </c:pt>
                <c:pt idx="1947">
                  <c:v>5.4972337418312457E-2</c:v>
                </c:pt>
                <c:pt idx="1948">
                  <c:v>5.5058520744088228E-2</c:v>
                </c:pt>
                <c:pt idx="1949">
                  <c:v>5.5560980501905166E-2</c:v>
                </c:pt>
                <c:pt idx="1950">
                  <c:v>5.9358436637336233E-2</c:v>
                </c:pt>
                <c:pt idx="1951">
                  <c:v>6.1016993928257691E-2</c:v>
                </c:pt>
                <c:pt idx="1952">
                  <c:v>6.1345390959828709E-2</c:v>
                </c:pt>
                <c:pt idx="1953">
                  <c:v>6.1401392338566695E-2</c:v>
                </c:pt>
                <c:pt idx="1954">
                  <c:v>6.1884249441627473E-2</c:v>
                </c:pt>
                <c:pt idx="1955">
                  <c:v>6.0710088108198043E-2</c:v>
                </c:pt>
                <c:pt idx="1956">
                  <c:v>6.4922722745070008E-2</c:v>
                </c:pt>
                <c:pt idx="1957">
                  <c:v>6.5020007934365451E-2</c:v>
                </c:pt>
                <c:pt idx="1958">
                  <c:v>6.4998124314131128E-2</c:v>
                </c:pt>
                <c:pt idx="1959">
                  <c:v>6.4336646348082074E-2</c:v>
                </c:pt>
                <c:pt idx="1960">
                  <c:v>6.4366690319788575E-2</c:v>
                </c:pt>
                <c:pt idx="1961">
                  <c:v>6.354778678847188E-2</c:v>
                </c:pt>
                <c:pt idx="1962">
                  <c:v>6.1871099313564444E-2</c:v>
                </c:pt>
                <c:pt idx="1963">
                  <c:v>6.1731305393839371E-2</c:v>
                </c:pt>
                <c:pt idx="1964">
                  <c:v>6.1576734745664705E-2</c:v>
                </c:pt>
                <c:pt idx="1965">
                  <c:v>6.1153835434804578E-2</c:v>
                </c:pt>
                <c:pt idx="1966">
                  <c:v>6.1515651435488462E-2</c:v>
                </c:pt>
                <c:pt idx="1967">
                  <c:v>6.1314269503081262E-2</c:v>
                </c:pt>
                <c:pt idx="1968">
                  <c:v>5.9888018472197914E-2</c:v>
                </c:pt>
                <c:pt idx="1969">
                  <c:v>5.9685934923292862E-2</c:v>
                </c:pt>
                <c:pt idx="1970">
                  <c:v>5.9636900525104071E-2</c:v>
                </c:pt>
                <c:pt idx="1971">
                  <c:v>5.787725913168075E-2</c:v>
                </c:pt>
                <c:pt idx="1972">
                  <c:v>5.7866408750813163E-2</c:v>
                </c:pt>
                <c:pt idx="1973">
                  <c:v>5.7901966385851898E-2</c:v>
                </c:pt>
                <c:pt idx="1974">
                  <c:v>5.7952946479628863E-2</c:v>
                </c:pt>
                <c:pt idx="1975">
                  <c:v>5.774773449711533E-2</c:v>
                </c:pt>
                <c:pt idx="1976">
                  <c:v>6.2268009264994192E-2</c:v>
                </c:pt>
                <c:pt idx="1977">
                  <c:v>6.1753835024850205E-2</c:v>
                </c:pt>
                <c:pt idx="1978">
                  <c:v>6.1393673387043227E-2</c:v>
                </c:pt>
                <c:pt idx="1979">
                  <c:v>6.1362660171339567E-2</c:v>
                </c:pt>
                <c:pt idx="1980">
                  <c:v>6.1334250603099473E-2</c:v>
                </c:pt>
                <c:pt idx="1981">
                  <c:v>6.2698512516484867E-2</c:v>
                </c:pt>
                <c:pt idx="1982">
                  <c:v>6.2670363553284536E-2</c:v>
                </c:pt>
                <c:pt idx="1983">
                  <c:v>6.4273436827627123E-2</c:v>
                </c:pt>
                <c:pt idx="1984">
                  <c:v>6.3317921379920497E-2</c:v>
                </c:pt>
                <c:pt idx="1985">
                  <c:v>6.3297681812385098E-2</c:v>
                </c:pt>
                <c:pt idx="1986">
                  <c:v>6.5188762867822603E-2</c:v>
                </c:pt>
                <c:pt idx="1987">
                  <c:v>6.5395608074134193E-2</c:v>
                </c:pt>
                <c:pt idx="1988">
                  <c:v>6.5334886209688442E-2</c:v>
                </c:pt>
                <c:pt idx="1989">
                  <c:v>6.5492241869876705E-2</c:v>
                </c:pt>
                <c:pt idx="1990">
                  <c:v>6.6799108073456348E-2</c:v>
                </c:pt>
                <c:pt idx="1991">
                  <c:v>6.4715659294291919E-2</c:v>
                </c:pt>
                <c:pt idx="1992">
                  <c:v>6.7006158033820498E-2</c:v>
                </c:pt>
                <c:pt idx="1993">
                  <c:v>6.7010589857127129E-2</c:v>
                </c:pt>
                <c:pt idx="1994">
                  <c:v>6.7039884755842785E-2</c:v>
                </c:pt>
                <c:pt idx="1995">
                  <c:v>6.8651858689630377E-2</c:v>
                </c:pt>
                <c:pt idx="1996">
                  <c:v>6.9432981584949524E-2</c:v>
                </c:pt>
                <c:pt idx="1997">
                  <c:v>6.9424305438310394E-2</c:v>
                </c:pt>
                <c:pt idx="1998">
                  <c:v>6.9588354008190675E-2</c:v>
                </c:pt>
                <c:pt idx="1999">
                  <c:v>7.3030373123941797E-2</c:v>
                </c:pt>
                <c:pt idx="2000">
                  <c:v>7.5207934459663797E-2</c:v>
                </c:pt>
                <c:pt idx="2001">
                  <c:v>7.5028931538444615E-2</c:v>
                </c:pt>
                <c:pt idx="2002">
                  <c:v>7.6601288193836853E-2</c:v>
                </c:pt>
                <c:pt idx="2003">
                  <c:v>7.9435829153028423E-2</c:v>
                </c:pt>
                <c:pt idx="2004">
                  <c:v>7.9681613792700362E-2</c:v>
                </c:pt>
                <c:pt idx="2005">
                  <c:v>7.8886571722756524E-2</c:v>
                </c:pt>
                <c:pt idx="2006">
                  <c:v>7.7528216176649109E-2</c:v>
                </c:pt>
                <c:pt idx="2007">
                  <c:v>7.8217421692242023E-2</c:v>
                </c:pt>
                <c:pt idx="2008">
                  <c:v>7.8565185775566912E-2</c:v>
                </c:pt>
                <c:pt idx="2009">
                  <c:v>7.9089791853002231E-2</c:v>
                </c:pt>
                <c:pt idx="2010">
                  <c:v>7.9862038185852011E-2</c:v>
                </c:pt>
                <c:pt idx="2011">
                  <c:v>7.9652329656768814E-2</c:v>
                </c:pt>
                <c:pt idx="2012">
                  <c:v>7.9449736179489125E-2</c:v>
                </c:pt>
                <c:pt idx="2013">
                  <c:v>7.9415686629875623E-2</c:v>
                </c:pt>
                <c:pt idx="2014">
                  <c:v>7.8430167585198593E-2</c:v>
                </c:pt>
                <c:pt idx="2015">
                  <c:v>7.8088683607421022E-2</c:v>
                </c:pt>
                <c:pt idx="2016">
                  <c:v>7.8243248370845966E-2</c:v>
                </c:pt>
                <c:pt idx="2017">
                  <c:v>7.7535828660418943E-2</c:v>
                </c:pt>
                <c:pt idx="2018">
                  <c:v>7.7470178505997897E-2</c:v>
                </c:pt>
                <c:pt idx="2019">
                  <c:v>7.4330096336233067E-2</c:v>
                </c:pt>
                <c:pt idx="2020">
                  <c:v>7.4542632749658444E-2</c:v>
                </c:pt>
                <c:pt idx="2021">
                  <c:v>7.4363486518702407E-2</c:v>
                </c:pt>
                <c:pt idx="2022">
                  <c:v>7.4558641136745263E-2</c:v>
                </c:pt>
                <c:pt idx="2023">
                  <c:v>7.4246233194799088E-2</c:v>
                </c:pt>
                <c:pt idx="2024">
                  <c:v>7.571683575899453E-2</c:v>
                </c:pt>
                <c:pt idx="2025">
                  <c:v>7.5367736421398754E-2</c:v>
                </c:pt>
                <c:pt idx="2026">
                  <c:v>7.5821408143470465E-2</c:v>
                </c:pt>
                <c:pt idx="2027">
                  <c:v>7.5438971972450544E-2</c:v>
                </c:pt>
                <c:pt idx="2028">
                  <c:v>7.5428193469564447E-2</c:v>
                </c:pt>
                <c:pt idx="2029">
                  <c:v>7.550001379524518E-2</c:v>
                </c:pt>
                <c:pt idx="2030">
                  <c:v>7.5954884400699738E-2</c:v>
                </c:pt>
                <c:pt idx="2031">
                  <c:v>7.5746593752646557E-2</c:v>
                </c:pt>
                <c:pt idx="2032">
                  <c:v>7.6031740921297053E-2</c:v>
                </c:pt>
                <c:pt idx="2033">
                  <c:v>7.6763533680477752E-2</c:v>
                </c:pt>
                <c:pt idx="2034">
                  <c:v>7.7238192505289557E-2</c:v>
                </c:pt>
                <c:pt idx="2035">
                  <c:v>7.7145825371835439E-2</c:v>
                </c:pt>
                <c:pt idx="2036">
                  <c:v>7.7386761167777679E-2</c:v>
                </c:pt>
                <c:pt idx="2037">
                  <c:v>7.7498644039716139E-2</c:v>
                </c:pt>
                <c:pt idx="2038">
                  <c:v>7.7604908082791607E-2</c:v>
                </c:pt>
                <c:pt idx="2039">
                  <c:v>7.3422389356609927E-2</c:v>
                </c:pt>
                <c:pt idx="2040">
                  <c:v>7.3746623358796143E-2</c:v>
                </c:pt>
                <c:pt idx="2041">
                  <c:v>7.4636260299915491E-2</c:v>
                </c:pt>
                <c:pt idx="2042">
                  <c:v>7.4835397981564786E-2</c:v>
                </c:pt>
                <c:pt idx="2043">
                  <c:v>7.505124859781627E-2</c:v>
                </c:pt>
                <c:pt idx="2044">
                  <c:v>7.3990935057173857E-2</c:v>
                </c:pt>
                <c:pt idx="2045">
                  <c:v>7.396077916197713E-2</c:v>
                </c:pt>
                <c:pt idx="2046">
                  <c:v>7.2680328641068478E-2</c:v>
                </c:pt>
                <c:pt idx="2047">
                  <c:v>7.2608434032379543E-2</c:v>
                </c:pt>
                <c:pt idx="2048">
                  <c:v>7.2615980143182102E-2</c:v>
                </c:pt>
                <c:pt idx="2049">
                  <c:v>7.0795715437002596E-2</c:v>
                </c:pt>
                <c:pt idx="2050">
                  <c:v>7.0445658002742897E-2</c:v>
                </c:pt>
                <c:pt idx="2051">
                  <c:v>7.0399894524624695E-2</c:v>
                </c:pt>
                <c:pt idx="2052">
                  <c:v>7.0278434915843832E-2</c:v>
                </c:pt>
                <c:pt idx="2053">
                  <c:v>6.8869666260749057E-2</c:v>
                </c:pt>
                <c:pt idx="2054">
                  <c:v>6.9220299241778152E-2</c:v>
                </c:pt>
                <c:pt idx="2055">
                  <c:v>6.7160623445643525E-2</c:v>
                </c:pt>
                <c:pt idx="2056">
                  <c:v>6.7264918112411226E-2</c:v>
                </c:pt>
                <c:pt idx="2057">
                  <c:v>6.7310433693669056E-2</c:v>
                </c:pt>
                <c:pt idx="2058">
                  <c:v>6.5896891896396415E-2</c:v>
                </c:pt>
                <c:pt idx="2059">
                  <c:v>6.5886256557792483E-2</c:v>
                </c:pt>
                <c:pt idx="2060">
                  <c:v>6.5831534029008543E-2</c:v>
                </c:pt>
                <c:pt idx="2061">
                  <c:v>6.5085015041015146E-2</c:v>
                </c:pt>
                <c:pt idx="2062">
                  <c:v>6.2415143119288259E-2</c:v>
                </c:pt>
                <c:pt idx="2063">
                  <c:v>6.0240376250832353E-2</c:v>
                </c:pt>
                <c:pt idx="2064">
                  <c:v>6.0447092538511625E-2</c:v>
                </c:pt>
                <c:pt idx="2065">
                  <c:v>5.8672663498991494E-2</c:v>
                </c:pt>
                <c:pt idx="2066">
                  <c:v>5.3805105372017117E-2</c:v>
                </c:pt>
                <c:pt idx="2067">
                  <c:v>5.2055971641020986E-2</c:v>
                </c:pt>
                <c:pt idx="2068">
                  <c:v>5.2702179769466818E-2</c:v>
                </c:pt>
                <c:pt idx="2069">
                  <c:v>5.2681428677257898E-2</c:v>
                </c:pt>
                <c:pt idx="2070">
                  <c:v>5.2477629762675504E-2</c:v>
                </c:pt>
                <c:pt idx="2071">
                  <c:v>5.3284041857806115E-2</c:v>
                </c:pt>
                <c:pt idx="2072">
                  <c:v>5.2661866370234713E-2</c:v>
                </c:pt>
                <c:pt idx="2073">
                  <c:v>5.1946802651772629E-2</c:v>
                </c:pt>
                <c:pt idx="2074">
                  <c:v>5.1842564307334568E-2</c:v>
                </c:pt>
                <c:pt idx="2075">
                  <c:v>5.2161919386777063E-2</c:v>
                </c:pt>
                <c:pt idx="2076">
                  <c:v>4.8908834116073364E-2</c:v>
                </c:pt>
                <c:pt idx="2077">
                  <c:v>4.8696864938669329E-2</c:v>
                </c:pt>
                <c:pt idx="2078">
                  <c:v>4.869602964121339E-2</c:v>
                </c:pt>
                <c:pt idx="2079">
                  <c:v>4.8841032151023256E-2</c:v>
                </c:pt>
                <c:pt idx="2080">
                  <c:v>5.4931721487172132E-2</c:v>
                </c:pt>
                <c:pt idx="2081">
                  <c:v>5.487106052797356E-2</c:v>
                </c:pt>
                <c:pt idx="2082">
                  <c:v>5.506054651077847E-2</c:v>
                </c:pt>
                <c:pt idx="2083">
                  <c:v>5.4660419443748658E-2</c:v>
                </c:pt>
                <c:pt idx="2084">
                  <c:v>5.4588822687682684E-2</c:v>
                </c:pt>
                <c:pt idx="2085">
                  <c:v>5.4356188118709341E-2</c:v>
                </c:pt>
                <c:pt idx="2086">
                  <c:v>5.4450363395218429E-2</c:v>
                </c:pt>
                <c:pt idx="2087">
                  <c:v>5.3394335470186439E-2</c:v>
                </c:pt>
                <c:pt idx="2088">
                  <c:v>5.3717412541404004E-2</c:v>
                </c:pt>
                <c:pt idx="2089">
                  <c:v>5.3077511356739271E-2</c:v>
                </c:pt>
                <c:pt idx="2090">
                  <c:v>5.2998572318588934E-2</c:v>
                </c:pt>
                <c:pt idx="2091">
                  <c:v>5.3051434414694489E-2</c:v>
                </c:pt>
                <c:pt idx="2092">
                  <c:v>5.3537726239393707E-2</c:v>
                </c:pt>
                <c:pt idx="2093">
                  <c:v>5.2709142122491913E-2</c:v>
                </c:pt>
                <c:pt idx="2094">
                  <c:v>5.2461984767622066E-2</c:v>
                </c:pt>
                <c:pt idx="2095">
                  <c:v>5.2239953320412071E-2</c:v>
                </c:pt>
                <c:pt idx="2096">
                  <c:v>5.1159574518718276E-2</c:v>
                </c:pt>
                <c:pt idx="2097">
                  <c:v>5.283529382849729E-2</c:v>
                </c:pt>
                <c:pt idx="2098">
                  <c:v>5.2852934370729153E-2</c:v>
                </c:pt>
                <c:pt idx="2099">
                  <c:v>5.2521238229739128E-2</c:v>
                </c:pt>
                <c:pt idx="2100">
                  <c:v>5.2217861181445654E-2</c:v>
                </c:pt>
                <c:pt idx="2101">
                  <c:v>5.2245712461972106E-2</c:v>
                </c:pt>
                <c:pt idx="2102">
                  <c:v>5.2357594270117387E-2</c:v>
                </c:pt>
                <c:pt idx="2103">
                  <c:v>5.2280417557961159E-2</c:v>
                </c:pt>
                <c:pt idx="2104">
                  <c:v>5.155721079297608E-2</c:v>
                </c:pt>
                <c:pt idx="2105">
                  <c:v>5.1413002065339747E-2</c:v>
                </c:pt>
                <c:pt idx="2106">
                  <c:v>5.1154577907004541E-2</c:v>
                </c:pt>
                <c:pt idx="2107">
                  <c:v>5.1935935599754728E-2</c:v>
                </c:pt>
                <c:pt idx="2108">
                  <c:v>5.205069486761417E-2</c:v>
                </c:pt>
                <c:pt idx="2109">
                  <c:v>5.1858349355682405E-2</c:v>
                </c:pt>
                <c:pt idx="2110">
                  <c:v>5.2339171686037488E-2</c:v>
                </c:pt>
                <c:pt idx="2111">
                  <c:v>5.3355951515003025E-2</c:v>
                </c:pt>
                <c:pt idx="2112">
                  <c:v>5.3532701567439667E-2</c:v>
                </c:pt>
                <c:pt idx="2113">
                  <c:v>5.3483564667766915E-2</c:v>
                </c:pt>
                <c:pt idx="2114">
                  <c:v>5.3528182090915186E-2</c:v>
                </c:pt>
                <c:pt idx="2115">
                  <c:v>5.3577411000684236E-2</c:v>
                </c:pt>
                <c:pt idx="2116">
                  <c:v>5.4338925577222766E-2</c:v>
                </c:pt>
                <c:pt idx="2117">
                  <c:v>5.3869322305859335E-2</c:v>
                </c:pt>
                <c:pt idx="2118">
                  <c:v>5.4502864757152381E-2</c:v>
                </c:pt>
                <c:pt idx="2119">
                  <c:v>5.6207843859451906E-2</c:v>
                </c:pt>
                <c:pt idx="2120">
                  <c:v>5.633826543924747E-2</c:v>
                </c:pt>
                <c:pt idx="2121">
                  <c:v>5.6407715415119276E-2</c:v>
                </c:pt>
                <c:pt idx="2122">
                  <c:v>5.6088798285747359E-2</c:v>
                </c:pt>
                <c:pt idx="2123">
                  <c:v>5.8633779786288046E-2</c:v>
                </c:pt>
                <c:pt idx="2124">
                  <c:v>5.8506855873487466E-2</c:v>
                </c:pt>
                <c:pt idx="2125">
                  <c:v>5.7660661776225051E-2</c:v>
                </c:pt>
                <c:pt idx="2126">
                  <c:v>5.7106838185786837E-2</c:v>
                </c:pt>
                <c:pt idx="2127">
                  <c:v>5.7762269721572466E-2</c:v>
                </c:pt>
                <c:pt idx="2128">
                  <c:v>5.8147607140473102E-2</c:v>
                </c:pt>
                <c:pt idx="2129">
                  <c:v>6.2303751062015737E-2</c:v>
                </c:pt>
                <c:pt idx="2130">
                  <c:v>6.5809568627678353E-2</c:v>
                </c:pt>
                <c:pt idx="2131">
                  <c:v>6.7425971152565656E-2</c:v>
                </c:pt>
                <c:pt idx="2132">
                  <c:v>6.7416516774290336E-2</c:v>
                </c:pt>
                <c:pt idx="2133">
                  <c:v>6.7224627899573147E-2</c:v>
                </c:pt>
                <c:pt idx="2134">
                  <c:v>6.7916151003367717E-2</c:v>
                </c:pt>
                <c:pt idx="2135">
                  <c:v>6.8318131521843906E-2</c:v>
                </c:pt>
                <c:pt idx="2136">
                  <c:v>6.8657283768887759E-2</c:v>
                </c:pt>
                <c:pt idx="2137">
                  <c:v>7.0430516285122563E-2</c:v>
                </c:pt>
                <c:pt idx="2138">
                  <c:v>7.070782285047586E-2</c:v>
                </c:pt>
                <c:pt idx="2139">
                  <c:v>7.1398472808911664E-2</c:v>
                </c:pt>
                <c:pt idx="2140">
                  <c:v>7.1375815961184363E-2</c:v>
                </c:pt>
                <c:pt idx="2141">
                  <c:v>7.1468562897414753E-2</c:v>
                </c:pt>
                <c:pt idx="2142">
                  <c:v>7.1928459658957361E-2</c:v>
                </c:pt>
                <c:pt idx="2143">
                  <c:v>6.7582064590765017E-2</c:v>
                </c:pt>
                <c:pt idx="2144">
                  <c:v>6.7766803055622299E-2</c:v>
                </c:pt>
                <c:pt idx="2145">
                  <c:v>6.9290792705944071E-2</c:v>
                </c:pt>
                <c:pt idx="2146">
                  <c:v>6.9282430348567098E-2</c:v>
                </c:pt>
                <c:pt idx="2147">
                  <c:v>6.9287571177813423E-2</c:v>
                </c:pt>
                <c:pt idx="2148">
                  <c:v>6.9277455241033917E-2</c:v>
                </c:pt>
                <c:pt idx="2149">
                  <c:v>6.9145778369295058E-2</c:v>
                </c:pt>
                <c:pt idx="2150">
                  <c:v>6.8450937293965508E-2</c:v>
                </c:pt>
                <c:pt idx="2151">
                  <c:v>6.8303717316056375E-2</c:v>
                </c:pt>
                <c:pt idx="2152">
                  <c:v>6.7923237623308971E-2</c:v>
                </c:pt>
                <c:pt idx="2153">
                  <c:v>6.7922243242480487E-2</c:v>
                </c:pt>
                <c:pt idx="2154">
                  <c:v>6.8009419042923278E-2</c:v>
                </c:pt>
                <c:pt idx="2155">
                  <c:v>6.7102144750291137E-2</c:v>
                </c:pt>
                <c:pt idx="2156">
                  <c:v>6.7091736726143616E-2</c:v>
                </c:pt>
                <c:pt idx="2157">
                  <c:v>7.0064394663917215E-2</c:v>
                </c:pt>
                <c:pt idx="2158">
                  <c:v>7.0250519805226147E-2</c:v>
                </c:pt>
                <c:pt idx="2159">
                  <c:v>7.0324892534780498E-2</c:v>
                </c:pt>
                <c:pt idx="2160">
                  <c:v>6.8492498830866208E-2</c:v>
                </c:pt>
                <c:pt idx="2161">
                  <c:v>6.9082558570466579E-2</c:v>
                </c:pt>
                <c:pt idx="2162">
                  <c:v>6.9049401839951993E-2</c:v>
                </c:pt>
                <c:pt idx="2163">
                  <c:v>6.9491655367946367E-2</c:v>
                </c:pt>
                <c:pt idx="2164">
                  <c:v>6.9360615935890921E-2</c:v>
                </c:pt>
                <c:pt idx="2165">
                  <c:v>7.0479411244399923E-2</c:v>
                </c:pt>
                <c:pt idx="2166">
                  <c:v>7.0956575539276881E-2</c:v>
                </c:pt>
                <c:pt idx="2167">
                  <c:v>7.0869209222541876E-2</c:v>
                </c:pt>
                <c:pt idx="2168">
                  <c:v>7.0779388266284382E-2</c:v>
                </c:pt>
                <c:pt idx="2169">
                  <c:v>7.0910601682180385E-2</c:v>
                </c:pt>
                <c:pt idx="2170">
                  <c:v>7.1704767354312221E-2</c:v>
                </c:pt>
                <c:pt idx="2171">
                  <c:v>7.1706225590691078E-2</c:v>
                </c:pt>
                <c:pt idx="2172">
                  <c:v>7.3093023089008585E-2</c:v>
                </c:pt>
                <c:pt idx="2173">
                  <c:v>7.2858710820049619E-2</c:v>
                </c:pt>
                <c:pt idx="2174">
                  <c:v>7.2889254585805127E-2</c:v>
                </c:pt>
                <c:pt idx="2175">
                  <c:v>7.2651335554972274E-2</c:v>
                </c:pt>
                <c:pt idx="2176">
                  <c:v>7.353353187232127E-2</c:v>
                </c:pt>
                <c:pt idx="2177">
                  <c:v>7.5961392562139213E-2</c:v>
                </c:pt>
                <c:pt idx="2178">
                  <c:v>7.855256864111157E-2</c:v>
                </c:pt>
                <c:pt idx="2179">
                  <c:v>7.8034837971351273E-2</c:v>
                </c:pt>
                <c:pt idx="2180">
                  <c:v>7.7996822569605939E-2</c:v>
                </c:pt>
                <c:pt idx="2181">
                  <c:v>7.7355165122287101E-2</c:v>
                </c:pt>
                <c:pt idx="2182">
                  <c:v>7.6257612454489546E-2</c:v>
                </c:pt>
                <c:pt idx="2183">
                  <c:v>7.6402246794928505E-2</c:v>
                </c:pt>
                <c:pt idx="2184">
                  <c:v>7.6210903583091294E-2</c:v>
                </c:pt>
                <c:pt idx="2185">
                  <c:v>7.5732040740308607E-2</c:v>
                </c:pt>
                <c:pt idx="2186">
                  <c:v>7.3716805275998651E-2</c:v>
                </c:pt>
                <c:pt idx="2187">
                  <c:v>7.3711054981583854E-2</c:v>
                </c:pt>
                <c:pt idx="2188">
                  <c:v>7.4520805598029358E-2</c:v>
                </c:pt>
                <c:pt idx="2189">
                  <c:v>7.5045526883191049E-2</c:v>
                </c:pt>
                <c:pt idx="2190">
                  <c:v>7.457721475458258E-2</c:v>
                </c:pt>
                <c:pt idx="2191">
                  <c:v>7.529485132702661E-2</c:v>
                </c:pt>
                <c:pt idx="2192">
                  <c:v>7.1564067215440175E-2</c:v>
                </c:pt>
                <c:pt idx="2193">
                  <c:v>6.8169779764185548E-2</c:v>
                </c:pt>
                <c:pt idx="2194">
                  <c:v>6.5773723858053787E-2</c:v>
                </c:pt>
                <c:pt idx="2195">
                  <c:v>6.576663292059555E-2</c:v>
                </c:pt>
                <c:pt idx="2196">
                  <c:v>6.8363719882430868E-2</c:v>
                </c:pt>
                <c:pt idx="2197">
                  <c:v>6.8071421378739352E-2</c:v>
                </c:pt>
                <c:pt idx="2198">
                  <c:v>6.8057203786171833E-2</c:v>
                </c:pt>
                <c:pt idx="2199">
                  <c:v>6.7399944892064037E-2</c:v>
                </c:pt>
                <c:pt idx="2200">
                  <c:v>6.5888817510098383E-2</c:v>
                </c:pt>
                <c:pt idx="2201">
                  <c:v>6.5625357720346431E-2</c:v>
                </c:pt>
                <c:pt idx="2202">
                  <c:v>6.4567376422730471E-2</c:v>
                </c:pt>
                <c:pt idx="2203">
                  <c:v>6.4962485217104265E-2</c:v>
                </c:pt>
                <c:pt idx="2204">
                  <c:v>6.4988857793984459E-2</c:v>
                </c:pt>
                <c:pt idx="2205">
                  <c:v>6.5540642124426021E-2</c:v>
                </c:pt>
                <c:pt idx="2206">
                  <c:v>6.7067404510544201E-2</c:v>
                </c:pt>
                <c:pt idx="2207">
                  <c:v>6.7021198365540102E-2</c:v>
                </c:pt>
                <c:pt idx="2208">
                  <c:v>6.5170310117769109E-2</c:v>
                </c:pt>
                <c:pt idx="2209">
                  <c:v>6.5225356555760533E-2</c:v>
                </c:pt>
                <c:pt idx="2210">
                  <c:v>6.6469067709589089E-2</c:v>
                </c:pt>
                <c:pt idx="2211">
                  <c:v>6.6383389747359439E-2</c:v>
                </c:pt>
                <c:pt idx="2212">
                  <c:v>6.7205184928331441E-2</c:v>
                </c:pt>
                <c:pt idx="2213">
                  <c:v>6.7798395701004571E-2</c:v>
                </c:pt>
                <c:pt idx="2214">
                  <c:v>6.7725934751276876E-2</c:v>
                </c:pt>
                <c:pt idx="2215">
                  <c:v>6.9028389793803588E-2</c:v>
                </c:pt>
                <c:pt idx="2216">
                  <c:v>6.9202338015548898E-2</c:v>
                </c:pt>
                <c:pt idx="2217">
                  <c:v>6.9038191204859531E-2</c:v>
                </c:pt>
                <c:pt idx="2218">
                  <c:v>6.8985776658011908E-2</c:v>
                </c:pt>
                <c:pt idx="2219">
                  <c:v>6.8851950391583552E-2</c:v>
                </c:pt>
                <c:pt idx="2220">
                  <c:v>6.640403891822648E-2</c:v>
                </c:pt>
                <c:pt idx="2221">
                  <c:v>6.6293382049529032E-2</c:v>
                </c:pt>
                <c:pt idx="2222">
                  <c:v>6.6280225203991738E-2</c:v>
                </c:pt>
                <c:pt idx="2223">
                  <c:v>6.6325824340659575E-2</c:v>
                </c:pt>
                <c:pt idx="2224">
                  <c:v>6.5869020120002078E-2</c:v>
                </c:pt>
                <c:pt idx="2225">
                  <c:v>6.616002190124376E-2</c:v>
                </c:pt>
                <c:pt idx="2226">
                  <c:v>6.6879814343807173E-2</c:v>
                </c:pt>
                <c:pt idx="2227">
                  <c:v>6.7430035312939729E-2</c:v>
                </c:pt>
                <c:pt idx="2228">
                  <c:v>6.5955241316307839E-2</c:v>
                </c:pt>
                <c:pt idx="2229">
                  <c:v>6.5956975815957469E-2</c:v>
                </c:pt>
                <c:pt idx="2230">
                  <c:v>6.6132412609655189E-2</c:v>
                </c:pt>
                <c:pt idx="2231">
                  <c:v>6.67278286634269E-2</c:v>
                </c:pt>
                <c:pt idx="2232">
                  <c:v>6.8044423811959104E-2</c:v>
                </c:pt>
                <c:pt idx="2233">
                  <c:v>6.679169146168476E-2</c:v>
                </c:pt>
                <c:pt idx="2234">
                  <c:v>6.7041068785007721E-2</c:v>
                </c:pt>
                <c:pt idx="2235">
                  <c:v>6.4985882836395129E-2</c:v>
                </c:pt>
                <c:pt idx="2236">
                  <c:v>6.5068011959745653E-2</c:v>
                </c:pt>
                <c:pt idx="2237">
                  <c:v>6.4141572275525596E-2</c:v>
                </c:pt>
                <c:pt idx="2238">
                  <c:v>6.3953635514610405E-2</c:v>
                </c:pt>
                <c:pt idx="2239">
                  <c:v>6.255090789986395E-2</c:v>
                </c:pt>
                <c:pt idx="2240">
                  <c:v>6.0285784772878444E-2</c:v>
                </c:pt>
                <c:pt idx="2241">
                  <c:v>5.8605612063074478E-2</c:v>
                </c:pt>
                <c:pt idx="2242">
                  <c:v>5.8703769269983164E-2</c:v>
                </c:pt>
                <c:pt idx="2243">
                  <c:v>6.603910543472305E-2</c:v>
                </c:pt>
                <c:pt idx="2244">
                  <c:v>6.584199618135253E-2</c:v>
                </c:pt>
                <c:pt idx="2245">
                  <c:v>6.6600359992352004E-2</c:v>
                </c:pt>
                <c:pt idx="2246">
                  <c:v>6.7646163721125058E-2</c:v>
                </c:pt>
                <c:pt idx="2247">
                  <c:v>6.8185412170411977E-2</c:v>
                </c:pt>
                <c:pt idx="2248">
                  <c:v>6.8094117236612656E-2</c:v>
                </c:pt>
                <c:pt idx="2249">
                  <c:v>6.8041079488294146E-2</c:v>
                </c:pt>
                <c:pt idx="2250">
                  <c:v>6.8036661444481977E-2</c:v>
                </c:pt>
                <c:pt idx="2251">
                  <c:v>6.6810830520124376E-2</c:v>
                </c:pt>
                <c:pt idx="2252">
                  <c:v>6.8512622381790997E-2</c:v>
                </c:pt>
                <c:pt idx="2253">
                  <c:v>6.8333339636220833E-2</c:v>
                </c:pt>
                <c:pt idx="2254">
                  <c:v>6.7524160739180064E-2</c:v>
                </c:pt>
                <c:pt idx="2255">
                  <c:v>6.7526342915691429E-2</c:v>
                </c:pt>
                <c:pt idx="2256">
                  <c:v>6.7379438533521963E-2</c:v>
                </c:pt>
                <c:pt idx="2257">
                  <c:v>6.7337246508103465E-2</c:v>
                </c:pt>
                <c:pt idx="2258">
                  <c:v>6.7459900458838096E-2</c:v>
                </c:pt>
                <c:pt idx="2259">
                  <c:v>6.5941269927671076E-2</c:v>
                </c:pt>
                <c:pt idx="2260">
                  <c:v>6.4878475480429867E-2</c:v>
                </c:pt>
                <c:pt idx="2261">
                  <c:v>6.5116541214127785E-2</c:v>
                </c:pt>
                <c:pt idx="2262">
                  <c:v>6.5068477254651466E-2</c:v>
                </c:pt>
                <c:pt idx="2263">
                  <c:v>6.5209762703207386E-2</c:v>
                </c:pt>
                <c:pt idx="2264">
                  <c:v>6.506646256018471E-2</c:v>
                </c:pt>
                <c:pt idx="2265">
                  <c:v>6.9619344955186985E-2</c:v>
                </c:pt>
                <c:pt idx="2266">
                  <c:v>6.9320043840399789E-2</c:v>
                </c:pt>
                <c:pt idx="2267">
                  <c:v>6.9255459621549997E-2</c:v>
                </c:pt>
                <c:pt idx="2268">
                  <c:v>7.0448240092516323E-2</c:v>
                </c:pt>
                <c:pt idx="2269">
                  <c:v>6.9425241197204626E-2</c:v>
                </c:pt>
                <c:pt idx="2270">
                  <c:v>6.9244375801001831E-2</c:v>
                </c:pt>
                <c:pt idx="2271">
                  <c:v>7.0896335906692157E-2</c:v>
                </c:pt>
                <c:pt idx="2272">
                  <c:v>7.0957796752505006E-2</c:v>
                </c:pt>
                <c:pt idx="2273">
                  <c:v>7.0141855402545458E-2</c:v>
                </c:pt>
                <c:pt idx="2274">
                  <c:v>7.1342755688640347E-2</c:v>
                </c:pt>
                <c:pt idx="2275">
                  <c:v>7.0496348838852779E-2</c:v>
                </c:pt>
                <c:pt idx="2276">
                  <c:v>7.0073332407314642E-2</c:v>
                </c:pt>
                <c:pt idx="2277">
                  <c:v>7.0056184033096644E-2</c:v>
                </c:pt>
                <c:pt idx="2278">
                  <c:v>6.9520035917798734E-2</c:v>
                </c:pt>
                <c:pt idx="2279">
                  <c:v>6.934736112935061E-2</c:v>
                </c:pt>
                <c:pt idx="2280">
                  <c:v>6.984268571265799E-2</c:v>
                </c:pt>
                <c:pt idx="2281">
                  <c:v>6.982935941542491E-2</c:v>
                </c:pt>
                <c:pt idx="2282">
                  <c:v>6.9765330751634172E-2</c:v>
                </c:pt>
                <c:pt idx="2283">
                  <c:v>6.9413504524205943E-2</c:v>
                </c:pt>
                <c:pt idx="2284">
                  <c:v>6.931581910825424E-2</c:v>
                </c:pt>
                <c:pt idx="2285">
                  <c:v>6.9964900460130958E-2</c:v>
                </c:pt>
                <c:pt idx="2286">
                  <c:v>7.2614670098646653E-2</c:v>
                </c:pt>
                <c:pt idx="2287">
                  <c:v>7.2526418204719556E-2</c:v>
                </c:pt>
                <c:pt idx="2288">
                  <c:v>7.2280331617941118E-2</c:v>
                </c:pt>
                <c:pt idx="2289">
                  <c:v>7.1575949897731431E-2</c:v>
                </c:pt>
                <c:pt idx="2290">
                  <c:v>7.1081279648650894E-2</c:v>
                </c:pt>
                <c:pt idx="2291">
                  <c:v>7.1181472833176399E-2</c:v>
                </c:pt>
                <c:pt idx="2292">
                  <c:v>7.1394322791141135E-2</c:v>
                </c:pt>
                <c:pt idx="2293">
                  <c:v>7.129145963641538E-2</c:v>
                </c:pt>
                <c:pt idx="2294">
                  <c:v>7.1759196275982318E-2</c:v>
                </c:pt>
                <c:pt idx="2295">
                  <c:v>7.1123843000390541E-2</c:v>
                </c:pt>
                <c:pt idx="2296">
                  <c:v>7.1781164253645391E-2</c:v>
                </c:pt>
                <c:pt idx="2297">
                  <c:v>7.1399650751126975E-2</c:v>
                </c:pt>
                <c:pt idx="2298">
                  <c:v>7.1585429356665856E-2</c:v>
                </c:pt>
                <c:pt idx="2299">
                  <c:v>7.1503423901274787E-2</c:v>
                </c:pt>
                <c:pt idx="2300">
                  <c:v>7.1610734557157302E-2</c:v>
                </c:pt>
                <c:pt idx="2301">
                  <c:v>7.1385729172947276E-2</c:v>
                </c:pt>
                <c:pt idx="2302">
                  <c:v>7.2613096564567672E-2</c:v>
                </c:pt>
                <c:pt idx="2303">
                  <c:v>7.271547959373946E-2</c:v>
                </c:pt>
                <c:pt idx="2304">
                  <c:v>7.2201640996379268E-2</c:v>
                </c:pt>
                <c:pt idx="2305">
                  <c:v>7.2118168285787002E-2</c:v>
                </c:pt>
                <c:pt idx="2306">
                  <c:v>6.6352441110708468E-2</c:v>
                </c:pt>
                <c:pt idx="2307">
                  <c:v>6.6804434578852379E-2</c:v>
                </c:pt>
                <c:pt idx="2308">
                  <c:v>6.7788203609644535E-2</c:v>
                </c:pt>
                <c:pt idx="2309">
                  <c:v>6.9685884412290039E-2</c:v>
                </c:pt>
                <c:pt idx="2310">
                  <c:v>6.9742682650075036E-2</c:v>
                </c:pt>
                <c:pt idx="2311">
                  <c:v>6.9961299917317643E-2</c:v>
                </c:pt>
                <c:pt idx="2312">
                  <c:v>7.008385483106111E-2</c:v>
                </c:pt>
                <c:pt idx="2313">
                  <c:v>7.0080103764211601E-2</c:v>
                </c:pt>
                <c:pt idx="2314">
                  <c:v>7.0256161711039808E-2</c:v>
                </c:pt>
                <c:pt idx="2315">
                  <c:v>6.9815195705385441E-2</c:v>
                </c:pt>
                <c:pt idx="2316">
                  <c:v>6.9928881001067728E-2</c:v>
                </c:pt>
                <c:pt idx="2317">
                  <c:v>7.1993918734713044E-2</c:v>
                </c:pt>
                <c:pt idx="2318">
                  <c:v>7.247369775138511E-2</c:v>
                </c:pt>
                <c:pt idx="2319">
                  <c:v>7.28199702587424E-2</c:v>
                </c:pt>
                <c:pt idx="2320">
                  <c:v>7.2818779684033247E-2</c:v>
                </c:pt>
                <c:pt idx="2321">
                  <c:v>7.2988966330424287E-2</c:v>
                </c:pt>
                <c:pt idx="2322">
                  <c:v>7.2990237250641007E-2</c:v>
                </c:pt>
                <c:pt idx="2323">
                  <c:v>7.2907073307570167E-2</c:v>
                </c:pt>
                <c:pt idx="2324">
                  <c:v>7.2523990507776442E-2</c:v>
                </c:pt>
                <c:pt idx="2325">
                  <c:v>7.2657845229209747E-2</c:v>
                </c:pt>
                <c:pt idx="2326">
                  <c:v>7.262055625374364E-2</c:v>
                </c:pt>
                <c:pt idx="2327">
                  <c:v>7.3852145352790416E-2</c:v>
                </c:pt>
                <c:pt idx="2328">
                  <c:v>7.0850586542909572E-2</c:v>
                </c:pt>
                <c:pt idx="2329">
                  <c:v>7.0948595036290252E-2</c:v>
                </c:pt>
                <c:pt idx="2330">
                  <c:v>7.1042912402371594E-2</c:v>
                </c:pt>
                <c:pt idx="2331">
                  <c:v>6.8719438785739301E-2</c:v>
                </c:pt>
                <c:pt idx="2332">
                  <c:v>6.8365493860113799E-2</c:v>
                </c:pt>
                <c:pt idx="2333">
                  <c:v>6.849207112390461E-2</c:v>
                </c:pt>
                <c:pt idx="2334">
                  <c:v>6.7138837627732026E-2</c:v>
                </c:pt>
                <c:pt idx="2335">
                  <c:v>6.7370293117158059E-2</c:v>
                </c:pt>
                <c:pt idx="2336">
                  <c:v>7.3494286109327872E-2</c:v>
                </c:pt>
                <c:pt idx="2337">
                  <c:v>7.2135658489905163E-2</c:v>
                </c:pt>
                <c:pt idx="2338">
                  <c:v>7.2359502178710122E-2</c:v>
                </c:pt>
                <c:pt idx="2339">
                  <c:v>7.3137467477699628E-2</c:v>
                </c:pt>
                <c:pt idx="2340">
                  <c:v>7.3318446839024512E-2</c:v>
                </c:pt>
                <c:pt idx="2341">
                  <c:v>7.3069055534942973E-2</c:v>
                </c:pt>
                <c:pt idx="2342">
                  <c:v>7.3137123510006119E-2</c:v>
                </c:pt>
                <c:pt idx="2343">
                  <c:v>7.3356577600386857E-2</c:v>
                </c:pt>
                <c:pt idx="2344">
                  <c:v>7.3803020002457073E-2</c:v>
                </c:pt>
                <c:pt idx="2345">
                  <c:v>7.4462791490269617E-2</c:v>
                </c:pt>
                <c:pt idx="2346">
                  <c:v>7.7965820502853486E-2</c:v>
                </c:pt>
                <c:pt idx="2347">
                  <c:v>7.9875112948327581E-2</c:v>
                </c:pt>
                <c:pt idx="2348">
                  <c:v>8.6420977290836407E-2</c:v>
                </c:pt>
                <c:pt idx="2349">
                  <c:v>8.3721182607986708E-2</c:v>
                </c:pt>
                <c:pt idx="2350">
                  <c:v>8.7256982581584153E-2</c:v>
                </c:pt>
                <c:pt idx="2351">
                  <c:v>8.8260184473042153E-2</c:v>
                </c:pt>
                <c:pt idx="2352">
                  <c:v>8.7970978451640897E-2</c:v>
                </c:pt>
                <c:pt idx="2353">
                  <c:v>8.8809947652186375E-2</c:v>
                </c:pt>
                <c:pt idx="2354">
                  <c:v>9.0396512259041273E-2</c:v>
                </c:pt>
                <c:pt idx="2355">
                  <c:v>9.254294987977707E-2</c:v>
                </c:pt>
                <c:pt idx="2356">
                  <c:v>9.2438635156443419E-2</c:v>
                </c:pt>
                <c:pt idx="2357">
                  <c:v>9.2108323423129398E-2</c:v>
                </c:pt>
                <c:pt idx="2358">
                  <c:v>9.4047196795075477E-2</c:v>
                </c:pt>
                <c:pt idx="2359">
                  <c:v>9.3300942358522237E-2</c:v>
                </c:pt>
                <c:pt idx="2360">
                  <c:v>9.3554092088422733E-2</c:v>
                </c:pt>
                <c:pt idx="2361">
                  <c:v>9.4011095475197357E-2</c:v>
                </c:pt>
                <c:pt idx="2362">
                  <c:v>9.3975767843666028E-2</c:v>
                </c:pt>
                <c:pt idx="2363">
                  <c:v>9.3964018464008051E-2</c:v>
                </c:pt>
                <c:pt idx="2364">
                  <c:v>9.3972757916093858E-2</c:v>
                </c:pt>
                <c:pt idx="2365">
                  <c:v>9.2907899733986082E-2</c:v>
                </c:pt>
                <c:pt idx="2366">
                  <c:v>9.3019386317174213E-2</c:v>
                </c:pt>
                <c:pt idx="2367">
                  <c:v>9.3014107898591838E-2</c:v>
                </c:pt>
                <c:pt idx="2368">
                  <c:v>9.3570168594418981E-2</c:v>
                </c:pt>
                <c:pt idx="2369">
                  <c:v>9.3206313616297012E-2</c:v>
                </c:pt>
                <c:pt idx="2370">
                  <c:v>9.2653642485740179E-2</c:v>
                </c:pt>
                <c:pt idx="2371">
                  <c:v>9.2621719361688226E-2</c:v>
                </c:pt>
                <c:pt idx="2372">
                  <c:v>9.531649333143806E-2</c:v>
                </c:pt>
                <c:pt idx="2373">
                  <c:v>9.5449754583434604E-2</c:v>
                </c:pt>
                <c:pt idx="2374">
                  <c:v>9.675235691515191E-2</c:v>
                </c:pt>
                <c:pt idx="2375">
                  <c:v>9.7243308821646432E-2</c:v>
                </c:pt>
                <c:pt idx="2376">
                  <c:v>9.8108907068977666E-2</c:v>
                </c:pt>
                <c:pt idx="2377">
                  <c:v>9.8278101990300432E-2</c:v>
                </c:pt>
                <c:pt idx="2378">
                  <c:v>9.7745861330535103E-2</c:v>
                </c:pt>
                <c:pt idx="2379">
                  <c:v>9.8156362110600734E-2</c:v>
                </c:pt>
                <c:pt idx="2380">
                  <c:v>9.6540748336289409E-2</c:v>
                </c:pt>
                <c:pt idx="2381">
                  <c:v>9.6056916198862002E-2</c:v>
                </c:pt>
                <c:pt idx="2382">
                  <c:v>9.5432244983226402E-2</c:v>
                </c:pt>
                <c:pt idx="2383">
                  <c:v>9.6067859177677337E-2</c:v>
                </c:pt>
                <c:pt idx="2384">
                  <c:v>9.5618033683416481E-2</c:v>
                </c:pt>
                <c:pt idx="2385">
                  <c:v>9.7749401845463241E-2</c:v>
                </c:pt>
                <c:pt idx="2386">
                  <c:v>9.8004987834515375E-2</c:v>
                </c:pt>
                <c:pt idx="2387">
                  <c:v>9.8102738875352841E-2</c:v>
                </c:pt>
                <c:pt idx="2388">
                  <c:v>9.8207513363062174E-2</c:v>
                </c:pt>
                <c:pt idx="2389">
                  <c:v>9.9007392889100224E-2</c:v>
                </c:pt>
                <c:pt idx="2390">
                  <c:v>9.8340741369518994E-2</c:v>
                </c:pt>
                <c:pt idx="2391">
                  <c:v>9.9853195580206514E-2</c:v>
                </c:pt>
                <c:pt idx="2392">
                  <c:v>9.9606855495506394E-2</c:v>
                </c:pt>
                <c:pt idx="2393">
                  <c:v>9.979937994477843E-2</c:v>
                </c:pt>
                <c:pt idx="2394">
                  <c:v>0.10068481552230853</c:v>
                </c:pt>
                <c:pt idx="2395">
                  <c:v>0.10069695338493638</c:v>
                </c:pt>
                <c:pt idx="2396">
                  <c:v>0.10129283968194921</c:v>
                </c:pt>
                <c:pt idx="2397">
                  <c:v>0.10179579460236922</c:v>
                </c:pt>
                <c:pt idx="2398">
                  <c:v>0.10135663097297551</c:v>
                </c:pt>
                <c:pt idx="2399">
                  <c:v>9.725929793937807E-2</c:v>
                </c:pt>
                <c:pt idx="2400">
                  <c:v>9.7438629895443912E-2</c:v>
                </c:pt>
                <c:pt idx="2401">
                  <c:v>9.7622088125840084E-2</c:v>
                </c:pt>
                <c:pt idx="2402">
                  <c:v>9.7201366680247703E-2</c:v>
                </c:pt>
                <c:pt idx="2403">
                  <c:v>9.7144298935418663E-2</c:v>
                </c:pt>
                <c:pt idx="2404">
                  <c:v>9.6686796310031214E-2</c:v>
                </c:pt>
                <c:pt idx="2405">
                  <c:v>9.660935251775378E-2</c:v>
                </c:pt>
                <c:pt idx="2406">
                  <c:v>9.6157327067814199E-2</c:v>
                </c:pt>
                <c:pt idx="2407">
                  <c:v>9.5913777806716019E-2</c:v>
                </c:pt>
                <c:pt idx="2408">
                  <c:v>9.565887315502461E-2</c:v>
                </c:pt>
                <c:pt idx="2409">
                  <c:v>9.3567577602954463E-2</c:v>
                </c:pt>
                <c:pt idx="2410">
                  <c:v>9.2206175863491183E-2</c:v>
                </c:pt>
                <c:pt idx="2411">
                  <c:v>8.5510188648061217E-2</c:v>
                </c:pt>
                <c:pt idx="2412">
                  <c:v>8.5551094624283799E-2</c:v>
                </c:pt>
                <c:pt idx="2413">
                  <c:v>8.2388439188906176E-2</c:v>
                </c:pt>
                <c:pt idx="2414">
                  <c:v>8.1475730851397074E-2</c:v>
                </c:pt>
                <c:pt idx="2415">
                  <c:v>8.1610880939347735E-2</c:v>
                </c:pt>
                <c:pt idx="2416">
                  <c:v>8.0540605953445962E-2</c:v>
                </c:pt>
                <c:pt idx="2417">
                  <c:v>7.8499909170706206E-2</c:v>
                </c:pt>
                <c:pt idx="2418">
                  <c:v>7.6129179069702665E-2</c:v>
                </c:pt>
                <c:pt idx="2419">
                  <c:v>7.6998881694970558E-2</c:v>
                </c:pt>
                <c:pt idx="2420">
                  <c:v>7.7567129129443274E-2</c:v>
                </c:pt>
                <c:pt idx="2421">
                  <c:v>7.6366052353717823E-2</c:v>
                </c:pt>
                <c:pt idx="2422">
                  <c:v>7.606369218247068E-2</c:v>
                </c:pt>
                <c:pt idx="2423">
                  <c:v>7.6322884812837485E-2</c:v>
                </c:pt>
                <c:pt idx="2424">
                  <c:v>7.576872488413218E-2</c:v>
                </c:pt>
                <c:pt idx="2425">
                  <c:v>7.7955298155046107E-2</c:v>
                </c:pt>
                <c:pt idx="2426">
                  <c:v>7.7664259575384476E-2</c:v>
                </c:pt>
                <c:pt idx="2427">
                  <c:v>7.8213636462513225E-2</c:v>
                </c:pt>
                <c:pt idx="2428">
                  <c:v>8.0947761708554902E-2</c:v>
                </c:pt>
                <c:pt idx="2429">
                  <c:v>8.0906842767152848E-2</c:v>
                </c:pt>
                <c:pt idx="2430">
                  <c:v>8.0736591967467256E-2</c:v>
                </c:pt>
                <c:pt idx="2431">
                  <c:v>8.0047744005178861E-2</c:v>
                </c:pt>
                <c:pt idx="2432">
                  <c:v>8.0143575049665225E-2</c:v>
                </c:pt>
                <c:pt idx="2433">
                  <c:v>8.0440492306191907E-2</c:v>
                </c:pt>
                <c:pt idx="2434">
                  <c:v>7.9107743743477496E-2</c:v>
                </c:pt>
                <c:pt idx="2435">
                  <c:v>7.2518191949932059E-2</c:v>
                </c:pt>
                <c:pt idx="2436">
                  <c:v>7.1738166298536896E-2</c:v>
                </c:pt>
                <c:pt idx="2437">
                  <c:v>7.0601708216493184E-2</c:v>
                </c:pt>
                <c:pt idx="2438">
                  <c:v>7.0510945934137523E-2</c:v>
                </c:pt>
                <c:pt idx="2439">
                  <c:v>7.2790279345563008E-2</c:v>
                </c:pt>
                <c:pt idx="2440">
                  <c:v>7.261114253179482E-2</c:v>
                </c:pt>
                <c:pt idx="2441">
                  <c:v>7.4646884603071076E-2</c:v>
                </c:pt>
                <c:pt idx="2442">
                  <c:v>8.3368133796202823E-2</c:v>
                </c:pt>
                <c:pt idx="2443">
                  <c:v>8.3513290474670834E-2</c:v>
                </c:pt>
                <c:pt idx="2444">
                  <c:v>8.4588612670030261E-2</c:v>
                </c:pt>
                <c:pt idx="2445">
                  <c:v>8.4709502499608819E-2</c:v>
                </c:pt>
                <c:pt idx="2446">
                  <c:v>8.8337822584658804E-2</c:v>
                </c:pt>
                <c:pt idx="2447">
                  <c:v>8.9407475078714785E-2</c:v>
                </c:pt>
                <c:pt idx="2448">
                  <c:v>8.7921150657034347E-2</c:v>
                </c:pt>
                <c:pt idx="2449">
                  <c:v>8.7593570647519076E-2</c:v>
                </c:pt>
                <c:pt idx="2450">
                  <c:v>8.7875363764010908E-2</c:v>
                </c:pt>
                <c:pt idx="2451">
                  <c:v>8.7750139136453825E-2</c:v>
                </c:pt>
                <c:pt idx="2452">
                  <c:v>8.8744020828430373E-2</c:v>
                </c:pt>
                <c:pt idx="2453">
                  <c:v>8.8921334991347203E-2</c:v>
                </c:pt>
                <c:pt idx="2454">
                  <c:v>8.6695163047256121E-2</c:v>
                </c:pt>
                <c:pt idx="2455">
                  <c:v>9.0232146159608395E-2</c:v>
                </c:pt>
                <c:pt idx="2456">
                  <c:v>9.0085158211329508E-2</c:v>
                </c:pt>
                <c:pt idx="2457">
                  <c:v>9.1137032722672581E-2</c:v>
                </c:pt>
                <c:pt idx="2458">
                  <c:v>9.1363536896604855E-2</c:v>
                </c:pt>
                <c:pt idx="2459">
                  <c:v>9.0892942273646471E-2</c:v>
                </c:pt>
                <c:pt idx="2460">
                  <c:v>9.0008397527552256E-2</c:v>
                </c:pt>
                <c:pt idx="2461">
                  <c:v>9.0017540151216394E-2</c:v>
                </c:pt>
                <c:pt idx="2462">
                  <c:v>0.10461521299689534</c:v>
                </c:pt>
                <c:pt idx="2463">
                  <c:v>0.10746954339270372</c:v>
                </c:pt>
                <c:pt idx="2464">
                  <c:v>0.10681495749006621</c:v>
                </c:pt>
                <c:pt idx="2465">
                  <c:v>0.10789935544711718</c:v>
                </c:pt>
                <c:pt idx="2466">
                  <c:v>0.10799960028127709</c:v>
                </c:pt>
                <c:pt idx="2467">
                  <c:v>0.10842387172922234</c:v>
                </c:pt>
                <c:pt idx="2468">
                  <c:v>0.10956276936713656</c:v>
                </c:pt>
                <c:pt idx="2469">
                  <c:v>0.11030833190596041</c:v>
                </c:pt>
                <c:pt idx="2470">
                  <c:v>0.11045673109415796</c:v>
                </c:pt>
                <c:pt idx="2471">
                  <c:v>0.11119423287045969</c:v>
                </c:pt>
                <c:pt idx="2472">
                  <c:v>0.1107995342897507</c:v>
                </c:pt>
                <c:pt idx="2473">
                  <c:v>0.11104982114657454</c:v>
                </c:pt>
                <c:pt idx="2474">
                  <c:v>0.1117153842104605</c:v>
                </c:pt>
                <c:pt idx="2475">
                  <c:v>0.11193721786994555</c:v>
                </c:pt>
                <c:pt idx="2476">
                  <c:v>0.112171970396896</c:v>
                </c:pt>
                <c:pt idx="2477">
                  <c:v>0.11199456095988716</c:v>
                </c:pt>
                <c:pt idx="2478">
                  <c:v>0.11319743362743005</c:v>
                </c:pt>
                <c:pt idx="2479">
                  <c:v>0.11319338841521237</c:v>
                </c:pt>
                <c:pt idx="2480">
                  <c:v>0.11268083362874104</c:v>
                </c:pt>
                <c:pt idx="2481">
                  <c:v>0.11283064840004074</c:v>
                </c:pt>
                <c:pt idx="2482">
                  <c:v>0.11250574954561599</c:v>
                </c:pt>
                <c:pt idx="2483">
                  <c:v>0.1117129985164631</c:v>
                </c:pt>
                <c:pt idx="2484">
                  <c:v>0.11119906680635376</c:v>
                </c:pt>
                <c:pt idx="2485">
                  <c:v>0.11141979769279009</c:v>
                </c:pt>
                <c:pt idx="2486">
                  <c:v>0.11212443579154951</c:v>
                </c:pt>
                <c:pt idx="2487">
                  <c:v>0.1120283208809438</c:v>
                </c:pt>
                <c:pt idx="2488">
                  <c:v>0.11117795992487831</c:v>
                </c:pt>
                <c:pt idx="2489">
                  <c:v>0.11172353220774964</c:v>
                </c:pt>
                <c:pt idx="2490">
                  <c:v>0.11116006942713054</c:v>
                </c:pt>
                <c:pt idx="2491">
                  <c:v>0.10848576634317113</c:v>
                </c:pt>
                <c:pt idx="2492">
                  <c:v>0.10861389384172529</c:v>
                </c:pt>
                <c:pt idx="2493">
                  <c:v>0.10894432813656124</c:v>
                </c:pt>
                <c:pt idx="2494">
                  <c:v>0.10869349934900278</c:v>
                </c:pt>
                <c:pt idx="2495">
                  <c:v>0.10842128862504441</c:v>
                </c:pt>
                <c:pt idx="2496">
                  <c:v>0.1079731992861472</c:v>
                </c:pt>
                <c:pt idx="2497">
                  <c:v>0.10918152475446721</c:v>
                </c:pt>
                <c:pt idx="2498">
                  <c:v>0.1093219480704959</c:v>
                </c:pt>
                <c:pt idx="2499">
                  <c:v>0.10849432280706517</c:v>
                </c:pt>
                <c:pt idx="2500">
                  <c:v>0.10863846029137612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7-47C2-AC04-E3750BAE98F8}"/>
            </c:ext>
          </c:extLst>
        </c:ser>
        <c:ser>
          <c:idx val="1"/>
          <c:order val="1"/>
          <c:tx>
            <c:strRef>
              <c:f>[1]STATS_Hist!$C$1</c:f>
              <c:strCache>
                <c:ptCount val="1"/>
                <c:pt idx="0">
                  <c:v>downsidevol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[1]STATS_Hist!$A$2:$A$2502</c:f>
              <c:numCache>
                <c:formatCode>General</c:formatCode>
                <c:ptCount val="2501"/>
                <c:pt idx="0">
                  <c:v>38838.833333333336</c:v>
                </c:pt>
                <c:pt idx="1">
                  <c:v>38839.833333333336</c:v>
                </c:pt>
                <c:pt idx="2">
                  <c:v>38840.833333333336</c:v>
                </c:pt>
                <c:pt idx="3">
                  <c:v>38841.833333333336</c:v>
                </c:pt>
                <c:pt idx="4">
                  <c:v>38844.833333333336</c:v>
                </c:pt>
                <c:pt idx="5">
                  <c:v>38845.833333333336</c:v>
                </c:pt>
                <c:pt idx="6">
                  <c:v>38846.833333333336</c:v>
                </c:pt>
                <c:pt idx="7">
                  <c:v>38847.833333333336</c:v>
                </c:pt>
                <c:pt idx="8">
                  <c:v>38848.833333333336</c:v>
                </c:pt>
                <c:pt idx="9">
                  <c:v>38851.833333333336</c:v>
                </c:pt>
                <c:pt idx="10">
                  <c:v>38852.833333333336</c:v>
                </c:pt>
                <c:pt idx="11">
                  <c:v>38853.833333333336</c:v>
                </c:pt>
                <c:pt idx="12">
                  <c:v>38854.833333333336</c:v>
                </c:pt>
                <c:pt idx="13">
                  <c:v>38855.833333333336</c:v>
                </c:pt>
                <c:pt idx="14">
                  <c:v>38858.833333333336</c:v>
                </c:pt>
                <c:pt idx="15">
                  <c:v>38859.833333333336</c:v>
                </c:pt>
                <c:pt idx="16">
                  <c:v>38860.833333333336</c:v>
                </c:pt>
                <c:pt idx="17">
                  <c:v>38861.833333333336</c:v>
                </c:pt>
                <c:pt idx="18">
                  <c:v>38862.833333333336</c:v>
                </c:pt>
                <c:pt idx="19">
                  <c:v>38866.833333333336</c:v>
                </c:pt>
                <c:pt idx="20">
                  <c:v>38867.833333333336</c:v>
                </c:pt>
                <c:pt idx="21">
                  <c:v>38868.833333333336</c:v>
                </c:pt>
                <c:pt idx="22">
                  <c:v>38869.833333333336</c:v>
                </c:pt>
                <c:pt idx="23">
                  <c:v>38872.833333333336</c:v>
                </c:pt>
                <c:pt idx="24">
                  <c:v>38873.833333333336</c:v>
                </c:pt>
                <c:pt idx="25">
                  <c:v>38874.833333333336</c:v>
                </c:pt>
                <c:pt idx="26">
                  <c:v>38875.833333333336</c:v>
                </c:pt>
                <c:pt idx="27">
                  <c:v>38876.833333333336</c:v>
                </c:pt>
                <c:pt idx="28">
                  <c:v>38879.833333333336</c:v>
                </c:pt>
                <c:pt idx="29">
                  <c:v>38880.833333333336</c:v>
                </c:pt>
                <c:pt idx="30">
                  <c:v>38881.833333333336</c:v>
                </c:pt>
                <c:pt idx="31">
                  <c:v>38882.833333333336</c:v>
                </c:pt>
                <c:pt idx="32">
                  <c:v>38883.833333333336</c:v>
                </c:pt>
                <c:pt idx="33">
                  <c:v>38886.833333333336</c:v>
                </c:pt>
                <c:pt idx="34">
                  <c:v>38887.833333333336</c:v>
                </c:pt>
                <c:pt idx="35">
                  <c:v>38888.833333333336</c:v>
                </c:pt>
                <c:pt idx="36">
                  <c:v>38889.833333333336</c:v>
                </c:pt>
                <c:pt idx="37">
                  <c:v>38890.833333333336</c:v>
                </c:pt>
                <c:pt idx="38">
                  <c:v>38893.833333333336</c:v>
                </c:pt>
                <c:pt idx="39">
                  <c:v>38894.833333333336</c:v>
                </c:pt>
                <c:pt idx="40">
                  <c:v>38895.833333333336</c:v>
                </c:pt>
                <c:pt idx="41">
                  <c:v>38896.833333333336</c:v>
                </c:pt>
                <c:pt idx="42">
                  <c:v>38897.833333333336</c:v>
                </c:pt>
                <c:pt idx="43">
                  <c:v>38900.833333333336</c:v>
                </c:pt>
                <c:pt idx="44">
                  <c:v>38902.833333333336</c:v>
                </c:pt>
                <c:pt idx="45">
                  <c:v>38903.833333333336</c:v>
                </c:pt>
                <c:pt idx="46">
                  <c:v>38904.833333333336</c:v>
                </c:pt>
                <c:pt idx="47">
                  <c:v>38907.833333333336</c:v>
                </c:pt>
                <c:pt idx="48">
                  <c:v>38908.833333333336</c:v>
                </c:pt>
                <c:pt idx="49">
                  <c:v>38909.833333333336</c:v>
                </c:pt>
                <c:pt idx="50">
                  <c:v>38910.833333333336</c:v>
                </c:pt>
                <c:pt idx="51">
                  <c:v>38911.833333333336</c:v>
                </c:pt>
                <c:pt idx="52">
                  <c:v>38914.833333333336</c:v>
                </c:pt>
                <c:pt idx="53">
                  <c:v>38915.833333333336</c:v>
                </c:pt>
                <c:pt idx="54">
                  <c:v>38916.833333333336</c:v>
                </c:pt>
                <c:pt idx="55">
                  <c:v>38917.833333333336</c:v>
                </c:pt>
                <c:pt idx="56">
                  <c:v>38918.833333333336</c:v>
                </c:pt>
                <c:pt idx="57">
                  <c:v>38921.833333333336</c:v>
                </c:pt>
                <c:pt idx="58">
                  <c:v>38922.833333333336</c:v>
                </c:pt>
                <c:pt idx="59">
                  <c:v>38923.833333333336</c:v>
                </c:pt>
                <c:pt idx="60">
                  <c:v>38924.833333333336</c:v>
                </c:pt>
                <c:pt idx="61">
                  <c:v>38925.833333333336</c:v>
                </c:pt>
                <c:pt idx="62">
                  <c:v>38928.833333333336</c:v>
                </c:pt>
                <c:pt idx="63">
                  <c:v>38929.833333333336</c:v>
                </c:pt>
                <c:pt idx="64">
                  <c:v>38930.833333333336</c:v>
                </c:pt>
                <c:pt idx="65">
                  <c:v>38931.833333333336</c:v>
                </c:pt>
                <c:pt idx="66">
                  <c:v>38932.833333333336</c:v>
                </c:pt>
                <c:pt idx="67">
                  <c:v>38935.833333333336</c:v>
                </c:pt>
                <c:pt idx="68">
                  <c:v>38936.833333333336</c:v>
                </c:pt>
                <c:pt idx="69">
                  <c:v>38937.833333333336</c:v>
                </c:pt>
                <c:pt idx="70">
                  <c:v>38938.833333333336</c:v>
                </c:pt>
                <c:pt idx="71">
                  <c:v>38939.833333333336</c:v>
                </c:pt>
                <c:pt idx="72">
                  <c:v>38942.833333333336</c:v>
                </c:pt>
                <c:pt idx="73">
                  <c:v>38943.833333333336</c:v>
                </c:pt>
                <c:pt idx="74">
                  <c:v>38944.833333333336</c:v>
                </c:pt>
                <c:pt idx="75">
                  <c:v>38945.833333333336</c:v>
                </c:pt>
                <c:pt idx="76">
                  <c:v>38946.833333333336</c:v>
                </c:pt>
                <c:pt idx="77">
                  <c:v>38949.833333333336</c:v>
                </c:pt>
                <c:pt idx="78">
                  <c:v>38950.833333333336</c:v>
                </c:pt>
                <c:pt idx="79">
                  <c:v>38951.833333333336</c:v>
                </c:pt>
                <c:pt idx="80">
                  <c:v>38952.833333333336</c:v>
                </c:pt>
                <c:pt idx="81">
                  <c:v>38953.833333333336</c:v>
                </c:pt>
                <c:pt idx="82">
                  <c:v>38956.833333333336</c:v>
                </c:pt>
                <c:pt idx="83">
                  <c:v>38957.833333333336</c:v>
                </c:pt>
                <c:pt idx="84">
                  <c:v>38958.833333333336</c:v>
                </c:pt>
                <c:pt idx="85">
                  <c:v>38959.833333333336</c:v>
                </c:pt>
                <c:pt idx="86">
                  <c:v>38960.833333333336</c:v>
                </c:pt>
                <c:pt idx="87">
                  <c:v>38964.833333333336</c:v>
                </c:pt>
                <c:pt idx="88">
                  <c:v>38965.833333333336</c:v>
                </c:pt>
                <c:pt idx="89">
                  <c:v>38966.833333333336</c:v>
                </c:pt>
                <c:pt idx="90">
                  <c:v>38967.833333333336</c:v>
                </c:pt>
                <c:pt idx="91">
                  <c:v>38970.833333333336</c:v>
                </c:pt>
                <c:pt idx="92">
                  <c:v>38971.833333333336</c:v>
                </c:pt>
                <c:pt idx="93">
                  <c:v>38972.833333333336</c:v>
                </c:pt>
                <c:pt idx="94">
                  <c:v>38973.833333333336</c:v>
                </c:pt>
                <c:pt idx="95">
                  <c:v>38974.833333333336</c:v>
                </c:pt>
                <c:pt idx="96">
                  <c:v>38977.833333333336</c:v>
                </c:pt>
                <c:pt idx="97">
                  <c:v>38978.833333333336</c:v>
                </c:pt>
                <c:pt idx="98">
                  <c:v>38979.833333333336</c:v>
                </c:pt>
                <c:pt idx="99">
                  <c:v>38980.833333333336</c:v>
                </c:pt>
                <c:pt idx="100">
                  <c:v>38981.833333333336</c:v>
                </c:pt>
                <c:pt idx="101">
                  <c:v>38984.833333333336</c:v>
                </c:pt>
                <c:pt idx="102">
                  <c:v>38985.833333333336</c:v>
                </c:pt>
                <c:pt idx="103">
                  <c:v>38986.833333333336</c:v>
                </c:pt>
                <c:pt idx="104">
                  <c:v>38987.833333333336</c:v>
                </c:pt>
                <c:pt idx="105">
                  <c:v>38988.833333333336</c:v>
                </c:pt>
                <c:pt idx="106">
                  <c:v>38991.833333333336</c:v>
                </c:pt>
                <c:pt idx="107">
                  <c:v>38992.833333333336</c:v>
                </c:pt>
                <c:pt idx="108">
                  <c:v>38993.833333333336</c:v>
                </c:pt>
                <c:pt idx="109">
                  <c:v>38994.833333333336</c:v>
                </c:pt>
                <c:pt idx="110">
                  <c:v>38995.833333333336</c:v>
                </c:pt>
                <c:pt idx="111">
                  <c:v>38998.833333333336</c:v>
                </c:pt>
                <c:pt idx="112">
                  <c:v>38999.833333333336</c:v>
                </c:pt>
                <c:pt idx="113">
                  <c:v>39000.833333333336</c:v>
                </c:pt>
                <c:pt idx="114">
                  <c:v>39001.833333333336</c:v>
                </c:pt>
                <c:pt idx="115">
                  <c:v>39002.833333333336</c:v>
                </c:pt>
                <c:pt idx="116">
                  <c:v>39005.833333333336</c:v>
                </c:pt>
                <c:pt idx="117">
                  <c:v>39006.833333333336</c:v>
                </c:pt>
                <c:pt idx="118">
                  <c:v>39007.833333333336</c:v>
                </c:pt>
                <c:pt idx="119">
                  <c:v>39008.833333333336</c:v>
                </c:pt>
                <c:pt idx="120">
                  <c:v>39009.833333333336</c:v>
                </c:pt>
                <c:pt idx="121">
                  <c:v>39012.833333333336</c:v>
                </c:pt>
                <c:pt idx="122">
                  <c:v>39013.833333333336</c:v>
                </c:pt>
                <c:pt idx="123">
                  <c:v>39014.833333333336</c:v>
                </c:pt>
                <c:pt idx="124">
                  <c:v>39015.833333333336</c:v>
                </c:pt>
                <c:pt idx="125">
                  <c:v>39016.833333333336</c:v>
                </c:pt>
                <c:pt idx="126">
                  <c:v>39019.791666666664</c:v>
                </c:pt>
                <c:pt idx="127">
                  <c:v>39020.791666666664</c:v>
                </c:pt>
                <c:pt idx="128">
                  <c:v>39021.791666666664</c:v>
                </c:pt>
                <c:pt idx="129">
                  <c:v>39022.791666666664</c:v>
                </c:pt>
                <c:pt idx="130">
                  <c:v>39023.791666666664</c:v>
                </c:pt>
                <c:pt idx="131">
                  <c:v>39026.791666666664</c:v>
                </c:pt>
                <c:pt idx="132">
                  <c:v>39027.791666666664</c:v>
                </c:pt>
                <c:pt idx="133">
                  <c:v>39028.791666666664</c:v>
                </c:pt>
                <c:pt idx="134">
                  <c:v>39029.791666666664</c:v>
                </c:pt>
                <c:pt idx="135">
                  <c:v>39030.791666666664</c:v>
                </c:pt>
                <c:pt idx="136">
                  <c:v>39033.791666666664</c:v>
                </c:pt>
                <c:pt idx="137">
                  <c:v>39034.791666666664</c:v>
                </c:pt>
                <c:pt idx="138">
                  <c:v>39035.791666666664</c:v>
                </c:pt>
                <c:pt idx="139">
                  <c:v>39036.791666666664</c:v>
                </c:pt>
                <c:pt idx="140">
                  <c:v>39037.791666666664</c:v>
                </c:pt>
                <c:pt idx="141">
                  <c:v>39040.791666666664</c:v>
                </c:pt>
                <c:pt idx="142">
                  <c:v>39041.791666666664</c:v>
                </c:pt>
                <c:pt idx="143">
                  <c:v>39042.791666666664</c:v>
                </c:pt>
                <c:pt idx="144">
                  <c:v>39044.791666666664</c:v>
                </c:pt>
                <c:pt idx="145">
                  <c:v>39047.791666666664</c:v>
                </c:pt>
                <c:pt idx="146">
                  <c:v>39048.791666666664</c:v>
                </c:pt>
                <c:pt idx="147">
                  <c:v>39049.791666666664</c:v>
                </c:pt>
                <c:pt idx="148">
                  <c:v>39050.791666666664</c:v>
                </c:pt>
                <c:pt idx="149">
                  <c:v>39051.791666666664</c:v>
                </c:pt>
                <c:pt idx="150">
                  <c:v>39054.791666666664</c:v>
                </c:pt>
                <c:pt idx="151">
                  <c:v>39055.791666666664</c:v>
                </c:pt>
                <c:pt idx="152">
                  <c:v>39056.791666666664</c:v>
                </c:pt>
                <c:pt idx="153">
                  <c:v>39057.791666666664</c:v>
                </c:pt>
                <c:pt idx="154">
                  <c:v>39058.791666666664</c:v>
                </c:pt>
                <c:pt idx="155">
                  <c:v>39061.791666666664</c:v>
                </c:pt>
                <c:pt idx="156">
                  <c:v>39062.791666666664</c:v>
                </c:pt>
                <c:pt idx="157">
                  <c:v>39063.791666666664</c:v>
                </c:pt>
                <c:pt idx="158">
                  <c:v>39064.791666666664</c:v>
                </c:pt>
                <c:pt idx="159">
                  <c:v>39065.791666666664</c:v>
                </c:pt>
                <c:pt idx="160">
                  <c:v>39068.791666666664</c:v>
                </c:pt>
                <c:pt idx="161">
                  <c:v>39069.791666666664</c:v>
                </c:pt>
                <c:pt idx="162">
                  <c:v>39070.791666666664</c:v>
                </c:pt>
                <c:pt idx="163">
                  <c:v>39071.791666666664</c:v>
                </c:pt>
                <c:pt idx="164">
                  <c:v>39072.791666666664</c:v>
                </c:pt>
                <c:pt idx="165">
                  <c:v>39076.791666666664</c:v>
                </c:pt>
                <c:pt idx="166">
                  <c:v>39077.791666666664</c:v>
                </c:pt>
                <c:pt idx="167">
                  <c:v>39078.791666666664</c:v>
                </c:pt>
                <c:pt idx="168">
                  <c:v>39079.791666666664</c:v>
                </c:pt>
                <c:pt idx="169">
                  <c:v>39083.791666666664</c:v>
                </c:pt>
                <c:pt idx="170">
                  <c:v>39084.791666666664</c:v>
                </c:pt>
                <c:pt idx="171">
                  <c:v>39085.791666666664</c:v>
                </c:pt>
                <c:pt idx="172">
                  <c:v>39086.791666666664</c:v>
                </c:pt>
                <c:pt idx="173">
                  <c:v>39089.791666666664</c:v>
                </c:pt>
                <c:pt idx="174">
                  <c:v>39090.791666666664</c:v>
                </c:pt>
                <c:pt idx="175">
                  <c:v>39091.791666666664</c:v>
                </c:pt>
                <c:pt idx="176">
                  <c:v>39092.791666666664</c:v>
                </c:pt>
                <c:pt idx="177">
                  <c:v>39093.791666666664</c:v>
                </c:pt>
                <c:pt idx="178">
                  <c:v>39097.791666666664</c:v>
                </c:pt>
                <c:pt idx="179">
                  <c:v>39098.791666666664</c:v>
                </c:pt>
                <c:pt idx="180">
                  <c:v>39099.791666666664</c:v>
                </c:pt>
                <c:pt idx="181">
                  <c:v>39100.791666666664</c:v>
                </c:pt>
                <c:pt idx="182">
                  <c:v>39103.791666666664</c:v>
                </c:pt>
                <c:pt idx="183">
                  <c:v>39104.791666666664</c:v>
                </c:pt>
                <c:pt idx="184">
                  <c:v>39105.791666666664</c:v>
                </c:pt>
                <c:pt idx="185">
                  <c:v>39106.791666666664</c:v>
                </c:pt>
                <c:pt idx="186">
                  <c:v>39107.791666666664</c:v>
                </c:pt>
                <c:pt idx="187">
                  <c:v>39110.791666666664</c:v>
                </c:pt>
                <c:pt idx="188">
                  <c:v>39111.791666666664</c:v>
                </c:pt>
                <c:pt idx="189">
                  <c:v>39112.791666666664</c:v>
                </c:pt>
                <c:pt idx="190">
                  <c:v>39113.791666666664</c:v>
                </c:pt>
                <c:pt idx="191">
                  <c:v>39114.791666666664</c:v>
                </c:pt>
                <c:pt idx="192">
                  <c:v>39117.791666666664</c:v>
                </c:pt>
                <c:pt idx="193">
                  <c:v>39118.791666666664</c:v>
                </c:pt>
                <c:pt idx="194">
                  <c:v>39119.791666666664</c:v>
                </c:pt>
                <c:pt idx="195">
                  <c:v>39120.791666666664</c:v>
                </c:pt>
                <c:pt idx="196">
                  <c:v>39121.791666666664</c:v>
                </c:pt>
                <c:pt idx="197">
                  <c:v>39124.791666666664</c:v>
                </c:pt>
                <c:pt idx="198">
                  <c:v>39125.791666666664</c:v>
                </c:pt>
                <c:pt idx="199">
                  <c:v>39126.791666666664</c:v>
                </c:pt>
                <c:pt idx="200">
                  <c:v>39127.791666666664</c:v>
                </c:pt>
                <c:pt idx="201">
                  <c:v>39128.791666666664</c:v>
                </c:pt>
                <c:pt idx="202">
                  <c:v>39132.791666666664</c:v>
                </c:pt>
                <c:pt idx="203">
                  <c:v>39133.791666666664</c:v>
                </c:pt>
                <c:pt idx="204">
                  <c:v>39134.791666666664</c:v>
                </c:pt>
                <c:pt idx="205">
                  <c:v>39135.791666666664</c:v>
                </c:pt>
                <c:pt idx="206">
                  <c:v>39138.791666666664</c:v>
                </c:pt>
                <c:pt idx="207">
                  <c:v>39139.791666666664</c:v>
                </c:pt>
                <c:pt idx="208">
                  <c:v>39140.791666666664</c:v>
                </c:pt>
                <c:pt idx="209">
                  <c:v>39141.791666666664</c:v>
                </c:pt>
                <c:pt idx="210">
                  <c:v>39142.791666666664</c:v>
                </c:pt>
                <c:pt idx="211">
                  <c:v>39145.791666666664</c:v>
                </c:pt>
                <c:pt idx="212">
                  <c:v>39146.791666666664</c:v>
                </c:pt>
                <c:pt idx="213">
                  <c:v>39147.791666666664</c:v>
                </c:pt>
                <c:pt idx="214">
                  <c:v>39148.791666666664</c:v>
                </c:pt>
                <c:pt idx="215">
                  <c:v>39149.791666666664</c:v>
                </c:pt>
                <c:pt idx="216">
                  <c:v>39152.833333333336</c:v>
                </c:pt>
                <c:pt idx="217">
                  <c:v>39153.833333333336</c:v>
                </c:pt>
                <c:pt idx="218">
                  <c:v>39154.833333333336</c:v>
                </c:pt>
                <c:pt idx="219">
                  <c:v>39155.833333333336</c:v>
                </c:pt>
                <c:pt idx="220">
                  <c:v>39156.833333333336</c:v>
                </c:pt>
                <c:pt idx="221">
                  <c:v>39159.833333333336</c:v>
                </c:pt>
                <c:pt idx="222">
                  <c:v>39160.833333333336</c:v>
                </c:pt>
                <c:pt idx="223">
                  <c:v>39161.833333333336</c:v>
                </c:pt>
                <c:pt idx="224">
                  <c:v>39162.833333333336</c:v>
                </c:pt>
                <c:pt idx="225">
                  <c:v>39163.833333333336</c:v>
                </c:pt>
                <c:pt idx="226">
                  <c:v>39166.833333333336</c:v>
                </c:pt>
                <c:pt idx="227">
                  <c:v>39167.833333333336</c:v>
                </c:pt>
                <c:pt idx="228">
                  <c:v>39168.833333333336</c:v>
                </c:pt>
                <c:pt idx="229">
                  <c:v>39169.833333333336</c:v>
                </c:pt>
                <c:pt idx="230">
                  <c:v>39170.833333333336</c:v>
                </c:pt>
                <c:pt idx="231">
                  <c:v>39173.833333333336</c:v>
                </c:pt>
                <c:pt idx="232">
                  <c:v>39174.833333333336</c:v>
                </c:pt>
                <c:pt idx="233">
                  <c:v>39175.833333333336</c:v>
                </c:pt>
                <c:pt idx="234">
                  <c:v>39176.833333333336</c:v>
                </c:pt>
                <c:pt idx="235">
                  <c:v>39177.833333333336</c:v>
                </c:pt>
                <c:pt idx="236">
                  <c:v>39180.833333333336</c:v>
                </c:pt>
                <c:pt idx="237">
                  <c:v>39181.833333333336</c:v>
                </c:pt>
                <c:pt idx="238">
                  <c:v>39182.833333333336</c:v>
                </c:pt>
                <c:pt idx="239">
                  <c:v>39183.833333333336</c:v>
                </c:pt>
                <c:pt idx="240">
                  <c:v>39184.833333333336</c:v>
                </c:pt>
                <c:pt idx="241">
                  <c:v>39187.833333333336</c:v>
                </c:pt>
                <c:pt idx="242">
                  <c:v>39188.833333333336</c:v>
                </c:pt>
                <c:pt idx="243">
                  <c:v>39189.833333333336</c:v>
                </c:pt>
                <c:pt idx="244">
                  <c:v>39190.833333333336</c:v>
                </c:pt>
                <c:pt idx="245">
                  <c:v>39191.833333333336</c:v>
                </c:pt>
                <c:pt idx="246">
                  <c:v>39194.833333333336</c:v>
                </c:pt>
                <c:pt idx="247">
                  <c:v>39195.833333333336</c:v>
                </c:pt>
                <c:pt idx="248">
                  <c:v>39196.833333333336</c:v>
                </c:pt>
                <c:pt idx="249">
                  <c:v>39197.833333333336</c:v>
                </c:pt>
                <c:pt idx="250">
                  <c:v>39198.833333333336</c:v>
                </c:pt>
                <c:pt idx="251">
                  <c:v>39201.833333333336</c:v>
                </c:pt>
                <c:pt idx="252">
                  <c:v>39202.833333333336</c:v>
                </c:pt>
                <c:pt idx="253">
                  <c:v>39203.833333333336</c:v>
                </c:pt>
                <c:pt idx="254">
                  <c:v>39204.833333333336</c:v>
                </c:pt>
                <c:pt idx="255">
                  <c:v>39205.833333333336</c:v>
                </c:pt>
                <c:pt idx="256">
                  <c:v>39208.833333333336</c:v>
                </c:pt>
                <c:pt idx="257">
                  <c:v>39209.833333333336</c:v>
                </c:pt>
                <c:pt idx="258">
                  <c:v>39210.833333333336</c:v>
                </c:pt>
                <c:pt idx="259">
                  <c:v>39211.833333333336</c:v>
                </c:pt>
                <c:pt idx="260">
                  <c:v>39212.833333333336</c:v>
                </c:pt>
                <c:pt idx="261">
                  <c:v>39215.833333333336</c:v>
                </c:pt>
                <c:pt idx="262">
                  <c:v>39216.833333333336</c:v>
                </c:pt>
                <c:pt idx="263">
                  <c:v>39217.833333333336</c:v>
                </c:pt>
                <c:pt idx="264">
                  <c:v>39218.833333333336</c:v>
                </c:pt>
                <c:pt idx="265">
                  <c:v>39219.833333333336</c:v>
                </c:pt>
                <c:pt idx="266">
                  <c:v>39222.833333333336</c:v>
                </c:pt>
                <c:pt idx="267">
                  <c:v>39223.833333333336</c:v>
                </c:pt>
                <c:pt idx="268">
                  <c:v>39224.833333333336</c:v>
                </c:pt>
                <c:pt idx="269">
                  <c:v>39225.833333333336</c:v>
                </c:pt>
                <c:pt idx="270">
                  <c:v>39226.833333333336</c:v>
                </c:pt>
                <c:pt idx="271">
                  <c:v>39230.833333333336</c:v>
                </c:pt>
                <c:pt idx="272">
                  <c:v>39231.833333333336</c:v>
                </c:pt>
                <c:pt idx="273">
                  <c:v>39232.833333333336</c:v>
                </c:pt>
                <c:pt idx="274">
                  <c:v>39233.833333333336</c:v>
                </c:pt>
                <c:pt idx="275">
                  <c:v>39236.833333333336</c:v>
                </c:pt>
                <c:pt idx="276">
                  <c:v>39237.833333333336</c:v>
                </c:pt>
                <c:pt idx="277">
                  <c:v>39238.833333333336</c:v>
                </c:pt>
                <c:pt idx="278">
                  <c:v>39239.833333333336</c:v>
                </c:pt>
                <c:pt idx="279">
                  <c:v>39240.833333333336</c:v>
                </c:pt>
                <c:pt idx="280">
                  <c:v>39243.833333333336</c:v>
                </c:pt>
                <c:pt idx="281">
                  <c:v>39244.833333333336</c:v>
                </c:pt>
                <c:pt idx="282">
                  <c:v>39245.833333333336</c:v>
                </c:pt>
                <c:pt idx="283">
                  <c:v>39246.833333333336</c:v>
                </c:pt>
                <c:pt idx="284">
                  <c:v>39247.833333333336</c:v>
                </c:pt>
                <c:pt idx="285">
                  <c:v>39250.833333333336</c:v>
                </c:pt>
                <c:pt idx="286">
                  <c:v>39251.833333333336</c:v>
                </c:pt>
                <c:pt idx="287">
                  <c:v>39252.833333333336</c:v>
                </c:pt>
                <c:pt idx="288">
                  <c:v>39253.833333333336</c:v>
                </c:pt>
                <c:pt idx="289">
                  <c:v>39254.833333333336</c:v>
                </c:pt>
                <c:pt idx="290">
                  <c:v>39257.833333333336</c:v>
                </c:pt>
                <c:pt idx="291">
                  <c:v>39258.833333333336</c:v>
                </c:pt>
                <c:pt idx="292">
                  <c:v>39259.833333333336</c:v>
                </c:pt>
                <c:pt idx="293">
                  <c:v>39260.833333333336</c:v>
                </c:pt>
                <c:pt idx="294">
                  <c:v>39261.833333333336</c:v>
                </c:pt>
                <c:pt idx="295">
                  <c:v>39264.833333333336</c:v>
                </c:pt>
                <c:pt idx="296">
                  <c:v>39265.833333333336</c:v>
                </c:pt>
                <c:pt idx="297">
                  <c:v>39267.833333333336</c:v>
                </c:pt>
                <c:pt idx="298">
                  <c:v>39268.833333333336</c:v>
                </c:pt>
                <c:pt idx="299">
                  <c:v>39271.833333333336</c:v>
                </c:pt>
                <c:pt idx="300">
                  <c:v>39272.833333333336</c:v>
                </c:pt>
                <c:pt idx="301">
                  <c:v>39273.833333333336</c:v>
                </c:pt>
                <c:pt idx="302">
                  <c:v>39274.833333333336</c:v>
                </c:pt>
                <c:pt idx="303">
                  <c:v>39275.833333333336</c:v>
                </c:pt>
                <c:pt idx="304">
                  <c:v>39278.833333333336</c:v>
                </c:pt>
                <c:pt idx="305">
                  <c:v>39279.833333333336</c:v>
                </c:pt>
                <c:pt idx="306">
                  <c:v>39280.833333333336</c:v>
                </c:pt>
                <c:pt idx="307">
                  <c:v>39281.833333333336</c:v>
                </c:pt>
                <c:pt idx="308">
                  <c:v>39282.833333333336</c:v>
                </c:pt>
                <c:pt idx="309">
                  <c:v>39285.833333333336</c:v>
                </c:pt>
                <c:pt idx="310">
                  <c:v>39286.833333333336</c:v>
                </c:pt>
                <c:pt idx="311">
                  <c:v>39287.833333333336</c:v>
                </c:pt>
                <c:pt idx="312">
                  <c:v>39288.833333333336</c:v>
                </c:pt>
                <c:pt idx="313">
                  <c:v>39289.833333333336</c:v>
                </c:pt>
                <c:pt idx="314">
                  <c:v>39292.833333333336</c:v>
                </c:pt>
                <c:pt idx="315">
                  <c:v>39293.833333333336</c:v>
                </c:pt>
                <c:pt idx="316">
                  <c:v>39294.833333333336</c:v>
                </c:pt>
                <c:pt idx="317">
                  <c:v>39295.833333333336</c:v>
                </c:pt>
                <c:pt idx="318">
                  <c:v>39296.833333333336</c:v>
                </c:pt>
                <c:pt idx="319">
                  <c:v>39299.833333333336</c:v>
                </c:pt>
                <c:pt idx="320">
                  <c:v>39300.833333333336</c:v>
                </c:pt>
                <c:pt idx="321">
                  <c:v>39301.833333333336</c:v>
                </c:pt>
                <c:pt idx="322">
                  <c:v>39302.833333333336</c:v>
                </c:pt>
                <c:pt idx="323">
                  <c:v>39303.833333333336</c:v>
                </c:pt>
                <c:pt idx="324">
                  <c:v>39306.833333333336</c:v>
                </c:pt>
                <c:pt idx="325">
                  <c:v>39307.833333333336</c:v>
                </c:pt>
                <c:pt idx="326">
                  <c:v>39308.833333333336</c:v>
                </c:pt>
                <c:pt idx="327">
                  <c:v>39309.833333333336</c:v>
                </c:pt>
                <c:pt idx="328">
                  <c:v>39310.833333333336</c:v>
                </c:pt>
                <c:pt idx="329">
                  <c:v>39313.833333333336</c:v>
                </c:pt>
                <c:pt idx="330">
                  <c:v>39314.833333333336</c:v>
                </c:pt>
                <c:pt idx="331">
                  <c:v>39315.833333333336</c:v>
                </c:pt>
                <c:pt idx="332">
                  <c:v>39316.833333333336</c:v>
                </c:pt>
                <c:pt idx="333">
                  <c:v>39317.833333333336</c:v>
                </c:pt>
                <c:pt idx="334">
                  <c:v>39320.833333333336</c:v>
                </c:pt>
                <c:pt idx="335">
                  <c:v>39321.833333333336</c:v>
                </c:pt>
                <c:pt idx="336">
                  <c:v>39322.833333333336</c:v>
                </c:pt>
                <c:pt idx="337">
                  <c:v>39323.833333333336</c:v>
                </c:pt>
                <c:pt idx="338">
                  <c:v>39324.833333333336</c:v>
                </c:pt>
                <c:pt idx="339">
                  <c:v>39328.833333333336</c:v>
                </c:pt>
                <c:pt idx="340">
                  <c:v>39329.833333333336</c:v>
                </c:pt>
                <c:pt idx="341">
                  <c:v>39330.833333333336</c:v>
                </c:pt>
                <c:pt idx="342">
                  <c:v>39331.833333333336</c:v>
                </c:pt>
                <c:pt idx="343">
                  <c:v>39334.833333333336</c:v>
                </c:pt>
                <c:pt idx="344">
                  <c:v>39335.833333333336</c:v>
                </c:pt>
                <c:pt idx="345">
                  <c:v>39336.833333333336</c:v>
                </c:pt>
                <c:pt idx="346">
                  <c:v>39337.833333333336</c:v>
                </c:pt>
                <c:pt idx="347">
                  <c:v>39338.833333333336</c:v>
                </c:pt>
                <c:pt idx="348">
                  <c:v>39341.833333333336</c:v>
                </c:pt>
                <c:pt idx="349">
                  <c:v>39342.833333333336</c:v>
                </c:pt>
                <c:pt idx="350">
                  <c:v>39343.833333333336</c:v>
                </c:pt>
                <c:pt idx="351">
                  <c:v>39344.833333333336</c:v>
                </c:pt>
                <c:pt idx="352">
                  <c:v>39345.833333333336</c:v>
                </c:pt>
                <c:pt idx="353">
                  <c:v>39348.833333333336</c:v>
                </c:pt>
                <c:pt idx="354">
                  <c:v>39349.833333333336</c:v>
                </c:pt>
                <c:pt idx="355">
                  <c:v>39350.833333333336</c:v>
                </c:pt>
                <c:pt idx="356">
                  <c:v>39351.833333333336</c:v>
                </c:pt>
                <c:pt idx="357">
                  <c:v>39352.833333333336</c:v>
                </c:pt>
                <c:pt idx="358">
                  <c:v>39355.833333333336</c:v>
                </c:pt>
                <c:pt idx="359">
                  <c:v>39356.833333333336</c:v>
                </c:pt>
                <c:pt idx="360">
                  <c:v>39357.833333333336</c:v>
                </c:pt>
                <c:pt idx="361">
                  <c:v>39358.833333333336</c:v>
                </c:pt>
                <c:pt idx="362">
                  <c:v>39359.833333333336</c:v>
                </c:pt>
                <c:pt idx="363">
                  <c:v>39362.833333333336</c:v>
                </c:pt>
                <c:pt idx="364">
                  <c:v>39363.833333333336</c:v>
                </c:pt>
                <c:pt idx="365">
                  <c:v>39364.833333333336</c:v>
                </c:pt>
                <c:pt idx="366">
                  <c:v>39365.833333333336</c:v>
                </c:pt>
                <c:pt idx="367">
                  <c:v>39366.833333333336</c:v>
                </c:pt>
                <c:pt idx="368">
                  <c:v>39369.833333333336</c:v>
                </c:pt>
                <c:pt idx="369">
                  <c:v>39370.833333333336</c:v>
                </c:pt>
                <c:pt idx="370">
                  <c:v>39371.833333333336</c:v>
                </c:pt>
                <c:pt idx="371">
                  <c:v>39372.833333333336</c:v>
                </c:pt>
                <c:pt idx="372">
                  <c:v>39373.833333333336</c:v>
                </c:pt>
                <c:pt idx="373">
                  <c:v>39376.833333333336</c:v>
                </c:pt>
                <c:pt idx="374">
                  <c:v>39377.833333333336</c:v>
                </c:pt>
                <c:pt idx="375">
                  <c:v>39378.833333333336</c:v>
                </c:pt>
                <c:pt idx="376">
                  <c:v>39379.833333333336</c:v>
                </c:pt>
                <c:pt idx="377">
                  <c:v>39380.833333333336</c:v>
                </c:pt>
                <c:pt idx="378">
                  <c:v>39383.833333333336</c:v>
                </c:pt>
                <c:pt idx="379">
                  <c:v>39384.833333333336</c:v>
                </c:pt>
                <c:pt idx="380">
                  <c:v>39385.833333333336</c:v>
                </c:pt>
                <c:pt idx="381">
                  <c:v>39386.833333333336</c:v>
                </c:pt>
                <c:pt idx="382">
                  <c:v>39387.833333333336</c:v>
                </c:pt>
                <c:pt idx="383">
                  <c:v>39390.791666666664</c:v>
                </c:pt>
                <c:pt idx="384">
                  <c:v>39391.791666666664</c:v>
                </c:pt>
                <c:pt idx="385">
                  <c:v>39392.791666666664</c:v>
                </c:pt>
                <c:pt idx="386">
                  <c:v>39393.791666666664</c:v>
                </c:pt>
                <c:pt idx="387">
                  <c:v>39394.791666666664</c:v>
                </c:pt>
                <c:pt idx="388">
                  <c:v>39397.791666666664</c:v>
                </c:pt>
                <c:pt idx="389">
                  <c:v>39398.791666666664</c:v>
                </c:pt>
                <c:pt idx="390">
                  <c:v>39399.791666666664</c:v>
                </c:pt>
                <c:pt idx="391">
                  <c:v>39400.791666666664</c:v>
                </c:pt>
                <c:pt idx="392">
                  <c:v>39401.791666666664</c:v>
                </c:pt>
                <c:pt idx="393">
                  <c:v>39404.791666666664</c:v>
                </c:pt>
                <c:pt idx="394">
                  <c:v>39405.791666666664</c:v>
                </c:pt>
                <c:pt idx="395">
                  <c:v>39406.791666666664</c:v>
                </c:pt>
                <c:pt idx="396">
                  <c:v>39408.791666666664</c:v>
                </c:pt>
                <c:pt idx="397">
                  <c:v>39411.791666666664</c:v>
                </c:pt>
                <c:pt idx="398">
                  <c:v>39412.791666666664</c:v>
                </c:pt>
                <c:pt idx="399">
                  <c:v>39413.791666666664</c:v>
                </c:pt>
                <c:pt idx="400">
                  <c:v>39414.791666666664</c:v>
                </c:pt>
                <c:pt idx="401">
                  <c:v>39415.791666666664</c:v>
                </c:pt>
                <c:pt idx="402">
                  <c:v>39418.791666666664</c:v>
                </c:pt>
                <c:pt idx="403">
                  <c:v>39419.791666666664</c:v>
                </c:pt>
                <c:pt idx="404">
                  <c:v>39420.791666666664</c:v>
                </c:pt>
                <c:pt idx="405">
                  <c:v>39421.791666666664</c:v>
                </c:pt>
                <c:pt idx="406">
                  <c:v>39422.791666666664</c:v>
                </c:pt>
                <c:pt idx="407">
                  <c:v>39425.791666666664</c:v>
                </c:pt>
                <c:pt idx="408">
                  <c:v>39426.791666666664</c:v>
                </c:pt>
                <c:pt idx="409">
                  <c:v>39427.791666666664</c:v>
                </c:pt>
                <c:pt idx="410">
                  <c:v>39428.791666666664</c:v>
                </c:pt>
                <c:pt idx="411">
                  <c:v>39429.791666666664</c:v>
                </c:pt>
                <c:pt idx="412">
                  <c:v>39432.791666666664</c:v>
                </c:pt>
                <c:pt idx="413">
                  <c:v>39433.791666666664</c:v>
                </c:pt>
                <c:pt idx="414">
                  <c:v>39434.791666666664</c:v>
                </c:pt>
                <c:pt idx="415">
                  <c:v>39435.791666666664</c:v>
                </c:pt>
                <c:pt idx="416">
                  <c:v>39436.791666666664</c:v>
                </c:pt>
                <c:pt idx="417">
                  <c:v>39439.791666666664</c:v>
                </c:pt>
                <c:pt idx="418">
                  <c:v>39441.791666666664</c:v>
                </c:pt>
                <c:pt idx="419">
                  <c:v>39442.791666666664</c:v>
                </c:pt>
                <c:pt idx="420">
                  <c:v>39443.791666666664</c:v>
                </c:pt>
                <c:pt idx="421">
                  <c:v>39446.791666666664</c:v>
                </c:pt>
                <c:pt idx="422">
                  <c:v>39448.791666666664</c:v>
                </c:pt>
                <c:pt idx="423">
                  <c:v>39449.791666666664</c:v>
                </c:pt>
                <c:pt idx="424">
                  <c:v>39450.791666666664</c:v>
                </c:pt>
                <c:pt idx="425">
                  <c:v>39453.791666666664</c:v>
                </c:pt>
                <c:pt idx="426">
                  <c:v>39454.791666666664</c:v>
                </c:pt>
                <c:pt idx="427">
                  <c:v>39455.791666666664</c:v>
                </c:pt>
                <c:pt idx="428">
                  <c:v>39456.791666666664</c:v>
                </c:pt>
                <c:pt idx="429">
                  <c:v>39457.791666666664</c:v>
                </c:pt>
                <c:pt idx="430">
                  <c:v>39460.791666666664</c:v>
                </c:pt>
                <c:pt idx="431">
                  <c:v>39461.791666666664</c:v>
                </c:pt>
                <c:pt idx="432">
                  <c:v>39462.791666666664</c:v>
                </c:pt>
                <c:pt idx="433">
                  <c:v>39463.791666666664</c:v>
                </c:pt>
                <c:pt idx="434">
                  <c:v>39464.791666666664</c:v>
                </c:pt>
                <c:pt idx="435">
                  <c:v>39468.791666666664</c:v>
                </c:pt>
                <c:pt idx="436">
                  <c:v>39469.791666666664</c:v>
                </c:pt>
                <c:pt idx="437">
                  <c:v>39470.791666666664</c:v>
                </c:pt>
                <c:pt idx="438">
                  <c:v>39471.791666666664</c:v>
                </c:pt>
                <c:pt idx="439">
                  <c:v>39474.791666666664</c:v>
                </c:pt>
                <c:pt idx="440">
                  <c:v>39475.791666666664</c:v>
                </c:pt>
                <c:pt idx="441">
                  <c:v>39476.791666666664</c:v>
                </c:pt>
                <c:pt idx="442">
                  <c:v>39477.791666666664</c:v>
                </c:pt>
                <c:pt idx="443">
                  <c:v>39478.791666666664</c:v>
                </c:pt>
                <c:pt idx="444">
                  <c:v>39481.791666666664</c:v>
                </c:pt>
                <c:pt idx="445">
                  <c:v>39482.791666666664</c:v>
                </c:pt>
                <c:pt idx="446">
                  <c:v>39483.791666666664</c:v>
                </c:pt>
                <c:pt idx="447">
                  <c:v>39484.791666666664</c:v>
                </c:pt>
                <c:pt idx="448">
                  <c:v>39485.791666666664</c:v>
                </c:pt>
                <c:pt idx="449">
                  <c:v>39488.791666666664</c:v>
                </c:pt>
                <c:pt idx="450">
                  <c:v>39489.791666666664</c:v>
                </c:pt>
                <c:pt idx="451">
                  <c:v>39490.791666666664</c:v>
                </c:pt>
                <c:pt idx="452">
                  <c:v>39491.791666666664</c:v>
                </c:pt>
                <c:pt idx="453">
                  <c:v>39492.791666666664</c:v>
                </c:pt>
                <c:pt idx="454">
                  <c:v>39496.791666666664</c:v>
                </c:pt>
                <c:pt idx="455">
                  <c:v>39497.791666666664</c:v>
                </c:pt>
                <c:pt idx="456">
                  <c:v>39498.791666666664</c:v>
                </c:pt>
                <c:pt idx="457">
                  <c:v>39499.791666666664</c:v>
                </c:pt>
                <c:pt idx="458">
                  <c:v>39502.791666666664</c:v>
                </c:pt>
                <c:pt idx="459">
                  <c:v>39503.791666666664</c:v>
                </c:pt>
                <c:pt idx="460">
                  <c:v>39504.791666666664</c:v>
                </c:pt>
                <c:pt idx="461">
                  <c:v>39505.791666666664</c:v>
                </c:pt>
                <c:pt idx="462">
                  <c:v>39506.791666666664</c:v>
                </c:pt>
                <c:pt idx="463">
                  <c:v>39509.791666666664</c:v>
                </c:pt>
                <c:pt idx="464">
                  <c:v>39510.791666666664</c:v>
                </c:pt>
                <c:pt idx="465">
                  <c:v>39511.791666666664</c:v>
                </c:pt>
                <c:pt idx="466">
                  <c:v>39512.791666666664</c:v>
                </c:pt>
                <c:pt idx="467">
                  <c:v>39513.791666666664</c:v>
                </c:pt>
                <c:pt idx="468">
                  <c:v>39516.833333333336</c:v>
                </c:pt>
                <c:pt idx="469">
                  <c:v>39517.833333333336</c:v>
                </c:pt>
                <c:pt idx="470">
                  <c:v>39518.833333333336</c:v>
                </c:pt>
                <c:pt idx="471">
                  <c:v>39519.833333333336</c:v>
                </c:pt>
                <c:pt idx="472">
                  <c:v>39520.833333333336</c:v>
                </c:pt>
                <c:pt idx="473">
                  <c:v>39523.833333333336</c:v>
                </c:pt>
                <c:pt idx="474">
                  <c:v>39524.833333333336</c:v>
                </c:pt>
                <c:pt idx="475">
                  <c:v>39525.833333333336</c:v>
                </c:pt>
                <c:pt idx="476">
                  <c:v>39526.833333333336</c:v>
                </c:pt>
                <c:pt idx="477">
                  <c:v>39530.833333333336</c:v>
                </c:pt>
                <c:pt idx="478">
                  <c:v>39531.833333333336</c:v>
                </c:pt>
                <c:pt idx="479">
                  <c:v>39532.833333333336</c:v>
                </c:pt>
                <c:pt idx="480">
                  <c:v>39533.833333333336</c:v>
                </c:pt>
                <c:pt idx="481">
                  <c:v>39534.833333333336</c:v>
                </c:pt>
                <c:pt idx="482">
                  <c:v>39537.833333333336</c:v>
                </c:pt>
                <c:pt idx="483">
                  <c:v>39538.833333333336</c:v>
                </c:pt>
                <c:pt idx="484">
                  <c:v>39539.833333333336</c:v>
                </c:pt>
                <c:pt idx="485">
                  <c:v>39540.833333333336</c:v>
                </c:pt>
                <c:pt idx="486">
                  <c:v>39541.833333333336</c:v>
                </c:pt>
                <c:pt idx="487">
                  <c:v>39544.833333333336</c:v>
                </c:pt>
                <c:pt idx="488">
                  <c:v>39545.833333333336</c:v>
                </c:pt>
                <c:pt idx="489">
                  <c:v>39546.833333333336</c:v>
                </c:pt>
                <c:pt idx="490">
                  <c:v>39547.833333333336</c:v>
                </c:pt>
                <c:pt idx="491">
                  <c:v>39548.833333333336</c:v>
                </c:pt>
                <c:pt idx="492">
                  <c:v>39551.833333333336</c:v>
                </c:pt>
                <c:pt idx="493">
                  <c:v>39552.833333333336</c:v>
                </c:pt>
                <c:pt idx="494">
                  <c:v>39553.833333333336</c:v>
                </c:pt>
                <c:pt idx="495">
                  <c:v>39554.833333333336</c:v>
                </c:pt>
                <c:pt idx="496">
                  <c:v>39555.833333333336</c:v>
                </c:pt>
                <c:pt idx="497">
                  <c:v>39558.833333333336</c:v>
                </c:pt>
                <c:pt idx="498">
                  <c:v>39559.833333333336</c:v>
                </c:pt>
                <c:pt idx="499">
                  <c:v>39560.833333333336</c:v>
                </c:pt>
                <c:pt idx="500">
                  <c:v>39561.833333333336</c:v>
                </c:pt>
                <c:pt idx="501">
                  <c:v>39562.833333333336</c:v>
                </c:pt>
                <c:pt idx="502">
                  <c:v>39565.833333333336</c:v>
                </c:pt>
                <c:pt idx="503">
                  <c:v>39566.833333333336</c:v>
                </c:pt>
                <c:pt idx="504">
                  <c:v>39567.833333333336</c:v>
                </c:pt>
                <c:pt idx="505">
                  <c:v>39568.833333333336</c:v>
                </c:pt>
                <c:pt idx="506">
                  <c:v>39569.833333333336</c:v>
                </c:pt>
                <c:pt idx="507">
                  <c:v>39572.833333333336</c:v>
                </c:pt>
                <c:pt idx="508">
                  <c:v>39573.833333333336</c:v>
                </c:pt>
                <c:pt idx="509">
                  <c:v>39574.833333333336</c:v>
                </c:pt>
                <c:pt idx="510">
                  <c:v>39575.833333333336</c:v>
                </c:pt>
                <c:pt idx="511">
                  <c:v>39576.833333333336</c:v>
                </c:pt>
                <c:pt idx="512">
                  <c:v>39579.833333333336</c:v>
                </c:pt>
                <c:pt idx="513">
                  <c:v>39580.833333333336</c:v>
                </c:pt>
                <c:pt idx="514">
                  <c:v>39581.833333333336</c:v>
                </c:pt>
                <c:pt idx="515">
                  <c:v>39582.833333333336</c:v>
                </c:pt>
                <c:pt idx="516">
                  <c:v>39583.833333333336</c:v>
                </c:pt>
                <c:pt idx="517">
                  <c:v>39586.833333333336</c:v>
                </c:pt>
                <c:pt idx="518">
                  <c:v>39587.833333333336</c:v>
                </c:pt>
                <c:pt idx="519">
                  <c:v>39588.833333333336</c:v>
                </c:pt>
                <c:pt idx="520">
                  <c:v>39589.833333333336</c:v>
                </c:pt>
                <c:pt idx="521">
                  <c:v>39590.833333333336</c:v>
                </c:pt>
                <c:pt idx="522">
                  <c:v>39594.833333333336</c:v>
                </c:pt>
                <c:pt idx="523">
                  <c:v>39595.833333333336</c:v>
                </c:pt>
                <c:pt idx="524">
                  <c:v>39596.833333333336</c:v>
                </c:pt>
                <c:pt idx="525">
                  <c:v>39597.833333333336</c:v>
                </c:pt>
                <c:pt idx="526">
                  <c:v>39600.833333333336</c:v>
                </c:pt>
                <c:pt idx="527">
                  <c:v>39601.833333333336</c:v>
                </c:pt>
                <c:pt idx="528">
                  <c:v>39602.833333333336</c:v>
                </c:pt>
                <c:pt idx="529">
                  <c:v>39603.833333333336</c:v>
                </c:pt>
                <c:pt idx="530">
                  <c:v>39604.833333333336</c:v>
                </c:pt>
                <c:pt idx="531">
                  <c:v>39607.833333333336</c:v>
                </c:pt>
                <c:pt idx="532">
                  <c:v>39608.833333333336</c:v>
                </c:pt>
                <c:pt idx="533">
                  <c:v>39609.833333333336</c:v>
                </c:pt>
                <c:pt idx="534">
                  <c:v>39610.833333333336</c:v>
                </c:pt>
                <c:pt idx="535">
                  <c:v>39611.833333333336</c:v>
                </c:pt>
                <c:pt idx="536">
                  <c:v>39614.833333333336</c:v>
                </c:pt>
                <c:pt idx="537">
                  <c:v>39615.833333333336</c:v>
                </c:pt>
                <c:pt idx="538">
                  <c:v>39616.833333333336</c:v>
                </c:pt>
                <c:pt idx="539">
                  <c:v>39617.833333333336</c:v>
                </c:pt>
                <c:pt idx="540">
                  <c:v>39618.833333333336</c:v>
                </c:pt>
                <c:pt idx="541">
                  <c:v>39621.833333333336</c:v>
                </c:pt>
                <c:pt idx="542">
                  <c:v>39622.833333333336</c:v>
                </c:pt>
                <c:pt idx="543">
                  <c:v>39623.833333333336</c:v>
                </c:pt>
                <c:pt idx="544">
                  <c:v>39624.833333333336</c:v>
                </c:pt>
                <c:pt idx="545">
                  <c:v>39625.833333333336</c:v>
                </c:pt>
                <c:pt idx="546">
                  <c:v>39628.833333333336</c:v>
                </c:pt>
                <c:pt idx="547">
                  <c:v>39629.833333333336</c:v>
                </c:pt>
                <c:pt idx="548">
                  <c:v>39630.833333333336</c:v>
                </c:pt>
                <c:pt idx="549">
                  <c:v>39631.833333333336</c:v>
                </c:pt>
                <c:pt idx="550">
                  <c:v>39635.833333333336</c:v>
                </c:pt>
                <c:pt idx="551">
                  <c:v>39636.833333333336</c:v>
                </c:pt>
                <c:pt idx="552">
                  <c:v>39637.833333333336</c:v>
                </c:pt>
                <c:pt idx="553">
                  <c:v>39638.833333333336</c:v>
                </c:pt>
                <c:pt idx="554">
                  <c:v>39639.833333333336</c:v>
                </c:pt>
                <c:pt idx="555">
                  <c:v>39642.833333333336</c:v>
                </c:pt>
                <c:pt idx="556">
                  <c:v>39643.833333333336</c:v>
                </c:pt>
                <c:pt idx="557">
                  <c:v>39644.833333333336</c:v>
                </c:pt>
                <c:pt idx="558">
                  <c:v>39645.833333333336</c:v>
                </c:pt>
                <c:pt idx="559">
                  <c:v>39646.833333333336</c:v>
                </c:pt>
                <c:pt idx="560">
                  <c:v>39649.833333333336</c:v>
                </c:pt>
                <c:pt idx="561">
                  <c:v>39650.833333333336</c:v>
                </c:pt>
                <c:pt idx="562">
                  <c:v>39651.833333333336</c:v>
                </c:pt>
                <c:pt idx="563">
                  <c:v>39652.833333333336</c:v>
                </c:pt>
                <c:pt idx="564">
                  <c:v>39653.833333333336</c:v>
                </c:pt>
                <c:pt idx="565">
                  <c:v>39656.833333333336</c:v>
                </c:pt>
                <c:pt idx="566">
                  <c:v>39657.833333333336</c:v>
                </c:pt>
                <c:pt idx="567">
                  <c:v>39658.833333333336</c:v>
                </c:pt>
                <c:pt idx="568">
                  <c:v>39659.833333333336</c:v>
                </c:pt>
                <c:pt idx="569">
                  <c:v>39660.833333333336</c:v>
                </c:pt>
                <c:pt idx="570">
                  <c:v>39663.833333333336</c:v>
                </c:pt>
                <c:pt idx="571">
                  <c:v>39664.833333333336</c:v>
                </c:pt>
                <c:pt idx="572">
                  <c:v>39665.833333333336</c:v>
                </c:pt>
                <c:pt idx="573">
                  <c:v>39666.833333333336</c:v>
                </c:pt>
                <c:pt idx="574">
                  <c:v>39667.833333333336</c:v>
                </c:pt>
                <c:pt idx="575">
                  <c:v>39670.833333333336</c:v>
                </c:pt>
                <c:pt idx="576">
                  <c:v>39671.833333333336</c:v>
                </c:pt>
                <c:pt idx="577">
                  <c:v>39672.833333333336</c:v>
                </c:pt>
                <c:pt idx="578">
                  <c:v>39673.833333333336</c:v>
                </c:pt>
                <c:pt idx="579">
                  <c:v>39674.833333333336</c:v>
                </c:pt>
                <c:pt idx="580">
                  <c:v>39677.833333333336</c:v>
                </c:pt>
                <c:pt idx="581">
                  <c:v>39678.833333333336</c:v>
                </c:pt>
                <c:pt idx="582">
                  <c:v>39679.833333333336</c:v>
                </c:pt>
                <c:pt idx="583">
                  <c:v>39680.833333333336</c:v>
                </c:pt>
                <c:pt idx="584">
                  <c:v>39681.833333333336</c:v>
                </c:pt>
                <c:pt idx="585">
                  <c:v>39684.833333333336</c:v>
                </c:pt>
                <c:pt idx="586">
                  <c:v>39685.833333333336</c:v>
                </c:pt>
                <c:pt idx="587">
                  <c:v>39686.833333333336</c:v>
                </c:pt>
                <c:pt idx="588">
                  <c:v>39687.833333333336</c:v>
                </c:pt>
                <c:pt idx="589">
                  <c:v>39688.833333333336</c:v>
                </c:pt>
                <c:pt idx="590">
                  <c:v>39692.833333333336</c:v>
                </c:pt>
                <c:pt idx="591">
                  <c:v>39693.833333333336</c:v>
                </c:pt>
                <c:pt idx="592">
                  <c:v>39694.833333333336</c:v>
                </c:pt>
                <c:pt idx="593">
                  <c:v>39695.833333333336</c:v>
                </c:pt>
                <c:pt idx="594">
                  <c:v>39698.833333333336</c:v>
                </c:pt>
                <c:pt idx="595">
                  <c:v>39699.833333333336</c:v>
                </c:pt>
                <c:pt idx="596">
                  <c:v>39700.833333333336</c:v>
                </c:pt>
                <c:pt idx="597">
                  <c:v>39701.833333333336</c:v>
                </c:pt>
                <c:pt idx="598">
                  <c:v>39702.833333333336</c:v>
                </c:pt>
                <c:pt idx="599">
                  <c:v>39705.833333333336</c:v>
                </c:pt>
                <c:pt idx="600">
                  <c:v>39706.833333333336</c:v>
                </c:pt>
                <c:pt idx="601">
                  <c:v>39707.833333333336</c:v>
                </c:pt>
                <c:pt idx="602">
                  <c:v>39708.833333333336</c:v>
                </c:pt>
                <c:pt idx="603">
                  <c:v>39709.833333333336</c:v>
                </c:pt>
                <c:pt idx="604">
                  <c:v>39712.833333333336</c:v>
                </c:pt>
                <c:pt idx="605">
                  <c:v>39713.833333333336</c:v>
                </c:pt>
                <c:pt idx="606">
                  <c:v>39714.833333333336</c:v>
                </c:pt>
                <c:pt idx="607">
                  <c:v>39715.833333333336</c:v>
                </c:pt>
                <c:pt idx="608">
                  <c:v>39716.833333333336</c:v>
                </c:pt>
                <c:pt idx="609">
                  <c:v>39719.833333333336</c:v>
                </c:pt>
                <c:pt idx="610">
                  <c:v>39720.833333333336</c:v>
                </c:pt>
                <c:pt idx="611">
                  <c:v>39721.833333333336</c:v>
                </c:pt>
                <c:pt idx="612">
                  <c:v>39722.833333333336</c:v>
                </c:pt>
                <c:pt idx="613">
                  <c:v>39723.833333333336</c:v>
                </c:pt>
                <c:pt idx="614">
                  <c:v>39726.833333333336</c:v>
                </c:pt>
                <c:pt idx="615">
                  <c:v>39727.833333333336</c:v>
                </c:pt>
                <c:pt idx="616">
                  <c:v>39728.833333333336</c:v>
                </c:pt>
                <c:pt idx="617">
                  <c:v>39729.833333333336</c:v>
                </c:pt>
                <c:pt idx="618">
                  <c:v>39730.833333333336</c:v>
                </c:pt>
                <c:pt idx="619">
                  <c:v>39733.833333333336</c:v>
                </c:pt>
                <c:pt idx="620">
                  <c:v>39734.833333333336</c:v>
                </c:pt>
                <c:pt idx="621">
                  <c:v>39735.833333333336</c:v>
                </c:pt>
                <c:pt idx="622">
                  <c:v>39736.833333333336</c:v>
                </c:pt>
                <c:pt idx="623">
                  <c:v>39737.833333333336</c:v>
                </c:pt>
                <c:pt idx="624">
                  <c:v>39740.833333333336</c:v>
                </c:pt>
                <c:pt idx="625">
                  <c:v>39741.833333333336</c:v>
                </c:pt>
                <c:pt idx="626">
                  <c:v>39742.833333333336</c:v>
                </c:pt>
                <c:pt idx="627">
                  <c:v>39743.833333333336</c:v>
                </c:pt>
                <c:pt idx="628">
                  <c:v>39744.833333333336</c:v>
                </c:pt>
                <c:pt idx="629">
                  <c:v>39747.833333333336</c:v>
                </c:pt>
                <c:pt idx="630">
                  <c:v>39748.833333333336</c:v>
                </c:pt>
                <c:pt idx="631">
                  <c:v>39749.833333333336</c:v>
                </c:pt>
                <c:pt idx="632">
                  <c:v>39750.833333333336</c:v>
                </c:pt>
                <c:pt idx="633">
                  <c:v>39751.833333333336</c:v>
                </c:pt>
                <c:pt idx="634">
                  <c:v>39754.791666666664</c:v>
                </c:pt>
                <c:pt idx="635">
                  <c:v>39755.791666666664</c:v>
                </c:pt>
                <c:pt idx="636">
                  <c:v>39756.791666666664</c:v>
                </c:pt>
                <c:pt idx="637">
                  <c:v>39757.791666666664</c:v>
                </c:pt>
                <c:pt idx="638">
                  <c:v>39758.791666666664</c:v>
                </c:pt>
                <c:pt idx="639">
                  <c:v>39761.791666666664</c:v>
                </c:pt>
                <c:pt idx="640">
                  <c:v>39762.791666666664</c:v>
                </c:pt>
                <c:pt idx="641">
                  <c:v>39763.791666666664</c:v>
                </c:pt>
                <c:pt idx="642">
                  <c:v>39764.791666666664</c:v>
                </c:pt>
                <c:pt idx="643">
                  <c:v>39765.791666666664</c:v>
                </c:pt>
                <c:pt idx="644">
                  <c:v>39768.791666666664</c:v>
                </c:pt>
                <c:pt idx="645">
                  <c:v>39769.791666666664</c:v>
                </c:pt>
                <c:pt idx="646">
                  <c:v>39770.791666666664</c:v>
                </c:pt>
                <c:pt idx="647">
                  <c:v>39771.791666666664</c:v>
                </c:pt>
                <c:pt idx="648">
                  <c:v>39772.791666666664</c:v>
                </c:pt>
                <c:pt idx="649">
                  <c:v>39775.791666666664</c:v>
                </c:pt>
                <c:pt idx="650">
                  <c:v>39776.791666666664</c:v>
                </c:pt>
                <c:pt idx="651">
                  <c:v>39777.791666666664</c:v>
                </c:pt>
                <c:pt idx="652">
                  <c:v>39779.791666666664</c:v>
                </c:pt>
                <c:pt idx="653">
                  <c:v>39782.791666666664</c:v>
                </c:pt>
                <c:pt idx="654">
                  <c:v>39783.791666666664</c:v>
                </c:pt>
                <c:pt idx="655">
                  <c:v>39784.791666666664</c:v>
                </c:pt>
                <c:pt idx="656">
                  <c:v>39785.791666666664</c:v>
                </c:pt>
                <c:pt idx="657">
                  <c:v>39786.791666666664</c:v>
                </c:pt>
                <c:pt idx="658">
                  <c:v>39789.791666666664</c:v>
                </c:pt>
                <c:pt idx="659">
                  <c:v>39790.791666666664</c:v>
                </c:pt>
                <c:pt idx="660">
                  <c:v>39791.791666666664</c:v>
                </c:pt>
                <c:pt idx="661">
                  <c:v>39792.791666666664</c:v>
                </c:pt>
                <c:pt idx="662">
                  <c:v>39793.791666666664</c:v>
                </c:pt>
                <c:pt idx="663">
                  <c:v>39796.791666666664</c:v>
                </c:pt>
                <c:pt idx="664">
                  <c:v>39797.791666666664</c:v>
                </c:pt>
                <c:pt idx="665">
                  <c:v>39798.791666666664</c:v>
                </c:pt>
                <c:pt idx="666">
                  <c:v>39799.791666666664</c:v>
                </c:pt>
                <c:pt idx="667">
                  <c:v>39800.791666666664</c:v>
                </c:pt>
                <c:pt idx="668">
                  <c:v>39803.791666666664</c:v>
                </c:pt>
                <c:pt idx="669">
                  <c:v>39804.791666666664</c:v>
                </c:pt>
                <c:pt idx="670">
                  <c:v>39805.791666666664</c:v>
                </c:pt>
                <c:pt idx="671">
                  <c:v>39807.791666666664</c:v>
                </c:pt>
                <c:pt idx="672">
                  <c:v>39810.791666666664</c:v>
                </c:pt>
                <c:pt idx="673">
                  <c:v>39811.791666666664</c:v>
                </c:pt>
                <c:pt idx="674">
                  <c:v>39812.791666666664</c:v>
                </c:pt>
                <c:pt idx="675">
                  <c:v>39814.791666666664</c:v>
                </c:pt>
                <c:pt idx="676">
                  <c:v>39817.791666666664</c:v>
                </c:pt>
                <c:pt idx="677">
                  <c:v>39818.791666666664</c:v>
                </c:pt>
                <c:pt idx="678">
                  <c:v>39819.791666666664</c:v>
                </c:pt>
                <c:pt idx="679">
                  <c:v>39820.791666666664</c:v>
                </c:pt>
                <c:pt idx="680">
                  <c:v>39821.791666666664</c:v>
                </c:pt>
                <c:pt idx="681">
                  <c:v>39824.791666666664</c:v>
                </c:pt>
                <c:pt idx="682">
                  <c:v>39825.791666666664</c:v>
                </c:pt>
                <c:pt idx="683">
                  <c:v>39826.791666666664</c:v>
                </c:pt>
                <c:pt idx="684">
                  <c:v>39827.791666666664</c:v>
                </c:pt>
                <c:pt idx="685">
                  <c:v>39828.791666666664</c:v>
                </c:pt>
                <c:pt idx="686">
                  <c:v>39832.791666666664</c:v>
                </c:pt>
                <c:pt idx="687">
                  <c:v>39833.791666666664</c:v>
                </c:pt>
                <c:pt idx="688">
                  <c:v>39834.791666666664</c:v>
                </c:pt>
                <c:pt idx="689">
                  <c:v>39835.791666666664</c:v>
                </c:pt>
                <c:pt idx="690">
                  <c:v>39838.791666666664</c:v>
                </c:pt>
                <c:pt idx="691">
                  <c:v>39839.791666666664</c:v>
                </c:pt>
                <c:pt idx="692">
                  <c:v>39840.791666666664</c:v>
                </c:pt>
                <c:pt idx="693">
                  <c:v>39841.791666666664</c:v>
                </c:pt>
                <c:pt idx="694">
                  <c:v>39842.791666666664</c:v>
                </c:pt>
                <c:pt idx="695">
                  <c:v>39845.791666666664</c:v>
                </c:pt>
                <c:pt idx="696">
                  <c:v>39846.791666666664</c:v>
                </c:pt>
                <c:pt idx="697">
                  <c:v>39847.791666666664</c:v>
                </c:pt>
                <c:pt idx="698">
                  <c:v>39848.791666666664</c:v>
                </c:pt>
                <c:pt idx="699">
                  <c:v>39849.791666666664</c:v>
                </c:pt>
                <c:pt idx="700">
                  <c:v>39852.791666666664</c:v>
                </c:pt>
                <c:pt idx="701">
                  <c:v>39853.791666666664</c:v>
                </c:pt>
                <c:pt idx="702">
                  <c:v>39854.791666666664</c:v>
                </c:pt>
                <c:pt idx="703">
                  <c:v>39855.791666666664</c:v>
                </c:pt>
                <c:pt idx="704">
                  <c:v>39856.791666666664</c:v>
                </c:pt>
                <c:pt idx="705">
                  <c:v>39860.791666666664</c:v>
                </c:pt>
                <c:pt idx="706">
                  <c:v>39861.791666666664</c:v>
                </c:pt>
                <c:pt idx="707">
                  <c:v>39862.791666666664</c:v>
                </c:pt>
                <c:pt idx="708">
                  <c:v>39863.791666666664</c:v>
                </c:pt>
                <c:pt idx="709">
                  <c:v>39866.791666666664</c:v>
                </c:pt>
                <c:pt idx="710">
                  <c:v>39867.791666666664</c:v>
                </c:pt>
                <c:pt idx="711">
                  <c:v>39868.791666666664</c:v>
                </c:pt>
                <c:pt idx="712">
                  <c:v>39869.791666666664</c:v>
                </c:pt>
                <c:pt idx="713">
                  <c:v>39870.791666666664</c:v>
                </c:pt>
                <c:pt idx="714">
                  <c:v>39873.791666666664</c:v>
                </c:pt>
                <c:pt idx="715">
                  <c:v>39874.791666666664</c:v>
                </c:pt>
                <c:pt idx="716">
                  <c:v>39875.791666666664</c:v>
                </c:pt>
                <c:pt idx="717">
                  <c:v>39876.791666666664</c:v>
                </c:pt>
                <c:pt idx="718">
                  <c:v>39877.791666666664</c:v>
                </c:pt>
                <c:pt idx="719">
                  <c:v>39880.833333333336</c:v>
                </c:pt>
                <c:pt idx="720">
                  <c:v>39881.833333333336</c:v>
                </c:pt>
                <c:pt idx="721">
                  <c:v>39882.833333333336</c:v>
                </c:pt>
                <c:pt idx="722">
                  <c:v>39883.833333333336</c:v>
                </c:pt>
                <c:pt idx="723">
                  <c:v>39884.833333333336</c:v>
                </c:pt>
                <c:pt idx="724">
                  <c:v>39887.833333333336</c:v>
                </c:pt>
                <c:pt idx="725">
                  <c:v>39888.833333333336</c:v>
                </c:pt>
                <c:pt idx="726">
                  <c:v>39889.833333333336</c:v>
                </c:pt>
                <c:pt idx="727">
                  <c:v>39890.833333333336</c:v>
                </c:pt>
                <c:pt idx="728">
                  <c:v>39891.833333333336</c:v>
                </c:pt>
                <c:pt idx="729">
                  <c:v>39894.833333333336</c:v>
                </c:pt>
                <c:pt idx="730">
                  <c:v>39895.833333333336</c:v>
                </c:pt>
                <c:pt idx="731">
                  <c:v>39896.833333333336</c:v>
                </c:pt>
                <c:pt idx="732">
                  <c:v>39897.833333333336</c:v>
                </c:pt>
                <c:pt idx="733">
                  <c:v>39898.833333333336</c:v>
                </c:pt>
                <c:pt idx="734">
                  <c:v>39901.833333333336</c:v>
                </c:pt>
                <c:pt idx="735">
                  <c:v>39902.833333333336</c:v>
                </c:pt>
                <c:pt idx="736">
                  <c:v>39903.833333333336</c:v>
                </c:pt>
                <c:pt idx="737">
                  <c:v>39904.833333333336</c:v>
                </c:pt>
                <c:pt idx="738">
                  <c:v>39905.833333333336</c:v>
                </c:pt>
                <c:pt idx="739">
                  <c:v>39908.833333333336</c:v>
                </c:pt>
                <c:pt idx="740">
                  <c:v>39909.833333333336</c:v>
                </c:pt>
                <c:pt idx="741">
                  <c:v>39910.833333333336</c:v>
                </c:pt>
                <c:pt idx="742">
                  <c:v>39911.833333333336</c:v>
                </c:pt>
                <c:pt idx="743">
                  <c:v>39912.833333333336</c:v>
                </c:pt>
                <c:pt idx="744">
                  <c:v>39915.833333333336</c:v>
                </c:pt>
                <c:pt idx="745">
                  <c:v>39916.833333333336</c:v>
                </c:pt>
                <c:pt idx="746">
                  <c:v>39917.833333333336</c:v>
                </c:pt>
                <c:pt idx="747">
                  <c:v>39918.833333333336</c:v>
                </c:pt>
                <c:pt idx="748">
                  <c:v>39919.833333333336</c:v>
                </c:pt>
                <c:pt idx="749">
                  <c:v>39922.833333333336</c:v>
                </c:pt>
                <c:pt idx="750">
                  <c:v>39923.833333333336</c:v>
                </c:pt>
                <c:pt idx="751">
                  <c:v>39924.833333333336</c:v>
                </c:pt>
                <c:pt idx="752">
                  <c:v>39925.833333333336</c:v>
                </c:pt>
                <c:pt idx="753">
                  <c:v>39926.833333333336</c:v>
                </c:pt>
                <c:pt idx="754">
                  <c:v>39929.833333333336</c:v>
                </c:pt>
                <c:pt idx="755">
                  <c:v>39930.833333333336</c:v>
                </c:pt>
                <c:pt idx="756">
                  <c:v>39931.833333333336</c:v>
                </c:pt>
                <c:pt idx="757">
                  <c:v>39932.833333333336</c:v>
                </c:pt>
                <c:pt idx="758">
                  <c:v>39933.833333333336</c:v>
                </c:pt>
                <c:pt idx="759">
                  <c:v>39936.833333333336</c:v>
                </c:pt>
                <c:pt idx="760">
                  <c:v>39937.833333333336</c:v>
                </c:pt>
                <c:pt idx="761">
                  <c:v>39938.833333333336</c:v>
                </c:pt>
                <c:pt idx="762">
                  <c:v>39939.833333333336</c:v>
                </c:pt>
                <c:pt idx="763">
                  <c:v>39940.833333333336</c:v>
                </c:pt>
                <c:pt idx="764">
                  <c:v>39943.833333333336</c:v>
                </c:pt>
                <c:pt idx="765">
                  <c:v>39944.833333333336</c:v>
                </c:pt>
                <c:pt idx="766">
                  <c:v>39945.833333333336</c:v>
                </c:pt>
                <c:pt idx="767">
                  <c:v>39946.833333333336</c:v>
                </c:pt>
                <c:pt idx="768">
                  <c:v>39947.833333333336</c:v>
                </c:pt>
                <c:pt idx="769">
                  <c:v>39950.833333333336</c:v>
                </c:pt>
                <c:pt idx="770">
                  <c:v>39951.833333333336</c:v>
                </c:pt>
                <c:pt idx="771">
                  <c:v>39952.833333333336</c:v>
                </c:pt>
                <c:pt idx="772">
                  <c:v>39953.833333333336</c:v>
                </c:pt>
                <c:pt idx="773">
                  <c:v>39954.833333333336</c:v>
                </c:pt>
                <c:pt idx="774">
                  <c:v>39958.833333333336</c:v>
                </c:pt>
                <c:pt idx="775">
                  <c:v>39959.833333333336</c:v>
                </c:pt>
                <c:pt idx="776">
                  <c:v>39960.833333333336</c:v>
                </c:pt>
                <c:pt idx="777">
                  <c:v>39961.833333333336</c:v>
                </c:pt>
                <c:pt idx="778">
                  <c:v>39964.833333333336</c:v>
                </c:pt>
                <c:pt idx="779">
                  <c:v>39965.833333333336</c:v>
                </c:pt>
                <c:pt idx="780">
                  <c:v>39966.833333333336</c:v>
                </c:pt>
                <c:pt idx="781">
                  <c:v>39967.833333333336</c:v>
                </c:pt>
                <c:pt idx="782">
                  <c:v>39968.833333333336</c:v>
                </c:pt>
                <c:pt idx="783">
                  <c:v>39971.833333333336</c:v>
                </c:pt>
                <c:pt idx="784">
                  <c:v>39972.833333333336</c:v>
                </c:pt>
                <c:pt idx="785">
                  <c:v>39973.833333333336</c:v>
                </c:pt>
                <c:pt idx="786">
                  <c:v>39974.833333333336</c:v>
                </c:pt>
                <c:pt idx="787">
                  <c:v>39975.833333333336</c:v>
                </c:pt>
                <c:pt idx="788">
                  <c:v>39978.833333333336</c:v>
                </c:pt>
                <c:pt idx="789">
                  <c:v>39979.833333333336</c:v>
                </c:pt>
                <c:pt idx="790">
                  <c:v>39980.833333333336</c:v>
                </c:pt>
                <c:pt idx="791">
                  <c:v>39981.833333333336</c:v>
                </c:pt>
                <c:pt idx="792">
                  <c:v>39982.833333333336</c:v>
                </c:pt>
                <c:pt idx="793">
                  <c:v>39985.833333333336</c:v>
                </c:pt>
                <c:pt idx="794">
                  <c:v>39986.833333333336</c:v>
                </c:pt>
                <c:pt idx="795">
                  <c:v>39987.833333333336</c:v>
                </c:pt>
                <c:pt idx="796">
                  <c:v>39988.833333333336</c:v>
                </c:pt>
                <c:pt idx="797">
                  <c:v>39989.833333333336</c:v>
                </c:pt>
                <c:pt idx="798">
                  <c:v>39992.833333333336</c:v>
                </c:pt>
                <c:pt idx="799">
                  <c:v>39993.833333333336</c:v>
                </c:pt>
                <c:pt idx="800">
                  <c:v>39994.833333333336</c:v>
                </c:pt>
                <c:pt idx="801">
                  <c:v>39995.833333333336</c:v>
                </c:pt>
                <c:pt idx="802">
                  <c:v>39999.833333333336</c:v>
                </c:pt>
                <c:pt idx="803">
                  <c:v>40000.833333333336</c:v>
                </c:pt>
                <c:pt idx="804">
                  <c:v>40001.833333333336</c:v>
                </c:pt>
                <c:pt idx="805">
                  <c:v>40002.833333333336</c:v>
                </c:pt>
                <c:pt idx="806">
                  <c:v>40003.833333333336</c:v>
                </c:pt>
                <c:pt idx="807">
                  <c:v>40006.833333333336</c:v>
                </c:pt>
                <c:pt idx="808">
                  <c:v>40007.833333333336</c:v>
                </c:pt>
                <c:pt idx="809">
                  <c:v>40008.833333333336</c:v>
                </c:pt>
                <c:pt idx="810">
                  <c:v>40009.833333333336</c:v>
                </c:pt>
                <c:pt idx="811">
                  <c:v>40010.833333333336</c:v>
                </c:pt>
                <c:pt idx="812">
                  <c:v>40013.833333333336</c:v>
                </c:pt>
                <c:pt idx="813">
                  <c:v>40014.833333333336</c:v>
                </c:pt>
                <c:pt idx="814">
                  <c:v>40015.833333333336</c:v>
                </c:pt>
                <c:pt idx="815">
                  <c:v>40016.833333333336</c:v>
                </c:pt>
                <c:pt idx="816">
                  <c:v>40017.833333333336</c:v>
                </c:pt>
                <c:pt idx="817">
                  <c:v>40020.833333333336</c:v>
                </c:pt>
                <c:pt idx="818">
                  <c:v>40021.833333333336</c:v>
                </c:pt>
                <c:pt idx="819">
                  <c:v>40022.833333333336</c:v>
                </c:pt>
                <c:pt idx="820">
                  <c:v>40023.833333333336</c:v>
                </c:pt>
                <c:pt idx="821">
                  <c:v>40024.833333333336</c:v>
                </c:pt>
                <c:pt idx="822">
                  <c:v>40027.833333333336</c:v>
                </c:pt>
                <c:pt idx="823">
                  <c:v>40028.833333333336</c:v>
                </c:pt>
                <c:pt idx="824">
                  <c:v>40029.833333333336</c:v>
                </c:pt>
                <c:pt idx="825">
                  <c:v>40030.833333333336</c:v>
                </c:pt>
                <c:pt idx="826">
                  <c:v>40031.833333333336</c:v>
                </c:pt>
                <c:pt idx="827">
                  <c:v>40034.833333333336</c:v>
                </c:pt>
                <c:pt idx="828">
                  <c:v>40035.833333333336</c:v>
                </c:pt>
                <c:pt idx="829">
                  <c:v>40036.833333333336</c:v>
                </c:pt>
                <c:pt idx="830">
                  <c:v>40037.833333333336</c:v>
                </c:pt>
                <c:pt idx="831">
                  <c:v>40038.833333333336</c:v>
                </c:pt>
                <c:pt idx="832">
                  <c:v>40041.833333333336</c:v>
                </c:pt>
                <c:pt idx="833">
                  <c:v>40042.833333333336</c:v>
                </c:pt>
                <c:pt idx="834">
                  <c:v>40043.833333333336</c:v>
                </c:pt>
                <c:pt idx="835">
                  <c:v>40044.833333333336</c:v>
                </c:pt>
                <c:pt idx="836">
                  <c:v>40045.833333333336</c:v>
                </c:pt>
                <c:pt idx="837">
                  <c:v>40048.833333333336</c:v>
                </c:pt>
                <c:pt idx="838">
                  <c:v>40049.833333333336</c:v>
                </c:pt>
                <c:pt idx="839">
                  <c:v>40050.833333333336</c:v>
                </c:pt>
                <c:pt idx="840">
                  <c:v>40051.833333333336</c:v>
                </c:pt>
                <c:pt idx="841">
                  <c:v>40052.833333333336</c:v>
                </c:pt>
                <c:pt idx="842">
                  <c:v>40055.833333333336</c:v>
                </c:pt>
                <c:pt idx="843">
                  <c:v>40056.833333333336</c:v>
                </c:pt>
                <c:pt idx="844">
                  <c:v>40057.833333333336</c:v>
                </c:pt>
                <c:pt idx="845">
                  <c:v>40058.833333333336</c:v>
                </c:pt>
                <c:pt idx="846">
                  <c:v>40059.833333333336</c:v>
                </c:pt>
                <c:pt idx="847">
                  <c:v>40063.833333333336</c:v>
                </c:pt>
                <c:pt idx="848">
                  <c:v>40064.833333333336</c:v>
                </c:pt>
                <c:pt idx="849">
                  <c:v>40065.833333333336</c:v>
                </c:pt>
                <c:pt idx="850">
                  <c:v>40066.833333333336</c:v>
                </c:pt>
                <c:pt idx="851">
                  <c:v>40069.833333333336</c:v>
                </c:pt>
                <c:pt idx="852">
                  <c:v>40070.833333333336</c:v>
                </c:pt>
                <c:pt idx="853">
                  <c:v>40071.833333333336</c:v>
                </c:pt>
                <c:pt idx="854">
                  <c:v>40072.833333333336</c:v>
                </c:pt>
                <c:pt idx="855">
                  <c:v>40073.833333333336</c:v>
                </c:pt>
                <c:pt idx="856">
                  <c:v>40076.833333333336</c:v>
                </c:pt>
                <c:pt idx="857">
                  <c:v>40077.833333333336</c:v>
                </c:pt>
                <c:pt idx="858">
                  <c:v>40078.833333333336</c:v>
                </c:pt>
                <c:pt idx="859">
                  <c:v>40079.833333333336</c:v>
                </c:pt>
                <c:pt idx="860">
                  <c:v>40080.833333333336</c:v>
                </c:pt>
                <c:pt idx="861">
                  <c:v>40083.833333333336</c:v>
                </c:pt>
                <c:pt idx="862">
                  <c:v>40084.833333333336</c:v>
                </c:pt>
                <c:pt idx="863">
                  <c:v>40085.833333333336</c:v>
                </c:pt>
                <c:pt idx="864">
                  <c:v>40086.833333333336</c:v>
                </c:pt>
                <c:pt idx="865">
                  <c:v>40087.833333333336</c:v>
                </c:pt>
                <c:pt idx="866">
                  <c:v>40090.833333333336</c:v>
                </c:pt>
                <c:pt idx="867">
                  <c:v>40091.833333333336</c:v>
                </c:pt>
                <c:pt idx="868">
                  <c:v>40092.833333333336</c:v>
                </c:pt>
                <c:pt idx="869">
                  <c:v>40093.833333333336</c:v>
                </c:pt>
                <c:pt idx="870">
                  <c:v>40094.833333333336</c:v>
                </c:pt>
                <c:pt idx="871">
                  <c:v>40097.833333333336</c:v>
                </c:pt>
                <c:pt idx="872">
                  <c:v>40098.833333333336</c:v>
                </c:pt>
                <c:pt idx="873">
                  <c:v>40099.833333333336</c:v>
                </c:pt>
                <c:pt idx="874">
                  <c:v>40100.833333333336</c:v>
                </c:pt>
                <c:pt idx="875">
                  <c:v>40101.833333333336</c:v>
                </c:pt>
                <c:pt idx="876">
                  <c:v>40104.833333333336</c:v>
                </c:pt>
                <c:pt idx="877">
                  <c:v>40105.833333333336</c:v>
                </c:pt>
                <c:pt idx="878">
                  <c:v>40106.833333333336</c:v>
                </c:pt>
                <c:pt idx="879">
                  <c:v>40107.833333333336</c:v>
                </c:pt>
                <c:pt idx="880">
                  <c:v>40108.833333333336</c:v>
                </c:pt>
                <c:pt idx="881">
                  <c:v>40111.833333333336</c:v>
                </c:pt>
                <c:pt idx="882">
                  <c:v>40112.833333333336</c:v>
                </c:pt>
                <c:pt idx="883">
                  <c:v>40113.833333333336</c:v>
                </c:pt>
                <c:pt idx="884">
                  <c:v>40114.833333333336</c:v>
                </c:pt>
                <c:pt idx="885">
                  <c:v>40115.833333333336</c:v>
                </c:pt>
                <c:pt idx="886">
                  <c:v>40118.791666666664</c:v>
                </c:pt>
                <c:pt idx="887">
                  <c:v>40119.791666666664</c:v>
                </c:pt>
                <c:pt idx="888">
                  <c:v>40120.791666666664</c:v>
                </c:pt>
                <c:pt idx="889">
                  <c:v>40121.791666666664</c:v>
                </c:pt>
                <c:pt idx="890">
                  <c:v>40122.791666666664</c:v>
                </c:pt>
                <c:pt idx="891">
                  <c:v>40125.791666666664</c:v>
                </c:pt>
                <c:pt idx="892">
                  <c:v>40126.791666666664</c:v>
                </c:pt>
                <c:pt idx="893">
                  <c:v>40127.791666666664</c:v>
                </c:pt>
                <c:pt idx="894">
                  <c:v>40128.791666666664</c:v>
                </c:pt>
                <c:pt idx="895">
                  <c:v>40129.791666666664</c:v>
                </c:pt>
                <c:pt idx="896">
                  <c:v>40132.791666666664</c:v>
                </c:pt>
                <c:pt idx="897">
                  <c:v>40133.791666666664</c:v>
                </c:pt>
                <c:pt idx="898">
                  <c:v>40134.791666666664</c:v>
                </c:pt>
                <c:pt idx="899">
                  <c:v>40135.791666666664</c:v>
                </c:pt>
                <c:pt idx="900">
                  <c:v>40136.791666666664</c:v>
                </c:pt>
                <c:pt idx="901">
                  <c:v>40139.791666666664</c:v>
                </c:pt>
                <c:pt idx="902">
                  <c:v>40140.791666666664</c:v>
                </c:pt>
                <c:pt idx="903">
                  <c:v>40141.791666666664</c:v>
                </c:pt>
                <c:pt idx="904">
                  <c:v>40143.791666666664</c:v>
                </c:pt>
                <c:pt idx="905">
                  <c:v>40146.791666666664</c:v>
                </c:pt>
                <c:pt idx="906">
                  <c:v>40147.791666666664</c:v>
                </c:pt>
                <c:pt idx="907">
                  <c:v>40148.791666666664</c:v>
                </c:pt>
                <c:pt idx="908">
                  <c:v>40149.791666666664</c:v>
                </c:pt>
                <c:pt idx="909">
                  <c:v>40150.791666666664</c:v>
                </c:pt>
                <c:pt idx="910">
                  <c:v>40153.791666666664</c:v>
                </c:pt>
                <c:pt idx="911">
                  <c:v>40154.791666666664</c:v>
                </c:pt>
                <c:pt idx="912">
                  <c:v>40155.791666666664</c:v>
                </c:pt>
                <c:pt idx="913">
                  <c:v>40156.791666666664</c:v>
                </c:pt>
                <c:pt idx="914">
                  <c:v>40157.791666666664</c:v>
                </c:pt>
                <c:pt idx="915">
                  <c:v>40160.791666666664</c:v>
                </c:pt>
                <c:pt idx="916">
                  <c:v>40161.791666666664</c:v>
                </c:pt>
                <c:pt idx="917">
                  <c:v>40162.791666666664</c:v>
                </c:pt>
                <c:pt idx="918">
                  <c:v>40163.791666666664</c:v>
                </c:pt>
                <c:pt idx="919">
                  <c:v>40164.791666666664</c:v>
                </c:pt>
                <c:pt idx="920">
                  <c:v>40167.791666666664</c:v>
                </c:pt>
                <c:pt idx="921">
                  <c:v>40168.791666666664</c:v>
                </c:pt>
                <c:pt idx="922">
                  <c:v>40169.791666666664</c:v>
                </c:pt>
                <c:pt idx="923">
                  <c:v>40170.791666666664</c:v>
                </c:pt>
                <c:pt idx="924">
                  <c:v>40174.791666666664</c:v>
                </c:pt>
                <c:pt idx="925">
                  <c:v>40175.791666666664</c:v>
                </c:pt>
                <c:pt idx="926">
                  <c:v>40176.791666666664</c:v>
                </c:pt>
                <c:pt idx="927">
                  <c:v>40177.791666666664</c:v>
                </c:pt>
                <c:pt idx="928">
                  <c:v>40181.791666666664</c:v>
                </c:pt>
                <c:pt idx="929">
                  <c:v>40182.791666666664</c:v>
                </c:pt>
                <c:pt idx="930">
                  <c:v>40183.791666666664</c:v>
                </c:pt>
                <c:pt idx="931">
                  <c:v>40184.791666666664</c:v>
                </c:pt>
                <c:pt idx="932">
                  <c:v>40185.791666666664</c:v>
                </c:pt>
                <c:pt idx="933">
                  <c:v>40188.791666666664</c:v>
                </c:pt>
                <c:pt idx="934">
                  <c:v>40189.791666666664</c:v>
                </c:pt>
                <c:pt idx="935">
                  <c:v>40190.791666666664</c:v>
                </c:pt>
                <c:pt idx="936">
                  <c:v>40191.791666666664</c:v>
                </c:pt>
                <c:pt idx="937">
                  <c:v>40192.791666666664</c:v>
                </c:pt>
                <c:pt idx="938">
                  <c:v>40196.791666666664</c:v>
                </c:pt>
                <c:pt idx="939">
                  <c:v>40197.791666666664</c:v>
                </c:pt>
                <c:pt idx="940">
                  <c:v>40198.791666666664</c:v>
                </c:pt>
                <c:pt idx="941">
                  <c:v>40199.791666666664</c:v>
                </c:pt>
                <c:pt idx="942">
                  <c:v>40202.791666666664</c:v>
                </c:pt>
                <c:pt idx="943">
                  <c:v>40203.791666666664</c:v>
                </c:pt>
                <c:pt idx="944">
                  <c:v>40204.791666666664</c:v>
                </c:pt>
                <c:pt idx="945">
                  <c:v>40205.791666666664</c:v>
                </c:pt>
                <c:pt idx="946">
                  <c:v>40206.791666666664</c:v>
                </c:pt>
                <c:pt idx="947">
                  <c:v>40209.791666666664</c:v>
                </c:pt>
                <c:pt idx="948">
                  <c:v>40210.791666666664</c:v>
                </c:pt>
                <c:pt idx="949">
                  <c:v>40211.791666666664</c:v>
                </c:pt>
                <c:pt idx="950">
                  <c:v>40212.791666666664</c:v>
                </c:pt>
                <c:pt idx="951">
                  <c:v>40213.791666666664</c:v>
                </c:pt>
                <c:pt idx="952">
                  <c:v>40216.791666666664</c:v>
                </c:pt>
                <c:pt idx="953">
                  <c:v>40217.791666666664</c:v>
                </c:pt>
                <c:pt idx="954">
                  <c:v>40218.791666666664</c:v>
                </c:pt>
                <c:pt idx="955">
                  <c:v>40219.791666666664</c:v>
                </c:pt>
                <c:pt idx="956">
                  <c:v>40220.791666666664</c:v>
                </c:pt>
                <c:pt idx="957">
                  <c:v>40224.791666666664</c:v>
                </c:pt>
                <c:pt idx="958">
                  <c:v>40225.791666666664</c:v>
                </c:pt>
                <c:pt idx="959">
                  <c:v>40226.791666666664</c:v>
                </c:pt>
                <c:pt idx="960">
                  <c:v>40227.791666666664</c:v>
                </c:pt>
                <c:pt idx="961">
                  <c:v>40230.791666666664</c:v>
                </c:pt>
                <c:pt idx="962">
                  <c:v>40231.791666666664</c:v>
                </c:pt>
                <c:pt idx="963">
                  <c:v>40232.791666666664</c:v>
                </c:pt>
                <c:pt idx="964">
                  <c:v>40233.791666666664</c:v>
                </c:pt>
                <c:pt idx="965">
                  <c:v>40234.791666666664</c:v>
                </c:pt>
                <c:pt idx="966">
                  <c:v>40237.791666666664</c:v>
                </c:pt>
                <c:pt idx="967">
                  <c:v>40238.791666666664</c:v>
                </c:pt>
                <c:pt idx="968">
                  <c:v>40239.791666666664</c:v>
                </c:pt>
                <c:pt idx="969">
                  <c:v>40240.791666666664</c:v>
                </c:pt>
                <c:pt idx="970">
                  <c:v>40241.791666666664</c:v>
                </c:pt>
                <c:pt idx="971">
                  <c:v>40244.791666666664</c:v>
                </c:pt>
                <c:pt idx="972">
                  <c:v>40245.791666666664</c:v>
                </c:pt>
                <c:pt idx="973">
                  <c:v>40246.791666666664</c:v>
                </c:pt>
                <c:pt idx="974">
                  <c:v>40247.791666666664</c:v>
                </c:pt>
                <c:pt idx="975">
                  <c:v>40248.791666666664</c:v>
                </c:pt>
                <c:pt idx="976">
                  <c:v>40251.833333333336</c:v>
                </c:pt>
                <c:pt idx="977">
                  <c:v>40252.833333333336</c:v>
                </c:pt>
                <c:pt idx="978">
                  <c:v>40253.833333333336</c:v>
                </c:pt>
                <c:pt idx="979">
                  <c:v>40254.833333333336</c:v>
                </c:pt>
                <c:pt idx="980">
                  <c:v>40255.833333333336</c:v>
                </c:pt>
                <c:pt idx="981">
                  <c:v>40258.833333333336</c:v>
                </c:pt>
                <c:pt idx="982">
                  <c:v>40259.833333333336</c:v>
                </c:pt>
                <c:pt idx="983">
                  <c:v>40260.833333333336</c:v>
                </c:pt>
                <c:pt idx="984">
                  <c:v>40261.833333333336</c:v>
                </c:pt>
                <c:pt idx="985">
                  <c:v>40262.833333333336</c:v>
                </c:pt>
                <c:pt idx="986">
                  <c:v>40265.833333333336</c:v>
                </c:pt>
                <c:pt idx="987">
                  <c:v>40266.833333333336</c:v>
                </c:pt>
                <c:pt idx="988">
                  <c:v>40267.833333333336</c:v>
                </c:pt>
                <c:pt idx="989">
                  <c:v>40268.833333333336</c:v>
                </c:pt>
                <c:pt idx="990">
                  <c:v>40269.833333333336</c:v>
                </c:pt>
                <c:pt idx="991">
                  <c:v>40272.833333333336</c:v>
                </c:pt>
                <c:pt idx="992">
                  <c:v>40273.833333333336</c:v>
                </c:pt>
                <c:pt idx="993">
                  <c:v>40274.833333333336</c:v>
                </c:pt>
                <c:pt idx="994">
                  <c:v>40275.833333333336</c:v>
                </c:pt>
                <c:pt idx="995">
                  <c:v>40276.833333333336</c:v>
                </c:pt>
                <c:pt idx="996">
                  <c:v>40279.833333333336</c:v>
                </c:pt>
                <c:pt idx="997">
                  <c:v>40280.833333333336</c:v>
                </c:pt>
                <c:pt idx="998">
                  <c:v>40281.833333333336</c:v>
                </c:pt>
                <c:pt idx="999">
                  <c:v>40282.833333333336</c:v>
                </c:pt>
                <c:pt idx="1000">
                  <c:v>40283.833333333336</c:v>
                </c:pt>
                <c:pt idx="1001">
                  <c:v>40286.833333333336</c:v>
                </c:pt>
                <c:pt idx="1002">
                  <c:v>40287.833333333336</c:v>
                </c:pt>
                <c:pt idx="1003">
                  <c:v>40288.833333333336</c:v>
                </c:pt>
                <c:pt idx="1004">
                  <c:v>40289.833333333336</c:v>
                </c:pt>
                <c:pt idx="1005">
                  <c:v>40290.833333333336</c:v>
                </c:pt>
                <c:pt idx="1006">
                  <c:v>40293.833333333336</c:v>
                </c:pt>
                <c:pt idx="1007">
                  <c:v>40294.833333333336</c:v>
                </c:pt>
                <c:pt idx="1008">
                  <c:v>40295.833333333336</c:v>
                </c:pt>
                <c:pt idx="1009">
                  <c:v>40296.833333333336</c:v>
                </c:pt>
                <c:pt idx="1010">
                  <c:v>40297.833333333336</c:v>
                </c:pt>
                <c:pt idx="1011">
                  <c:v>40300.833333333336</c:v>
                </c:pt>
                <c:pt idx="1012">
                  <c:v>40301.833333333336</c:v>
                </c:pt>
                <c:pt idx="1013">
                  <c:v>40302.833333333336</c:v>
                </c:pt>
                <c:pt idx="1014">
                  <c:v>40303.833333333336</c:v>
                </c:pt>
                <c:pt idx="1015">
                  <c:v>40304.833333333336</c:v>
                </c:pt>
                <c:pt idx="1016">
                  <c:v>40307.833333333336</c:v>
                </c:pt>
                <c:pt idx="1017">
                  <c:v>40308.833333333336</c:v>
                </c:pt>
                <c:pt idx="1018">
                  <c:v>40309.833333333336</c:v>
                </c:pt>
                <c:pt idx="1019">
                  <c:v>40310.833333333336</c:v>
                </c:pt>
                <c:pt idx="1020">
                  <c:v>40311.833333333336</c:v>
                </c:pt>
                <c:pt idx="1021">
                  <c:v>40314.833333333336</c:v>
                </c:pt>
                <c:pt idx="1022">
                  <c:v>40315.833333333336</c:v>
                </c:pt>
                <c:pt idx="1023">
                  <c:v>40316.833333333336</c:v>
                </c:pt>
                <c:pt idx="1024">
                  <c:v>40317.833333333336</c:v>
                </c:pt>
                <c:pt idx="1025">
                  <c:v>40318.833333333336</c:v>
                </c:pt>
                <c:pt idx="1026">
                  <c:v>40321.833333333336</c:v>
                </c:pt>
                <c:pt idx="1027">
                  <c:v>40322.833333333336</c:v>
                </c:pt>
                <c:pt idx="1028">
                  <c:v>40323.833333333336</c:v>
                </c:pt>
                <c:pt idx="1029">
                  <c:v>40324.833333333336</c:v>
                </c:pt>
                <c:pt idx="1030">
                  <c:v>40325.833333333336</c:v>
                </c:pt>
                <c:pt idx="1031">
                  <c:v>40329.833333333336</c:v>
                </c:pt>
                <c:pt idx="1032">
                  <c:v>40330.833333333336</c:v>
                </c:pt>
                <c:pt idx="1033">
                  <c:v>40331.833333333336</c:v>
                </c:pt>
                <c:pt idx="1034">
                  <c:v>40332.833333333336</c:v>
                </c:pt>
                <c:pt idx="1035">
                  <c:v>40335.833333333336</c:v>
                </c:pt>
                <c:pt idx="1036">
                  <c:v>40336.833333333336</c:v>
                </c:pt>
                <c:pt idx="1037">
                  <c:v>40337.833333333336</c:v>
                </c:pt>
                <c:pt idx="1038">
                  <c:v>40338.833333333336</c:v>
                </c:pt>
                <c:pt idx="1039">
                  <c:v>40339.833333333336</c:v>
                </c:pt>
                <c:pt idx="1040">
                  <c:v>40342.833333333336</c:v>
                </c:pt>
                <c:pt idx="1041">
                  <c:v>40343.833333333336</c:v>
                </c:pt>
                <c:pt idx="1042">
                  <c:v>40344.833333333336</c:v>
                </c:pt>
                <c:pt idx="1043">
                  <c:v>40345.833333333336</c:v>
                </c:pt>
                <c:pt idx="1044">
                  <c:v>40346.833333333336</c:v>
                </c:pt>
                <c:pt idx="1045">
                  <c:v>40349.833333333336</c:v>
                </c:pt>
                <c:pt idx="1046">
                  <c:v>40350.833333333336</c:v>
                </c:pt>
                <c:pt idx="1047">
                  <c:v>40351.833333333336</c:v>
                </c:pt>
                <c:pt idx="1048">
                  <c:v>40352.833333333336</c:v>
                </c:pt>
                <c:pt idx="1049">
                  <c:v>40353.833333333336</c:v>
                </c:pt>
                <c:pt idx="1050">
                  <c:v>40356.833333333336</c:v>
                </c:pt>
                <c:pt idx="1051">
                  <c:v>40357.833333333336</c:v>
                </c:pt>
                <c:pt idx="1052">
                  <c:v>40358.833333333336</c:v>
                </c:pt>
                <c:pt idx="1053">
                  <c:v>40359.833333333336</c:v>
                </c:pt>
                <c:pt idx="1054">
                  <c:v>40360.833333333336</c:v>
                </c:pt>
                <c:pt idx="1055">
                  <c:v>40364.833333333336</c:v>
                </c:pt>
                <c:pt idx="1056">
                  <c:v>40365.833333333336</c:v>
                </c:pt>
                <c:pt idx="1057">
                  <c:v>40366.833333333336</c:v>
                </c:pt>
                <c:pt idx="1058">
                  <c:v>40367.833333333336</c:v>
                </c:pt>
                <c:pt idx="1059">
                  <c:v>40370.833333333336</c:v>
                </c:pt>
                <c:pt idx="1060">
                  <c:v>40371.833333333336</c:v>
                </c:pt>
                <c:pt idx="1061">
                  <c:v>40372.833333333336</c:v>
                </c:pt>
                <c:pt idx="1062">
                  <c:v>40373.833333333336</c:v>
                </c:pt>
                <c:pt idx="1063">
                  <c:v>40374.833333333336</c:v>
                </c:pt>
                <c:pt idx="1064">
                  <c:v>40377.833333333336</c:v>
                </c:pt>
                <c:pt idx="1065">
                  <c:v>40378.833333333336</c:v>
                </c:pt>
                <c:pt idx="1066">
                  <c:v>40379.833333333336</c:v>
                </c:pt>
                <c:pt idx="1067">
                  <c:v>40380.833333333336</c:v>
                </c:pt>
                <c:pt idx="1068">
                  <c:v>40381.833333333336</c:v>
                </c:pt>
                <c:pt idx="1069">
                  <c:v>40384.833333333336</c:v>
                </c:pt>
                <c:pt idx="1070">
                  <c:v>40385.833333333336</c:v>
                </c:pt>
                <c:pt idx="1071">
                  <c:v>40386.833333333336</c:v>
                </c:pt>
                <c:pt idx="1072">
                  <c:v>40387.833333333336</c:v>
                </c:pt>
                <c:pt idx="1073">
                  <c:v>40388.833333333336</c:v>
                </c:pt>
                <c:pt idx="1074">
                  <c:v>40391.833333333336</c:v>
                </c:pt>
                <c:pt idx="1075">
                  <c:v>40392.833333333336</c:v>
                </c:pt>
                <c:pt idx="1076">
                  <c:v>40393.833333333336</c:v>
                </c:pt>
                <c:pt idx="1077">
                  <c:v>40394.833333333336</c:v>
                </c:pt>
                <c:pt idx="1078">
                  <c:v>40395.833333333336</c:v>
                </c:pt>
                <c:pt idx="1079">
                  <c:v>40398.833333333336</c:v>
                </c:pt>
                <c:pt idx="1080">
                  <c:v>40399.833333333336</c:v>
                </c:pt>
                <c:pt idx="1081">
                  <c:v>40400.833333333336</c:v>
                </c:pt>
                <c:pt idx="1082">
                  <c:v>40401.833333333336</c:v>
                </c:pt>
                <c:pt idx="1083">
                  <c:v>40402.833333333336</c:v>
                </c:pt>
                <c:pt idx="1084">
                  <c:v>40405.833333333336</c:v>
                </c:pt>
                <c:pt idx="1085">
                  <c:v>40406.833333333336</c:v>
                </c:pt>
                <c:pt idx="1086">
                  <c:v>40407.833333333336</c:v>
                </c:pt>
                <c:pt idx="1087">
                  <c:v>40408.833333333336</c:v>
                </c:pt>
                <c:pt idx="1088">
                  <c:v>40409.833333333336</c:v>
                </c:pt>
                <c:pt idx="1089">
                  <c:v>40412.833333333336</c:v>
                </c:pt>
                <c:pt idx="1090">
                  <c:v>40413.833333333336</c:v>
                </c:pt>
                <c:pt idx="1091">
                  <c:v>40414.833333333336</c:v>
                </c:pt>
                <c:pt idx="1092">
                  <c:v>40415.833333333336</c:v>
                </c:pt>
                <c:pt idx="1093">
                  <c:v>40416.833333333336</c:v>
                </c:pt>
                <c:pt idx="1094">
                  <c:v>40419.833333333336</c:v>
                </c:pt>
                <c:pt idx="1095">
                  <c:v>40420.833333333336</c:v>
                </c:pt>
                <c:pt idx="1096">
                  <c:v>40421.833333333336</c:v>
                </c:pt>
                <c:pt idx="1097">
                  <c:v>40422.833333333336</c:v>
                </c:pt>
                <c:pt idx="1098">
                  <c:v>40423.833333333336</c:v>
                </c:pt>
                <c:pt idx="1099">
                  <c:v>40427.833333333336</c:v>
                </c:pt>
                <c:pt idx="1100">
                  <c:v>40428.833333333336</c:v>
                </c:pt>
                <c:pt idx="1101">
                  <c:v>40429.833333333336</c:v>
                </c:pt>
                <c:pt idx="1102">
                  <c:v>40430.833333333336</c:v>
                </c:pt>
                <c:pt idx="1103">
                  <c:v>40433.833333333336</c:v>
                </c:pt>
                <c:pt idx="1104">
                  <c:v>40434.833333333336</c:v>
                </c:pt>
                <c:pt idx="1105">
                  <c:v>40435.833333333336</c:v>
                </c:pt>
                <c:pt idx="1106">
                  <c:v>40436.833333333336</c:v>
                </c:pt>
                <c:pt idx="1107">
                  <c:v>40437.833333333336</c:v>
                </c:pt>
                <c:pt idx="1108">
                  <c:v>40440.833333333336</c:v>
                </c:pt>
                <c:pt idx="1109">
                  <c:v>40441.833333333336</c:v>
                </c:pt>
                <c:pt idx="1110">
                  <c:v>40442.833333333336</c:v>
                </c:pt>
                <c:pt idx="1111">
                  <c:v>40443.833333333336</c:v>
                </c:pt>
                <c:pt idx="1112">
                  <c:v>40444.833333333336</c:v>
                </c:pt>
                <c:pt idx="1113">
                  <c:v>40447.833333333336</c:v>
                </c:pt>
                <c:pt idx="1114">
                  <c:v>40448.833333333336</c:v>
                </c:pt>
                <c:pt idx="1115">
                  <c:v>40449.833333333336</c:v>
                </c:pt>
                <c:pt idx="1116">
                  <c:v>40450.833333333336</c:v>
                </c:pt>
                <c:pt idx="1117">
                  <c:v>40451.833333333336</c:v>
                </c:pt>
                <c:pt idx="1118">
                  <c:v>40454.833333333336</c:v>
                </c:pt>
                <c:pt idx="1119">
                  <c:v>40455.833333333336</c:v>
                </c:pt>
                <c:pt idx="1120">
                  <c:v>40456.833333333336</c:v>
                </c:pt>
                <c:pt idx="1121">
                  <c:v>40457.833333333336</c:v>
                </c:pt>
                <c:pt idx="1122">
                  <c:v>40458.833333333336</c:v>
                </c:pt>
                <c:pt idx="1123">
                  <c:v>40461.833333333336</c:v>
                </c:pt>
                <c:pt idx="1124">
                  <c:v>40462.833333333336</c:v>
                </c:pt>
                <c:pt idx="1125">
                  <c:v>40463.833333333336</c:v>
                </c:pt>
                <c:pt idx="1126">
                  <c:v>40464.833333333336</c:v>
                </c:pt>
                <c:pt idx="1127">
                  <c:v>40465.833333333336</c:v>
                </c:pt>
                <c:pt idx="1128">
                  <c:v>40468.833333333336</c:v>
                </c:pt>
                <c:pt idx="1129">
                  <c:v>40469.833333333336</c:v>
                </c:pt>
                <c:pt idx="1130">
                  <c:v>40470.833333333336</c:v>
                </c:pt>
                <c:pt idx="1131">
                  <c:v>40471.833333333336</c:v>
                </c:pt>
                <c:pt idx="1132">
                  <c:v>40472.833333333336</c:v>
                </c:pt>
                <c:pt idx="1133">
                  <c:v>40475.833333333336</c:v>
                </c:pt>
                <c:pt idx="1134">
                  <c:v>40476.833333333336</c:v>
                </c:pt>
                <c:pt idx="1135">
                  <c:v>40477.833333333336</c:v>
                </c:pt>
                <c:pt idx="1136">
                  <c:v>40478.833333333336</c:v>
                </c:pt>
                <c:pt idx="1137">
                  <c:v>40479.833333333336</c:v>
                </c:pt>
                <c:pt idx="1138">
                  <c:v>40482.833333333336</c:v>
                </c:pt>
                <c:pt idx="1139">
                  <c:v>40483.833333333336</c:v>
                </c:pt>
                <c:pt idx="1140">
                  <c:v>40484.833333333336</c:v>
                </c:pt>
                <c:pt idx="1141">
                  <c:v>40485.833333333336</c:v>
                </c:pt>
                <c:pt idx="1142">
                  <c:v>40486.833333333336</c:v>
                </c:pt>
                <c:pt idx="1143">
                  <c:v>40489.791666666664</c:v>
                </c:pt>
                <c:pt idx="1144">
                  <c:v>40490.791666666664</c:v>
                </c:pt>
                <c:pt idx="1145">
                  <c:v>40491.791666666664</c:v>
                </c:pt>
                <c:pt idx="1146">
                  <c:v>40492.791666666664</c:v>
                </c:pt>
                <c:pt idx="1147">
                  <c:v>40493.791666666664</c:v>
                </c:pt>
                <c:pt idx="1148">
                  <c:v>40496.791666666664</c:v>
                </c:pt>
                <c:pt idx="1149">
                  <c:v>40497.791666666664</c:v>
                </c:pt>
                <c:pt idx="1150">
                  <c:v>40498.791666666664</c:v>
                </c:pt>
                <c:pt idx="1151">
                  <c:v>40499.791666666664</c:v>
                </c:pt>
                <c:pt idx="1152">
                  <c:v>40500.791666666664</c:v>
                </c:pt>
                <c:pt idx="1153">
                  <c:v>40503.791666666664</c:v>
                </c:pt>
                <c:pt idx="1154">
                  <c:v>40504.791666666664</c:v>
                </c:pt>
                <c:pt idx="1155">
                  <c:v>40505.791666666664</c:v>
                </c:pt>
                <c:pt idx="1156">
                  <c:v>40507.791666666664</c:v>
                </c:pt>
                <c:pt idx="1157">
                  <c:v>40510.791666666664</c:v>
                </c:pt>
                <c:pt idx="1158">
                  <c:v>40511.791666666664</c:v>
                </c:pt>
                <c:pt idx="1159">
                  <c:v>40512.791666666664</c:v>
                </c:pt>
                <c:pt idx="1160">
                  <c:v>40513.791666666664</c:v>
                </c:pt>
                <c:pt idx="1161">
                  <c:v>40514.791666666664</c:v>
                </c:pt>
                <c:pt idx="1162">
                  <c:v>40517.791666666664</c:v>
                </c:pt>
                <c:pt idx="1163">
                  <c:v>40518.791666666664</c:v>
                </c:pt>
                <c:pt idx="1164">
                  <c:v>40519.791666666664</c:v>
                </c:pt>
                <c:pt idx="1165">
                  <c:v>40520.791666666664</c:v>
                </c:pt>
                <c:pt idx="1166">
                  <c:v>40521.791666666664</c:v>
                </c:pt>
                <c:pt idx="1167">
                  <c:v>40524.791666666664</c:v>
                </c:pt>
                <c:pt idx="1168">
                  <c:v>40525.791666666664</c:v>
                </c:pt>
                <c:pt idx="1169">
                  <c:v>40526.791666666664</c:v>
                </c:pt>
                <c:pt idx="1170">
                  <c:v>40527.791666666664</c:v>
                </c:pt>
                <c:pt idx="1171">
                  <c:v>40528.791666666664</c:v>
                </c:pt>
                <c:pt idx="1172">
                  <c:v>40531.791666666664</c:v>
                </c:pt>
                <c:pt idx="1173">
                  <c:v>40532.791666666664</c:v>
                </c:pt>
                <c:pt idx="1174">
                  <c:v>40533.791666666664</c:v>
                </c:pt>
                <c:pt idx="1175">
                  <c:v>40534.791666666664</c:v>
                </c:pt>
                <c:pt idx="1176">
                  <c:v>40538.791666666664</c:v>
                </c:pt>
                <c:pt idx="1177">
                  <c:v>40539.791666666664</c:v>
                </c:pt>
                <c:pt idx="1178">
                  <c:v>40540.791666666664</c:v>
                </c:pt>
                <c:pt idx="1179">
                  <c:v>40541.791666666664</c:v>
                </c:pt>
                <c:pt idx="1180">
                  <c:v>40542.791666666664</c:v>
                </c:pt>
                <c:pt idx="1181">
                  <c:v>40545.791666666664</c:v>
                </c:pt>
                <c:pt idx="1182">
                  <c:v>40546.791666666664</c:v>
                </c:pt>
                <c:pt idx="1183">
                  <c:v>40547.791666666664</c:v>
                </c:pt>
                <c:pt idx="1184">
                  <c:v>40548.791666666664</c:v>
                </c:pt>
                <c:pt idx="1185">
                  <c:v>40549.791666666664</c:v>
                </c:pt>
                <c:pt idx="1186">
                  <c:v>40552.791666666664</c:v>
                </c:pt>
                <c:pt idx="1187">
                  <c:v>40553.791666666664</c:v>
                </c:pt>
                <c:pt idx="1188">
                  <c:v>40554.791666666664</c:v>
                </c:pt>
                <c:pt idx="1189">
                  <c:v>40555.791666666664</c:v>
                </c:pt>
                <c:pt idx="1190">
                  <c:v>40556.791666666664</c:v>
                </c:pt>
                <c:pt idx="1191">
                  <c:v>40560.791666666664</c:v>
                </c:pt>
                <c:pt idx="1192">
                  <c:v>40561.791666666664</c:v>
                </c:pt>
                <c:pt idx="1193">
                  <c:v>40562.791666666664</c:v>
                </c:pt>
                <c:pt idx="1194">
                  <c:v>40563.791666666664</c:v>
                </c:pt>
                <c:pt idx="1195">
                  <c:v>40566.791666666664</c:v>
                </c:pt>
                <c:pt idx="1196">
                  <c:v>40567.791666666664</c:v>
                </c:pt>
                <c:pt idx="1197">
                  <c:v>40568.791666666664</c:v>
                </c:pt>
                <c:pt idx="1198">
                  <c:v>40569.791666666664</c:v>
                </c:pt>
                <c:pt idx="1199">
                  <c:v>40570.791666666664</c:v>
                </c:pt>
                <c:pt idx="1200">
                  <c:v>40573.791666666664</c:v>
                </c:pt>
                <c:pt idx="1201">
                  <c:v>40574.791666666664</c:v>
                </c:pt>
                <c:pt idx="1202">
                  <c:v>40575.791666666664</c:v>
                </c:pt>
                <c:pt idx="1203">
                  <c:v>40576.791666666664</c:v>
                </c:pt>
                <c:pt idx="1204">
                  <c:v>40577.791666666664</c:v>
                </c:pt>
                <c:pt idx="1205">
                  <c:v>40580.791666666664</c:v>
                </c:pt>
                <c:pt idx="1206">
                  <c:v>40581.791666666664</c:v>
                </c:pt>
                <c:pt idx="1207">
                  <c:v>40582.791666666664</c:v>
                </c:pt>
                <c:pt idx="1208">
                  <c:v>40583.791666666664</c:v>
                </c:pt>
                <c:pt idx="1209">
                  <c:v>40584.791666666664</c:v>
                </c:pt>
                <c:pt idx="1210">
                  <c:v>40587.791666666664</c:v>
                </c:pt>
                <c:pt idx="1211">
                  <c:v>40588.791666666664</c:v>
                </c:pt>
                <c:pt idx="1212">
                  <c:v>40589.791666666664</c:v>
                </c:pt>
                <c:pt idx="1213">
                  <c:v>40590.791666666664</c:v>
                </c:pt>
                <c:pt idx="1214">
                  <c:v>40591.791666666664</c:v>
                </c:pt>
                <c:pt idx="1215">
                  <c:v>40595.791666666664</c:v>
                </c:pt>
                <c:pt idx="1216">
                  <c:v>40596.791666666664</c:v>
                </c:pt>
                <c:pt idx="1217">
                  <c:v>40597.791666666664</c:v>
                </c:pt>
                <c:pt idx="1218">
                  <c:v>40598.791666666664</c:v>
                </c:pt>
                <c:pt idx="1219">
                  <c:v>40601.791666666664</c:v>
                </c:pt>
                <c:pt idx="1220">
                  <c:v>40602.791666666664</c:v>
                </c:pt>
                <c:pt idx="1221">
                  <c:v>40603.791666666664</c:v>
                </c:pt>
                <c:pt idx="1222">
                  <c:v>40604.791666666664</c:v>
                </c:pt>
                <c:pt idx="1223">
                  <c:v>40605.791666666664</c:v>
                </c:pt>
                <c:pt idx="1224">
                  <c:v>40608.791666666664</c:v>
                </c:pt>
                <c:pt idx="1225">
                  <c:v>40609.791666666664</c:v>
                </c:pt>
                <c:pt idx="1226">
                  <c:v>40610.791666666664</c:v>
                </c:pt>
                <c:pt idx="1227">
                  <c:v>40611.791666666664</c:v>
                </c:pt>
                <c:pt idx="1228">
                  <c:v>40612.791666666664</c:v>
                </c:pt>
                <c:pt idx="1229">
                  <c:v>40615.833333333336</c:v>
                </c:pt>
                <c:pt idx="1230">
                  <c:v>40616.833333333336</c:v>
                </c:pt>
                <c:pt idx="1231">
                  <c:v>40617.833333333336</c:v>
                </c:pt>
                <c:pt idx="1232">
                  <c:v>40618.833333333336</c:v>
                </c:pt>
                <c:pt idx="1233">
                  <c:v>40619.833333333336</c:v>
                </c:pt>
                <c:pt idx="1234">
                  <c:v>40622.833333333336</c:v>
                </c:pt>
                <c:pt idx="1235">
                  <c:v>40623.833333333336</c:v>
                </c:pt>
                <c:pt idx="1236">
                  <c:v>40624.833333333336</c:v>
                </c:pt>
                <c:pt idx="1237">
                  <c:v>40625.833333333336</c:v>
                </c:pt>
                <c:pt idx="1238">
                  <c:v>40626.833333333336</c:v>
                </c:pt>
                <c:pt idx="1239">
                  <c:v>40629.833333333336</c:v>
                </c:pt>
                <c:pt idx="1240">
                  <c:v>40630.833333333336</c:v>
                </c:pt>
                <c:pt idx="1241">
                  <c:v>40631.833333333336</c:v>
                </c:pt>
                <c:pt idx="1242">
                  <c:v>40632.833333333336</c:v>
                </c:pt>
                <c:pt idx="1243">
                  <c:v>40633.833333333336</c:v>
                </c:pt>
                <c:pt idx="1244">
                  <c:v>40636.833333333336</c:v>
                </c:pt>
                <c:pt idx="1245">
                  <c:v>40637.833333333336</c:v>
                </c:pt>
                <c:pt idx="1246">
                  <c:v>40638.833333333336</c:v>
                </c:pt>
                <c:pt idx="1247">
                  <c:v>40639.833333333336</c:v>
                </c:pt>
                <c:pt idx="1248">
                  <c:v>40640.833333333336</c:v>
                </c:pt>
                <c:pt idx="1249">
                  <c:v>40643.833333333336</c:v>
                </c:pt>
                <c:pt idx="1250">
                  <c:v>40644.833333333336</c:v>
                </c:pt>
                <c:pt idx="1251">
                  <c:v>40645.833333333336</c:v>
                </c:pt>
                <c:pt idx="1252">
                  <c:v>40646.833333333336</c:v>
                </c:pt>
                <c:pt idx="1253">
                  <c:v>40647.833333333336</c:v>
                </c:pt>
                <c:pt idx="1254">
                  <c:v>40650.833333333336</c:v>
                </c:pt>
                <c:pt idx="1255">
                  <c:v>40651.833333333336</c:v>
                </c:pt>
                <c:pt idx="1256">
                  <c:v>40652.833333333336</c:v>
                </c:pt>
                <c:pt idx="1257">
                  <c:v>40653.833333333336</c:v>
                </c:pt>
                <c:pt idx="1258">
                  <c:v>40657.833333333336</c:v>
                </c:pt>
                <c:pt idx="1259">
                  <c:v>40658.833333333336</c:v>
                </c:pt>
                <c:pt idx="1260">
                  <c:v>40659.833333333336</c:v>
                </c:pt>
                <c:pt idx="1261">
                  <c:v>40660.833333333336</c:v>
                </c:pt>
                <c:pt idx="1262">
                  <c:v>40661.833333333336</c:v>
                </c:pt>
                <c:pt idx="1263">
                  <c:v>40664.833333333336</c:v>
                </c:pt>
                <c:pt idx="1264">
                  <c:v>40665.833333333336</c:v>
                </c:pt>
                <c:pt idx="1265">
                  <c:v>40666.833333333336</c:v>
                </c:pt>
                <c:pt idx="1266">
                  <c:v>40667.833333333336</c:v>
                </c:pt>
                <c:pt idx="1267">
                  <c:v>40668.833333333336</c:v>
                </c:pt>
                <c:pt idx="1268">
                  <c:v>40671.833333333336</c:v>
                </c:pt>
                <c:pt idx="1269">
                  <c:v>40672.833333333336</c:v>
                </c:pt>
                <c:pt idx="1270">
                  <c:v>40673.833333333336</c:v>
                </c:pt>
                <c:pt idx="1271">
                  <c:v>40674.833333333336</c:v>
                </c:pt>
                <c:pt idx="1272">
                  <c:v>40675.833333333336</c:v>
                </c:pt>
                <c:pt idx="1273">
                  <c:v>40678.833333333336</c:v>
                </c:pt>
                <c:pt idx="1274">
                  <c:v>40679.833333333336</c:v>
                </c:pt>
                <c:pt idx="1275">
                  <c:v>40680.833333333336</c:v>
                </c:pt>
                <c:pt idx="1276">
                  <c:v>40681.833333333336</c:v>
                </c:pt>
                <c:pt idx="1277">
                  <c:v>40682.833333333336</c:v>
                </c:pt>
                <c:pt idx="1278">
                  <c:v>40685.833333333336</c:v>
                </c:pt>
                <c:pt idx="1279">
                  <c:v>40686.833333333336</c:v>
                </c:pt>
                <c:pt idx="1280">
                  <c:v>40687.833333333336</c:v>
                </c:pt>
                <c:pt idx="1281">
                  <c:v>40688.833333333336</c:v>
                </c:pt>
                <c:pt idx="1282">
                  <c:v>40689.833333333336</c:v>
                </c:pt>
                <c:pt idx="1283">
                  <c:v>40693.833333333336</c:v>
                </c:pt>
                <c:pt idx="1284">
                  <c:v>40694.833333333336</c:v>
                </c:pt>
                <c:pt idx="1285">
                  <c:v>40695.833333333336</c:v>
                </c:pt>
                <c:pt idx="1286">
                  <c:v>40696.833333333336</c:v>
                </c:pt>
                <c:pt idx="1287">
                  <c:v>40699.833333333336</c:v>
                </c:pt>
                <c:pt idx="1288">
                  <c:v>40700.833333333336</c:v>
                </c:pt>
                <c:pt idx="1289">
                  <c:v>40701.833333333336</c:v>
                </c:pt>
                <c:pt idx="1290">
                  <c:v>40702.833333333336</c:v>
                </c:pt>
                <c:pt idx="1291">
                  <c:v>40703.833333333336</c:v>
                </c:pt>
                <c:pt idx="1292">
                  <c:v>40706.833333333336</c:v>
                </c:pt>
                <c:pt idx="1293">
                  <c:v>40707.833333333336</c:v>
                </c:pt>
                <c:pt idx="1294">
                  <c:v>40708.833333333336</c:v>
                </c:pt>
                <c:pt idx="1295">
                  <c:v>40709.833333333336</c:v>
                </c:pt>
                <c:pt idx="1296">
                  <c:v>40710.833333333336</c:v>
                </c:pt>
                <c:pt idx="1297">
                  <c:v>40713.833333333336</c:v>
                </c:pt>
                <c:pt idx="1298">
                  <c:v>40714.833333333336</c:v>
                </c:pt>
                <c:pt idx="1299">
                  <c:v>40715.833333333336</c:v>
                </c:pt>
                <c:pt idx="1300">
                  <c:v>40716.833333333336</c:v>
                </c:pt>
                <c:pt idx="1301">
                  <c:v>40717.833333333336</c:v>
                </c:pt>
                <c:pt idx="1302">
                  <c:v>40720.833333333336</c:v>
                </c:pt>
                <c:pt idx="1303">
                  <c:v>40721.833333333336</c:v>
                </c:pt>
                <c:pt idx="1304">
                  <c:v>40722.833333333336</c:v>
                </c:pt>
                <c:pt idx="1305">
                  <c:v>40723.833333333336</c:v>
                </c:pt>
                <c:pt idx="1306">
                  <c:v>40724.833333333336</c:v>
                </c:pt>
                <c:pt idx="1307">
                  <c:v>40728.833333333336</c:v>
                </c:pt>
                <c:pt idx="1308">
                  <c:v>40729.833333333336</c:v>
                </c:pt>
                <c:pt idx="1309">
                  <c:v>40730.833333333336</c:v>
                </c:pt>
                <c:pt idx="1310">
                  <c:v>40731.833333333336</c:v>
                </c:pt>
                <c:pt idx="1311">
                  <c:v>40734.833333333336</c:v>
                </c:pt>
                <c:pt idx="1312">
                  <c:v>40735.833333333336</c:v>
                </c:pt>
                <c:pt idx="1313">
                  <c:v>40736.833333333336</c:v>
                </c:pt>
                <c:pt idx="1314">
                  <c:v>40737.833333333336</c:v>
                </c:pt>
                <c:pt idx="1315">
                  <c:v>40738.833333333336</c:v>
                </c:pt>
                <c:pt idx="1316">
                  <c:v>40741.833333333336</c:v>
                </c:pt>
                <c:pt idx="1317">
                  <c:v>40742.833333333336</c:v>
                </c:pt>
                <c:pt idx="1318">
                  <c:v>40743.833333333336</c:v>
                </c:pt>
                <c:pt idx="1319">
                  <c:v>40744.833333333336</c:v>
                </c:pt>
                <c:pt idx="1320">
                  <c:v>40745.833333333336</c:v>
                </c:pt>
                <c:pt idx="1321">
                  <c:v>40748.833333333336</c:v>
                </c:pt>
                <c:pt idx="1322">
                  <c:v>40749.833333333336</c:v>
                </c:pt>
                <c:pt idx="1323">
                  <c:v>40750.833333333336</c:v>
                </c:pt>
                <c:pt idx="1324">
                  <c:v>40751.833333333336</c:v>
                </c:pt>
                <c:pt idx="1325">
                  <c:v>40752.833333333336</c:v>
                </c:pt>
                <c:pt idx="1326">
                  <c:v>40755.833333333336</c:v>
                </c:pt>
                <c:pt idx="1327">
                  <c:v>40756.833333333336</c:v>
                </c:pt>
                <c:pt idx="1328">
                  <c:v>40757.833333333336</c:v>
                </c:pt>
                <c:pt idx="1329">
                  <c:v>40758.833333333336</c:v>
                </c:pt>
                <c:pt idx="1330">
                  <c:v>40759.833333333336</c:v>
                </c:pt>
                <c:pt idx="1331">
                  <c:v>40762.833333333336</c:v>
                </c:pt>
                <c:pt idx="1332">
                  <c:v>40763.833333333336</c:v>
                </c:pt>
                <c:pt idx="1333">
                  <c:v>40764.833333333336</c:v>
                </c:pt>
                <c:pt idx="1334">
                  <c:v>40765.833333333336</c:v>
                </c:pt>
                <c:pt idx="1335">
                  <c:v>40766.833333333336</c:v>
                </c:pt>
                <c:pt idx="1336">
                  <c:v>40769.833333333336</c:v>
                </c:pt>
                <c:pt idx="1337">
                  <c:v>40770.833333333336</c:v>
                </c:pt>
                <c:pt idx="1338">
                  <c:v>40771.833333333336</c:v>
                </c:pt>
                <c:pt idx="1339">
                  <c:v>40772.833333333336</c:v>
                </c:pt>
                <c:pt idx="1340">
                  <c:v>40773.833333333336</c:v>
                </c:pt>
                <c:pt idx="1341">
                  <c:v>40776.833333333336</c:v>
                </c:pt>
                <c:pt idx="1342">
                  <c:v>40777.833333333336</c:v>
                </c:pt>
                <c:pt idx="1343">
                  <c:v>40778.833333333336</c:v>
                </c:pt>
                <c:pt idx="1344">
                  <c:v>40779.833333333336</c:v>
                </c:pt>
                <c:pt idx="1345">
                  <c:v>40780.833333333336</c:v>
                </c:pt>
                <c:pt idx="1346">
                  <c:v>40783.833333333336</c:v>
                </c:pt>
                <c:pt idx="1347">
                  <c:v>40784.833333333336</c:v>
                </c:pt>
                <c:pt idx="1348">
                  <c:v>40785.833333333336</c:v>
                </c:pt>
                <c:pt idx="1349">
                  <c:v>40786.833333333336</c:v>
                </c:pt>
                <c:pt idx="1350">
                  <c:v>40787.833333333336</c:v>
                </c:pt>
                <c:pt idx="1351">
                  <c:v>40791.833333333336</c:v>
                </c:pt>
                <c:pt idx="1352">
                  <c:v>40792.833333333336</c:v>
                </c:pt>
                <c:pt idx="1353">
                  <c:v>40793.833333333336</c:v>
                </c:pt>
                <c:pt idx="1354">
                  <c:v>40794.833333333336</c:v>
                </c:pt>
                <c:pt idx="1355">
                  <c:v>40797.833333333336</c:v>
                </c:pt>
                <c:pt idx="1356">
                  <c:v>40798.833333333336</c:v>
                </c:pt>
                <c:pt idx="1357">
                  <c:v>40799.833333333336</c:v>
                </c:pt>
                <c:pt idx="1358">
                  <c:v>40800.833333333336</c:v>
                </c:pt>
                <c:pt idx="1359">
                  <c:v>40801.833333333336</c:v>
                </c:pt>
                <c:pt idx="1360">
                  <c:v>40804.833333333336</c:v>
                </c:pt>
                <c:pt idx="1361">
                  <c:v>40805.833333333336</c:v>
                </c:pt>
                <c:pt idx="1362">
                  <c:v>40806.833333333336</c:v>
                </c:pt>
                <c:pt idx="1363">
                  <c:v>40807.833333333336</c:v>
                </c:pt>
                <c:pt idx="1364">
                  <c:v>40808.833333333336</c:v>
                </c:pt>
                <c:pt idx="1365">
                  <c:v>40811.833333333336</c:v>
                </c:pt>
                <c:pt idx="1366">
                  <c:v>40812.833333333336</c:v>
                </c:pt>
                <c:pt idx="1367">
                  <c:v>40813.833333333336</c:v>
                </c:pt>
                <c:pt idx="1368">
                  <c:v>40814.833333333336</c:v>
                </c:pt>
                <c:pt idx="1369">
                  <c:v>40815.833333333336</c:v>
                </c:pt>
                <c:pt idx="1370">
                  <c:v>40818.833333333336</c:v>
                </c:pt>
                <c:pt idx="1371">
                  <c:v>40819.833333333336</c:v>
                </c:pt>
                <c:pt idx="1372">
                  <c:v>40820.833333333336</c:v>
                </c:pt>
                <c:pt idx="1373">
                  <c:v>40821.833333333336</c:v>
                </c:pt>
                <c:pt idx="1374">
                  <c:v>40822.833333333336</c:v>
                </c:pt>
                <c:pt idx="1375">
                  <c:v>40825.833333333336</c:v>
                </c:pt>
                <c:pt idx="1376">
                  <c:v>40826.833333333336</c:v>
                </c:pt>
                <c:pt idx="1377">
                  <c:v>40827.833333333336</c:v>
                </c:pt>
                <c:pt idx="1378">
                  <c:v>40828.833333333336</c:v>
                </c:pt>
                <c:pt idx="1379">
                  <c:v>40829.833333333336</c:v>
                </c:pt>
                <c:pt idx="1380">
                  <c:v>40832.833333333336</c:v>
                </c:pt>
                <c:pt idx="1381">
                  <c:v>40833.833333333336</c:v>
                </c:pt>
                <c:pt idx="1382">
                  <c:v>40834.833333333336</c:v>
                </c:pt>
                <c:pt idx="1383">
                  <c:v>40835.833333333336</c:v>
                </c:pt>
                <c:pt idx="1384">
                  <c:v>40836.833333333336</c:v>
                </c:pt>
                <c:pt idx="1385">
                  <c:v>40839.833333333336</c:v>
                </c:pt>
                <c:pt idx="1386">
                  <c:v>40840.833333333336</c:v>
                </c:pt>
                <c:pt idx="1387">
                  <c:v>40841.833333333336</c:v>
                </c:pt>
                <c:pt idx="1388">
                  <c:v>40842.833333333336</c:v>
                </c:pt>
                <c:pt idx="1389">
                  <c:v>40843.833333333336</c:v>
                </c:pt>
                <c:pt idx="1390">
                  <c:v>40846.833333333336</c:v>
                </c:pt>
                <c:pt idx="1391">
                  <c:v>40847.833333333336</c:v>
                </c:pt>
                <c:pt idx="1392">
                  <c:v>40848.833333333336</c:v>
                </c:pt>
                <c:pt idx="1393">
                  <c:v>40849.833333333336</c:v>
                </c:pt>
                <c:pt idx="1394">
                  <c:v>40850.833333333336</c:v>
                </c:pt>
                <c:pt idx="1395">
                  <c:v>40853.791666666664</c:v>
                </c:pt>
                <c:pt idx="1396">
                  <c:v>40854.791666666664</c:v>
                </c:pt>
                <c:pt idx="1397">
                  <c:v>40855.791666666664</c:v>
                </c:pt>
                <c:pt idx="1398">
                  <c:v>40856.791666666664</c:v>
                </c:pt>
                <c:pt idx="1399">
                  <c:v>40857.791666666664</c:v>
                </c:pt>
                <c:pt idx="1400">
                  <c:v>40860.791666666664</c:v>
                </c:pt>
                <c:pt idx="1401">
                  <c:v>40861.791666666664</c:v>
                </c:pt>
                <c:pt idx="1402">
                  <c:v>40862.791666666664</c:v>
                </c:pt>
                <c:pt idx="1403">
                  <c:v>40863.791666666664</c:v>
                </c:pt>
                <c:pt idx="1404">
                  <c:v>40864.791666666664</c:v>
                </c:pt>
                <c:pt idx="1405">
                  <c:v>40867.791666666664</c:v>
                </c:pt>
                <c:pt idx="1406">
                  <c:v>40868.791666666664</c:v>
                </c:pt>
                <c:pt idx="1407">
                  <c:v>40869.791666666664</c:v>
                </c:pt>
                <c:pt idx="1408">
                  <c:v>40871.791666666664</c:v>
                </c:pt>
                <c:pt idx="1409">
                  <c:v>40874.791666666664</c:v>
                </c:pt>
                <c:pt idx="1410">
                  <c:v>40875.791666666664</c:v>
                </c:pt>
                <c:pt idx="1411">
                  <c:v>40876.791666666664</c:v>
                </c:pt>
                <c:pt idx="1412">
                  <c:v>40877.791666666664</c:v>
                </c:pt>
                <c:pt idx="1413">
                  <c:v>40878.791666666664</c:v>
                </c:pt>
                <c:pt idx="1414">
                  <c:v>40881.791666666664</c:v>
                </c:pt>
                <c:pt idx="1415">
                  <c:v>40882.791666666664</c:v>
                </c:pt>
                <c:pt idx="1416">
                  <c:v>40883.791666666664</c:v>
                </c:pt>
                <c:pt idx="1417">
                  <c:v>40884.791666666664</c:v>
                </c:pt>
                <c:pt idx="1418">
                  <c:v>40885.791666666664</c:v>
                </c:pt>
                <c:pt idx="1419">
                  <c:v>40888.791666666664</c:v>
                </c:pt>
                <c:pt idx="1420">
                  <c:v>40889.791666666664</c:v>
                </c:pt>
                <c:pt idx="1421">
                  <c:v>40890.791666666664</c:v>
                </c:pt>
                <c:pt idx="1422">
                  <c:v>40891.791666666664</c:v>
                </c:pt>
                <c:pt idx="1423">
                  <c:v>40892.791666666664</c:v>
                </c:pt>
                <c:pt idx="1424">
                  <c:v>40895.791666666664</c:v>
                </c:pt>
                <c:pt idx="1425">
                  <c:v>40896.791666666664</c:v>
                </c:pt>
                <c:pt idx="1426">
                  <c:v>40897.791666666664</c:v>
                </c:pt>
                <c:pt idx="1427">
                  <c:v>40898.791666666664</c:v>
                </c:pt>
                <c:pt idx="1428">
                  <c:v>40899.791666666664</c:v>
                </c:pt>
                <c:pt idx="1429">
                  <c:v>40903.791666666664</c:v>
                </c:pt>
                <c:pt idx="1430">
                  <c:v>40904.791666666664</c:v>
                </c:pt>
                <c:pt idx="1431">
                  <c:v>40905.791666666664</c:v>
                </c:pt>
                <c:pt idx="1432">
                  <c:v>40906.791666666664</c:v>
                </c:pt>
                <c:pt idx="1433">
                  <c:v>40910.791666666664</c:v>
                </c:pt>
                <c:pt idx="1434">
                  <c:v>40911.791666666664</c:v>
                </c:pt>
                <c:pt idx="1435">
                  <c:v>40912.791666666664</c:v>
                </c:pt>
                <c:pt idx="1436">
                  <c:v>40913.791666666664</c:v>
                </c:pt>
                <c:pt idx="1437">
                  <c:v>40916.791666666664</c:v>
                </c:pt>
                <c:pt idx="1438">
                  <c:v>40917.791666666664</c:v>
                </c:pt>
                <c:pt idx="1439">
                  <c:v>40918.791666666664</c:v>
                </c:pt>
                <c:pt idx="1440">
                  <c:v>40919.791666666664</c:v>
                </c:pt>
                <c:pt idx="1441">
                  <c:v>40920.791666666664</c:v>
                </c:pt>
                <c:pt idx="1442">
                  <c:v>40924.791666666664</c:v>
                </c:pt>
                <c:pt idx="1443">
                  <c:v>40925.791666666664</c:v>
                </c:pt>
                <c:pt idx="1444">
                  <c:v>40926.791666666664</c:v>
                </c:pt>
                <c:pt idx="1445">
                  <c:v>40927.791666666664</c:v>
                </c:pt>
                <c:pt idx="1446">
                  <c:v>40930.791666666664</c:v>
                </c:pt>
                <c:pt idx="1447">
                  <c:v>40931.791666666664</c:v>
                </c:pt>
                <c:pt idx="1448">
                  <c:v>40932.791666666664</c:v>
                </c:pt>
                <c:pt idx="1449">
                  <c:v>40933.791666666664</c:v>
                </c:pt>
                <c:pt idx="1450">
                  <c:v>40934.791666666664</c:v>
                </c:pt>
                <c:pt idx="1451">
                  <c:v>40937.791666666664</c:v>
                </c:pt>
                <c:pt idx="1452">
                  <c:v>40938.791666666664</c:v>
                </c:pt>
                <c:pt idx="1453">
                  <c:v>40939.791666666664</c:v>
                </c:pt>
                <c:pt idx="1454">
                  <c:v>40940.791666666664</c:v>
                </c:pt>
                <c:pt idx="1455">
                  <c:v>40941.791666666664</c:v>
                </c:pt>
                <c:pt idx="1456">
                  <c:v>40944.791666666664</c:v>
                </c:pt>
                <c:pt idx="1457">
                  <c:v>40945.791666666664</c:v>
                </c:pt>
                <c:pt idx="1458">
                  <c:v>40946.791666666664</c:v>
                </c:pt>
                <c:pt idx="1459">
                  <c:v>40947.791666666664</c:v>
                </c:pt>
                <c:pt idx="1460">
                  <c:v>40948.791666666664</c:v>
                </c:pt>
                <c:pt idx="1461">
                  <c:v>40951.791666666664</c:v>
                </c:pt>
                <c:pt idx="1462">
                  <c:v>40952.791666666664</c:v>
                </c:pt>
                <c:pt idx="1463">
                  <c:v>40953.791666666664</c:v>
                </c:pt>
                <c:pt idx="1464">
                  <c:v>40954.791666666664</c:v>
                </c:pt>
                <c:pt idx="1465">
                  <c:v>40955.791666666664</c:v>
                </c:pt>
                <c:pt idx="1466">
                  <c:v>40959.791666666664</c:v>
                </c:pt>
                <c:pt idx="1467">
                  <c:v>40960.791666666664</c:v>
                </c:pt>
                <c:pt idx="1468">
                  <c:v>40961.791666666664</c:v>
                </c:pt>
                <c:pt idx="1469">
                  <c:v>40962.791666666664</c:v>
                </c:pt>
                <c:pt idx="1470">
                  <c:v>40965.791666666664</c:v>
                </c:pt>
                <c:pt idx="1471">
                  <c:v>40966.791666666664</c:v>
                </c:pt>
                <c:pt idx="1472">
                  <c:v>40967.791666666664</c:v>
                </c:pt>
                <c:pt idx="1473">
                  <c:v>40968.791666666664</c:v>
                </c:pt>
                <c:pt idx="1474">
                  <c:v>40969.791666666664</c:v>
                </c:pt>
                <c:pt idx="1475">
                  <c:v>40972.791666666664</c:v>
                </c:pt>
                <c:pt idx="1476">
                  <c:v>40973.791666666664</c:v>
                </c:pt>
                <c:pt idx="1477">
                  <c:v>40974.791666666664</c:v>
                </c:pt>
                <c:pt idx="1478">
                  <c:v>40975.791666666664</c:v>
                </c:pt>
                <c:pt idx="1479">
                  <c:v>40976.791666666664</c:v>
                </c:pt>
                <c:pt idx="1480">
                  <c:v>40979.833333333336</c:v>
                </c:pt>
                <c:pt idx="1481">
                  <c:v>40980.833333333336</c:v>
                </c:pt>
                <c:pt idx="1482">
                  <c:v>40981.833333333336</c:v>
                </c:pt>
                <c:pt idx="1483">
                  <c:v>40982.833333333336</c:v>
                </c:pt>
                <c:pt idx="1484">
                  <c:v>40983.833333333336</c:v>
                </c:pt>
                <c:pt idx="1485">
                  <c:v>40986.833333333336</c:v>
                </c:pt>
                <c:pt idx="1486">
                  <c:v>40987.833333333336</c:v>
                </c:pt>
                <c:pt idx="1487">
                  <c:v>40988.833333333336</c:v>
                </c:pt>
                <c:pt idx="1488">
                  <c:v>40989.833333333336</c:v>
                </c:pt>
                <c:pt idx="1489">
                  <c:v>40990.833333333336</c:v>
                </c:pt>
                <c:pt idx="1490">
                  <c:v>40993.833333333336</c:v>
                </c:pt>
                <c:pt idx="1491">
                  <c:v>40994.833333333336</c:v>
                </c:pt>
                <c:pt idx="1492">
                  <c:v>40995.833333333336</c:v>
                </c:pt>
                <c:pt idx="1493">
                  <c:v>40996.833333333336</c:v>
                </c:pt>
                <c:pt idx="1494">
                  <c:v>40997.833333333336</c:v>
                </c:pt>
                <c:pt idx="1495">
                  <c:v>41000.833333333336</c:v>
                </c:pt>
                <c:pt idx="1496">
                  <c:v>41001.833333333336</c:v>
                </c:pt>
                <c:pt idx="1497">
                  <c:v>41002.833333333336</c:v>
                </c:pt>
                <c:pt idx="1498">
                  <c:v>41003.833333333336</c:v>
                </c:pt>
                <c:pt idx="1499">
                  <c:v>41007.833333333336</c:v>
                </c:pt>
                <c:pt idx="1500">
                  <c:v>41008.833333333336</c:v>
                </c:pt>
                <c:pt idx="1501">
                  <c:v>41009.833333333336</c:v>
                </c:pt>
                <c:pt idx="1502">
                  <c:v>41010.833333333336</c:v>
                </c:pt>
                <c:pt idx="1503">
                  <c:v>41011.833333333336</c:v>
                </c:pt>
                <c:pt idx="1504">
                  <c:v>41014.833333333336</c:v>
                </c:pt>
                <c:pt idx="1505">
                  <c:v>41015.833333333336</c:v>
                </c:pt>
                <c:pt idx="1506">
                  <c:v>41016.833333333336</c:v>
                </c:pt>
                <c:pt idx="1507">
                  <c:v>41017.833333333336</c:v>
                </c:pt>
                <c:pt idx="1508">
                  <c:v>41018.833333333336</c:v>
                </c:pt>
                <c:pt idx="1509">
                  <c:v>41021.833333333336</c:v>
                </c:pt>
                <c:pt idx="1510">
                  <c:v>41022.833333333336</c:v>
                </c:pt>
                <c:pt idx="1511">
                  <c:v>41023.833333333336</c:v>
                </c:pt>
                <c:pt idx="1512">
                  <c:v>41024.833333333336</c:v>
                </c:pt>
                <c:pt idx="1513">
                  <c:v>41025.833333333336</c:v>
                </c:pt>
                <c:pt idx="1514">
                  <c:v>41028.833333333336</c:v>
                </c:pt>
                <c:pt idx="1515">
                  <c:v>41029.833333333336</c:v>
                </c:pt>
                <c:pt idx="1516">
                  <c:v>41030.833333333336</c:v>
                </c:pt>
                <c:pt idx="1517">
                  <c:v>41031.833333333336</c:v>
                </c:pt>
                <c:pt idx="1518">
                  <c:v>41032.833333333336</c:v>
                </c:pt>
                <c:pt idx="1519">
                  <c:v>41035.833333333336</c:v>
                </c:pt>
                <c:pt idx="1520">
                  <c:v>41036.833333333336</c:v>
                </c:pt>
                <c:pt idx="1521">
                  <c:v>41037.833333333336</c:v>
                </c:pt>
                <c:pt idx="1522">
                  <c:v>41038.833333333336</c:v>
                </c:pt>
                <c:pt idx="1523">
                  <c:v>41039.833333333336</c:v>
                </c:pt>
                <c:pt idx="1524">
                  <c:v>41042.833333333336</c:v>
                </c:pt>
                <c:pt idx="1525">
                  <c:v>41043.833333333336</c:v>
                </c:pt>
                <c:pt idx="1526">
                  <c:v>41044.833333333336</c:v>
                </c:pt>
                <c:pt idx="1527">
                  <c:v>41045.833333333336</c:v>
                </c:pt>
                <c:pt idx="1528">
                  <c:v>41046.833333333336</c:v>
                </c:pt>
                <c:pt idx="1529">
                  <c:v>41049.833333333336</c:v>
                </c:pt>
                <c:pt idx="1530">
                  <c:v>41050.833333333336</c:v>
                </c:pt>
                <c:pt idx="1531">
                  <c:v>41051.833333333336</c:v>
                </c:pt>
                <c:pt idx="1532">
                  <c:v>41052.833333333336</c:v>
                </c:pt>
                <c:pt idx="1533">
                  <c:v>41053.833333333336</c:v>
                </c:pt>
                <c:pt idx="1534">
                  <c:v>41057.833333333336</c:v>
                </c:pt>
                <c:pt idx="1535">
                  <c:v>41058.833333333336</c:v>
                </c:pt>
                <c:pt idx="1536">
                  <c:v>41059.833333333336</c:v>
                </c:pt>
                <c:pt idx="1537">
                  <c:v>41060.833333333336</c:v>
                </c:pt>
                <c:pt idx="1538">
                  <c:v>41063.833333333336</c:v>
                </c:pt>
                <c:pt idx="1539">
                  <c:v>41064.833333333336</c:v>
                </c:pt>
                <c:pt idx="1540">
                  <c:v>41065.833333333336</c:v>
                </c:pt>
                <c:pt idx="1541">
                  <c:v>41066.833333333336</c:v>
                </c:pt>
                <c:pt idx="1542">
                  <c:v>41067.833333333336</c:v>
                </c:pt>
                <c:pt idx="1543">
                  <c:v>41070.833333333336</c:v>
                </c:pt>
                <c:pt idx="1544">
                  <c:v>41071.833333333336</c:v>
                </c:pt>
                <c:pt idx="1545">
                  <c:v>41072.833333333336</c:v>
                </c:pt>
                <c:pt idx="1546">
                  <c:v>41073.833333333336</c:v>
                </c:pt>
                <c:pt idx="1547">
                  <c:v>41074.833333333336</c:v>
                </c:pt>
                <c:pt idx="1548">
                  <c:v>41077.833333333336</c:v>
                </c:pt>
                <c:pt idx="1549">
                  <c:v>41078.833333333336</c:v>
                </c:pt>
                <c:pt idx="1550">
                  <c:v>41079.833333333336</c:v>
                </c:pt>
                <c:pt idx="1551">
                  <c:v>41080.833333333336</c:v>
                </c:pt>
                <c:pt idx="1552">
                  <c:v>41081.833333333336</c:v>
                </c:pt>
                <c:pt idx="1553">
                  <c:v>41084.833333333336</c:v>
                </c:pt>
                <c:pt idx="1554">
                  <c:v>41085.833333333336</c:v>
                </c:pt>
                <c:pt idx="1555">
                  <c:v>41086.833333333336</c:v>
                </c:pt>
                <c:pt idx="1556">
                  <c:v>41087.833333333336</c:v>
                </c:pt>
                <c:pt idx="1557">
                  <c:v>41088.833333333336</c:v>
                </c:pt>
                <c:pt idx="1558">
                  <c:v>41091.833333333336</c:v>
                </c:pt>
                <c:pt idx="1559">
                  <c:v>41092.833333333336</c:v>
                </c:pt>
                <c:pt idx="1560">
                  <c:v>41094.833333333336</c:v>
                </c:pt>
                <c:pt idx="1561">
                  <c:v>41095.833333333336</c:v>
                </c:pt>
                <c:pt idx="1562">
                  <c:v>41098.833333333336</c:v>
                </c:pt>
                <c:pt idx="1563">
                  <c:v>41099.833333333336</c:v>
                </c:pt>
                <c:pt idx="1564">
                  <c:v>41100.833333333336</c:v>
                </c:pt>
                <c:pt idx="1565">
                  <c:v>41101.833333333336</c:v>
                </c:pt>
                <c:pt idx="1566">
                  <c:v>41102.833333333336</c:v>
                </c:pt>
                <c:pt idx="1567">
                  <c:v>41105.833333333336</c:v>
                </c:pt>
                <c:pt idx="1568">
                  <c:v>41106.833333333336</c:v>
                </c:pt>
                <c:pt idx="1569">
                  <c:v>41107.833333333336</c:v>
                </c:pt>
                <c:pt idx="1570">
                  <c:v>41108.833333333336</c:v>
                </c:pt>
                <c:pt idx="1571">
                  <c:v>41109.833333333336</c:v>
                </c:pt>
                <c:pt idx="1572">
                  <c:v>41112.833333333336</c:v>
                </c:pt>
                <c:pt idx="1573">
                  <c:v>41113.833333333336</c:v>
                </c:pt>
                <c:pt idx="1574">
                  <c:v>41114.833333333336</c:v>
                </c:pt>
                <c:pt idx="1575">
                  <c:v>41115.833333333336</c:v>
                </c:pt>
                <c:pt idx="1576">
                  <c:v>41116.833333333336</c:v>
                </c:pt>
                <c:pt idx="1577">
                  <c:v>41119.833333333336</c:v>
                </c:pt>
                <c:pt idx="1578">
                  <c:v>41120.833333333336</c:v>
                </c:pt>
                <c:pt idx="1579">
                  <c:v>41121.833333333336</c:v>
                </c:pt>
                <c:pt idx="1580">
                  <c:v>41122.833333333336</c:v>
                </c:pt>
                <c:pt idx="1581">
                  <c:v>41123.833333333336</c:v>
                </c:pt>
                <c:pt idx="1582">
                  <c:v>41126.833333333336</c:v>
                </c:pt>
                <c:pt idx="1583">
                  <c:v>41127.833333333336</c:v>
                </c:pt>
                <c:pt idx="1584">
                  <c:v>41128.833333333336</c:v>
                </c:pt>
                <c:pt idx="1585">
                  <c:v>41129.833333333336</c:v>
                </c:pt>
                <c:pt idx="1586">
                  <c:v>41130.833333333336</c:v>
                </c:pt>
                <c:pt idx="1587">
                  <c:v>41133.833333333336</c:v>
                </c:pt>
                <c:pt idx="1588">
                  <c:v>41134.833333333336</c:v>
                </c:pt>
                <c:pt idx="1589">
                  <c:v>41135.833333333336</c:v>
                </c:pt>
                <c:pt idx="1590">
                  <c:v>41136.833333333336</c:v>
                </c:pt>
                <c:pt idx="1591">
                  <c:v>41137.833333333336</c:v>
                </c:pt>
                <c:pt idx="1592">
                  <c:v>41140.833333333336</c:v>
                </c:pt>
                <c:pt idx="1593">
                  <c:v>41141.833333333336</c:v>
                </c:pt>
                <c:pt idx="1594">
                  <c:v>41142.833333333336</c:v>
                </c:pt>
                <c:pt idx="1595">
                  <c:v>41143.833333333336</c:v>
                </c:pt>
                <c:pt idx="1596">
                  <c:v>41144.833333333336</c:v>
                </c:pt>
                <c:pt idx="1597">
                  <c:v>41147.833333333336</c:v>
                </c:pt>
                <c:pt idx="1598">
                  <c:v>41148.833333333336</c:v>
                </c:pt>
                <c:pt idx="1599">
                  <c:v>41149.833333333336</c:v>
                </c:pt>
                <c:pt idx="1600">
                  <c:v>41150.833333333336</c:v>
                </c:pt>
                <c:pt idx="1601">
                  <c:v>41151.833333333336</c:v>
                </c:pt>
                <c:pt idx="1602">
                  <c:v>41155.833333333336</c:v>
                </c:pt>
                <c:pt idx="1603">
                  <c:v>41156.833333333336</c:v>
                </c:pt>
                <c:pt idx="1604">
                  <c:v>41157.833333333336</c:v>
                </c:pt>
                <c:pt idx="1605">
                  <c:v>41158.833333333336</c:v>
                </c:pt>
                <c:pt idx="1606">
                  <c:v>41161.833333333336</c:v>
                </c:pt>
                <c:pt idx="1607">
                  <c:v>41162.833333333336</c:v>
                </c:pt>
                <c:pt idx="1608">
                  <c:v>41163.833333333336</c:v>
                </c:pt>
                <c:pt idx="1609">
                  <c:v>41164.833333333336</c:v>
                </c:pt>
                <c:pt idx="1610">
                  <c:v>41165.833333333336</c:v>
                </c:pt>
                <c:pt idx="1611">
                  <c:v>41168.833333333336</c:v>
                </c:pt>
                <c:pt idx="1612">
                  <c:v>41169.833333333336</c:v>
                </c:pt>
                <c:pt idx="1613">
                  <c:v>41170.833333333336</c:v>
                </c:pt>
                <c:pt idx="1614">
                  <c:v>41171.833333333336</c:v>
                </c:pt>
                <c:pt idx="1615">
                  <c:v>41172.833333333336</c:v>
                </c:pt>
                <c:pt idx="1616">
                  <c:v>41175.833333333336</c:v>
                </c:pt>
                <c:pt idx="1617">
                  <c:v>41176.833333333336</c:v>
                </c:pt>
                <c:pt idx="1618">
                  <c:v>41177.833333333336</c:v>
                </c:pt>
                <c:pt idx="1619">
                  <c:v>41178.833333333336</c:v>
                </c:pt>
                <c:pt idx="1620">
                  <c:v>41179.833333333336</c:v>
                </c:pt>
                <c:pt idx="1621">
                  <c:v>41182.833333333336</c:v>
                </c:pt>
                <c:pt idx="1622">
                  <c:v>41183.833333333336</c:v>
                </c:pt>
                <c:pt idx="1623">
                  <c:v>41184.833333333336</c:v>
                </c:pt>
                <c:pt idx="1624">
                  <c:v>41185.833333333336</c:v>
                </c:pt>
                <c:pt idx="1625">
                  <c:v>41186.833333333336</c:v>
                </c:pt>
                <c:pt idx="1626">
                  <c:v>41189.833333333336</c:v>
                </c:pt>
                <c:pt idx="1627">
                  <c:v>41190.833333333336</c:v>
                </c:pt>
                <c:pt idx="1628">
                  <c:v>41191.833333333336</c:v>
                </c:pt>
                <c:pt idx="1629">
                  <c:v>41192.833333333336</c:v>
                </c:pt>
                <c:pt idx="1630">
                  <c:v>41193.833333333336</c:v>
                </c:pt>
                <c:pt idx="1631">
                  <c:v>41196.833333333336</c:v>
                </c:pt>
                <c:pt idx="1632">
                  <c:v>41197.833333333336</c:v>
                </c:pt>
                <c:pt idx="1633">
                  <c:v>41198.833333333336</c:v>
                </c:pt>
                <c:pt idx="1634">
                  <c:v>41199.833333333336</c:v>
                </c:pt>
                <c:pt idx="1635">
                  <c:v>41200.833333333336</c:v>
                </c:pt>
                <c:pt idx="1636">
                  <c:v>41203.833333333336</c:v>
                </c:pt>
                <c:pt idx="1637">
                  <c:v>41204.833333333336</c:v>
                </c:pt>
                <c:pt idx="1638">
                  <c:v>41205.833333333336</c:v>
                </c:pt>
                <c:pt idx="1639">
                  <c:v>41206.833333333336</c:v>
                </c:pt>
                <c:pt idx="1640">
                  <c:v>41207.833333333336</c:v>
                </c:pt>
                <c:pt idx="1641">
                  <c:v>41212.833333333336</c:v>
                </c:pt>
                <c:pt idx="1642">
                  <c:v>41213.833333333336</c:v>
                </c:pt>
                <c:pt idx="1643">
                  <c:v>41214.833333333336</c:v>
                </c:pt>
                <c:pt idx="1644">
                  <c:v>41217.791666666664</c:v>
                </c:pt>
                <c:pt idx="1645">
                  <c:v>41218.791666666664</c:v>
                </c:pt>
                <c:pt idx="1646">
                  <c:v>41219.791666666664</c:v>
                </c:pt>
                <c:pt idx="1647">
                  <c:v>41220.791666666664</c:v>
                </c:pt>
                <c:pt idx="1648">
                  <c:v>41221.791666666664</c:v>
                </c:pt>
                <c:pt idx="1649">
                  <c:v>41224.791666666664</c:v>
                </c:pt>
                <c:pt idx="1650">
                  <c:v>41225.791666666664</c:v>
                </c:pt>
                <c:pt idx="1651">
                  <c:v>41226.791666666664</c:v>
                </c:pt>
                <c:pt idx="1652">
                  <c:v>41227.791666666664</c:v>
                </c:pt>
                <c:pt idx="1653">
                  <c:v>41228.791666666664</c:v>
                </c:pt>
                <c:pt idx="1654">
                  <c:v>41231.791666666664</c:v>
                </c:pt>
                <c:pt idx="1655">
                  <c:v>41232.791666666664</c:v>
                </c:pt>
                <c:pt idx="1656">
                  <c:v>41233.791666666664</c:v>
                </c:pt>
                <c:pt idx="1657">
                  <c:v>41235.791666666664</c:v>
                </c:pt>
                <c:pt idx="1658">
                  <c:v>41238.791666666664</c:v>
                </c:pt>
                <c:pt idx="1659">
                  <c:v>41239.791666666664</c:v>
                </c:pt>
                <c:pt idx="1660">
                  <c:v>41240.791666666664</c:v>
                </c:pt>
                <c:pt idx="1661">
                  <c:v>41241.791666666664</c:v>
                </c:pt>
                <c:pt idx="1662">
                  <c:v>41242.791666666664</c:v>
                </c:pt>
                <c:pt idx="1663">
                  <c:v>41245.791666666664</c:v>
                </c:pt>
                <c:pt idx="1664">
                  <c:v>41246.791666666664</c:v>
                </c:pt>
                <c:pt idx="1665">
                  <c:v>41247.791666666664</c:v>
                </c:pt>
                <c:pt idx="1666">
                  <c:v>41248.791666666664</c:v>
                </c:pt>
                <c:pt idx="1667">
                  <c:v>41249.791666666664</c:v>
                </c:pt>
                <c:pt idx="1668">
                  <c:v>41252.791666666664</c:v>
                </c:pt>
                <c:pt idx="1669">
                  <c:v>41253.791666666664</c:v>
                </c:pt>
                <c:pt idx="1670">
                  <c:v>41254.791666666664</c:v>
                </c:pt>
                <c:pt idx="1671">
                  <c:v>41255.791666666664</c:v>
                </c:pt>
                <c:pt idx="1672">
                  <c:v>41256.791666666664</c:v>
                </c:pt>
                <c:pt idx="1673">
                  <c:v>41259.791666666664</c:v>
                </c:pt>
                <c:pt idx="1674">
                  <c:v>41260.791666666664</c:v>
                </c:pt>
                <c:pt idx="1675">
                  <c:v>41261.791666666664</c:v>
                </c:pt>
                <c:pt idx="1676">
                  <c:v>41262.791666666664</c:v>
                </c:pt>
                <c:pt idx="1677">
                  <c:v>41263.791666666664</c:v>
                </c:pt>
                <c:pt idx="1678">
                  <c:v>41266.791666666664</c:v>
                </c:pt>
                <c:pt idx="1679">
                  <c:v>41268.791666666664</c:v>
                </c:pt>
                <c:pt idx="1680">
                  <c:v>41269.791666666664</c:v>
                </c:pt>
                <c:pt idx="1681">
                  <c:v>41270.791666666664</c:v>
                </c:pt>
                <c:pt idx="1682">
                  <c:v>41273.791666666664</c:v>
                </c:pt>
                <c:pt idx="1683">
                  <c:v>41275.791666666664</c:v>
                </c:pt>
                <c:pt idx="1684">
                  <c:v>41276.791666666664</c:v>
                </c:pt>
                <c:pt idx="1685">
                  <c:v>41277.791666666664</c:v>
                </c:pt>
                <c:pt idx="1686">
                  <c:v>41280.791666666664</c:v>
                </c:pt>
                <c:pt idx="1687">
                  <c:v>41281.791666666664</c:v>
                </c:pt>
                <c:pt idx="1688">
                  <c:v>41282.791666666664</c:v>
                </c:pt>
                <c:pt idx="1689">
                  <c:v>41283.791666666664</c:v>
                </c:pt>
                <c:pt idx="1690">
                  <c:v>41284.791666666664</c:v>
                </c:pt>
                <c:pt idx="1691">
                  <c:v>41287.791666666664</c:v>
                </c:pt>
                <c:pt idx="1692">
                  <c:v>41288.791666666664</c:v>
                </c:pt>
                <c:pt idx="1693">
                  <c:v>41289.791666666664</c:v>
                </c:pt>
                <c:pt idx="1694">
                  <c:v>41290.791666666664</c:v>
                </c:pt>
                <c:pt idx="1695">
                  <c:v>41291.791666666664</c:v>
                </c:pt>
                <c:pt idx="1696">
                  <c:v>41295.791666666664</c:v>
                </c:pt>
                <c:pt idx="1697">
                  <c:v>41296.791666666664</c:v>
                </c:pt>
                <c:pt idx="1698">
                  <c:v>41297.791666666664</c:v>
                </c:pt>
                <c:pt idx="1699">
                  <c:v>41298.791666666664</c:v>
                </c:pt>
                <c:pt idx="1700">
                  <c:v>41301.791666666664</c:v>
                </c:pt>
                <c:pt idx="1701">
                  <c:v>41302.791666666664</c:v>
                </c:pt>
                <c:pt idx="1702">
                  <c:v>41303.791666666664</c:v>
                </c:pt>
                <c:pt idx="1703">
                  <c:v>41304.791666666664</c:v>
                </c:pt>
                <c:pt idx="1704">
                  <c:v>41305.791666666664</c:v>
                </c:pt>
                <c:pt idx="1705">
                  <c:v>41308.791666666664</c:v>
                </c:pt>
                <c:pt idx="1706">
                  <c:v>41309.791666666664</c:v>
                </c:pt>
                <c:pt idx="1707">
                  <c:v>41310.791666666664</c:v>
                </c:pt>
                <c:pt idx="1708">
                  <c:v>41311.791666666664</c:v>
                </c:pt>
                <c:pt idx="1709">
                  <c:v>41312.791666666664</c:v>
                </c:pt>
                <c:pt idx="1710">
                  <c:v>41315.791666666664</c:v>
                </c:pt>
                <c:pt idx="1711">
                  <c:v>41316.791666666664</c:v>
                </c:pt>
                <c:pt idx="1712">
                  <c:v>41317.791666666664</c:v>
                </c:pt>
                <c:pt idx="1713">
                  <c:v>41318.791666666664</c:v>
                </c:pt>
                <c:pt idx="1714">
                  <c:v>41319.791666666664</c:v>
                </c:pt>
                <c:pt idx="1715">
                  <c:v>41323.791666666664</c:v>
                </c:pt>
                <c:pt idx="1716">
                  <c:v>41324.791666666664</c:v>
                </c:pt>
                <c:pt idx="1717">
                  <c:v>41325.791666666664</c:v>
                </c:pt>
                <c:pt idx="1718">
                  <c:v>41326.791666666664</c:v>
                </c:pt>
                <c:pt idx="1719">
                  <c:v>41329.791666666664</c:v>
                </c:pt>
                <c:pt idx="1720">
                  <c:v>41330.791666666664</c:v>
                </c:pt>
                <c:pt idx="1721">
                  <c:v>41331.791666666664</c:v>
                </c:pt>
                <c:pt idx="1722">
                  <c:v>41332.791666666664</c:v>
                </c:pt>
                <c:pt idx="1723">
                  <c:v>41333.791666666664</c:v>
                </c:pt>
                <c:pt idx="1724">
                  <c:v>41336.791666666664</c:v>
                </c:pt>
                <c:pt idx="1725">
                  <c:v>41337.791666666664</c:v>
                </c:pt>
                <c:pt idx="1726">
                  <c:v>41338.791666666664</c:v>
                </c:pt>
                <c:pt idx="1727">
                  <c:v>41339.791666666664</c:v>
                </c:pt>
                <c:pt idx="1728">
                  <c:v>41340.791666666664</c:v>
                </c:pt>
                <c:pt idx="1729">
                  <c:v>41343.833333333336</c:v>
                </c:pt>
                <c:pt idx="1730">
                  <c:v>41344.833333333336</c:v>
                </c:pt>
                <c:pt idx="1731">
                  <c:v>41345.833333333336</c:v>
                </c:pt>
                <c:pt idx="1732">
                  <c:v>41346.833333333336</c:v>
                </c:pt>
                <c:pt idx="1733">
                  <c:v>41347.833333333336</c:v>
                </c:pt>
                <c:pt idx="1734">
                  <c:v>41350.833333333336</c:v>
                </c:pt>
                <c:pt idx="1735">
                  <c:v>41351.833333333336</c:v>
                </c:pt>
                <c:pt idx="1736">
                  <c:v>41352.833333333336</c:v>
                </c:pt>
                <c:pt idx="1737">
                  <c:v>41353.833333333336</c:v>
                </c:pt>
                <c:pt idx="1738">
                  <c:v>41354.833333333336</c:v>
                </c:pt>
                <c:pt idx="1739">
                  <c:v>41357.833333333336</c:v>
                </c:pt>
                <c:pt idx="1740">
                  <c:v>41358.833333333336</c:v>
                </c:pt>
                <c:pt idx="1741">
                  <c:v>41359.833333333336</c:v>
                </c:pt>
                <c:pt idx="1742">
                  <c:v>41360.833333333336</c:v>
                </c:pt>
                <c:pt idx="1743">
                  <c:v>41364.833333333336</c:v>
                </c:pt>
                <c:pt idx="1744">
                  <c:v>41365.833333333336</c:v>
                </c:pt>
                <c:pt idx="1745">
                  <c:v>41366.833333333336</c:v>
                </c:pt>
                <c:pt idx="1746">
                  <c:v>41367.833333333336</c:v>
                </c:pt>
                <c:pt idx="1747">
                  <c:v>41368.833333333336</c:v>
                </c:pt>
                <c:pt idx="1748">
                  <c:v>41371.833333333336</c:v>
                </c:pt>
                <c:pt idx="1749">
                  <c:v>41372.833333333336</c:v>
                </c:pt>
                <c:pt idx="1750">
                  <c:v>41373.833333333336</c:v>
                </c:pt>
                <c:pt idx="1751">
                  <c:v>41374.833333333336</c:v>
                </c:pt>
                <c:pt idx="1752">
                  <c:v>41375.833333333336</c:v>
                </c:pt>
                <c:pt idx="1753">
                  <c:v>41378.833333333336</c:v>
                </c:pt>
                <c:pt idx="1754">
                  <c:v>41379.833333333336</c:v>
                </c:pt>
                <c:pt idx="1755">
                  <c:v>41380.833333333336</c:v>
                </c:pt>
                <c:pt idx="1756">
                  <c:v>41381.833333333336</c:v>
                </c:pt>
                <c:pt idx="1757">
                  <c:v>41382.833333333336</c:v>
                </c:pt>
                <c:pt idx="1758">
                  <c:v>41385.833333333336</c:v>
                </c:pt>
                <c:pt idx="1759">
                  <c:v>41386.833333333336</c:v>
                </c:pt>
                <c:pt idx="1760">
                  <c:v>41387.833333333336</c:v>
                </c:pt>
                <c:pt idx="1761">
                  <c:v>41388.833333333336</c:v>
                </c:pt>
                <c:pt idx="1762">
                  <c:v>41389.833333333336</c:v>
                </c:pt>
                <c:pt idx="1763">
                  <c:v>41392.833333333336</c:v>
                </c:pt>
                <c:pt idx="1764">
                  <c:v>41393.833333333336</c:v>
                </c:pt>
                <c:pt idx="1765">
                  <c:v>41394.833333333336</c:v>
                </c:pt>
                <c:pt idx="1766">
                  <c:v>41395.833333333336</c:v>
                </c:pt>
                <c:pt idx="1767">
                  <c:v>41396.833333333336</c:v>
                </c:pt>
                <c:pt idx="1768">
                  <c:v>41399.833333333336</c:v>
                </c:pt>
                <c:pt idx="1769">
                  <c:v>41400.833333333336</c:v>
                </c:pt>
                <c:pt idx="1770">
                  <c:v>41401.833333333336</c:v>
                </c:pt>
                <c:pt idx="1771">
                  <c:v>41402.833333333336</c:v>
                </c:pt>
                <c:pt idx="1772">
                  <c:v>41403.833333333336</c:v>
                </c:pt>
                <c:pt idx="1773">
                  <c:v>41406.833333333336</c:v>
                </c:pt>
                <c:pt idx="1774">
                  <c:v>41407.833333333336</c:v>
                </c:pt>
                <c:pt idx="1775">
                  <c:v>41408.833333333336</c:v>
                </c:pt>
                <c:pt idx="1776">
                  <c:v>41409.833333333336</c:v>
                </c:pt>
                <c:pt idx="1777">
                  <c:v>41410.833333333336</c:v>
                </c:pt>
                <c:pt idx="1778">
                  <c:v>41413.833333333336</c:v>
                </c:pt>
                <c:pt idx="1779">
                  <c:v>41414.833333333336</c:v>
                </c:pt>
                <c:pt idx="1780">
                  <c:v>41415.833333333336</c:v>
                </c:pt>
                <c:pt idx="1781">
                  <c:v>41416.833333333336</c:v>
                </c:pt>
                <c:pt idx="1782">
                  <c:v>41417.833333333336</c:v>
                </c:pt>
                <c:pt idx="1783">
                  <c:v>41421.833333333336</c:v>
                </c:pt>
                <c:pt idx="1784">
                  <c:v>41422.833333333336</c:v>
                </c:pt>
                <c:pt idx="1785">
                  <c:v>41423.833333333336</c:v>
                </c:pt>
                <c:pt idx="1786">
                  <c:v>41424.833333333336</c:v>
                </c:pt>
                <c:pt idx="1787">
                  <c:v>41427.833333333336</c:v>
                </c:pt>
                <c:pt idx="1788">
                  <c:v>41428.833333333336</c:v>
                </c:pt>
                <c:pt idx="1789">
                  <c:v>41429.833333333336</c:v>
                </c:pt>
                <c:pt idx="1790">
                  <c:v>41430.833333333336</c:v>
                </c:pt>
                <c:pt idx="1791">
                  <c:v>41431.833333333336</c:v>
                </c:pt>
                <c:pt idx="1792">
                  <c:v>41434.833333333336</c:v>
                </c:pt>
                <c:pt idx="1793">
                  <c:v>41435.833333333336</c:v>
                </c:pt>
                <c:pt idx="1794">
                  <c:v>41436.833333333336</c:v>
                </c:pt>
                <c:pt idx="1795">
                  <c:v>41437.833333333336</c:v>
                </c:pt>
                <c:pt idx="1796">
                  <c:v>41438.833333333336</c:v>
                </c:pt>
                <c:pt idx="1797">
                  <c:v>41441.833333333336</c:v>
                </c:pt>
                <c:pt idx="1798">
                  <c:v>41442.833333333336</c:v>
                </c:pt>
                <c:pt idx="1799">
                  <c:v>41443.833333333336</c:v>
                </c:pt>
                <c:pt idx="1800">
                  <c:v>41444.833333333336</c:v>
                </c:pt>
                <c:pt idx="1801">
                  <c:v>41445.833333333336</c:v>
                </c:pt>
                <c:pt idx="1802">
                  <c:v>41448.833333333336</c:v>
                </c:pt>
                <c:pt idx="1803">
                  <c:v>41449.833333333336</c:v>
                </c:pt>
                <c:pt idx="1804">
                  <c:v>41450.833333333336</c:v>
                </c:pt>
                <c:pt idx="1805">
                  <c:v>41451.833333333336</c:v>
                </c:pt>
                <c:pt idx="1806">
                  <c:v>41452.833333333336</c:v>
                </c:pt>
                <c:pt idx="1807">
                  <c:v>41455.833333333336</c:v>
                </c:pt>
                <c:pt idx="1808">
                  <c:v>41456.833333333336</c:v>
                </c:pt>
                <c:pt idx="1809">
                  <c:v>41457.833333333336</c:v>
                </c:pt>
                <c:pt idx="1810">
                  <c:v>41459.833333333336</c:v>
                </c:pt>
                <c:pt idx="1811">
                  <c:v>41462.833333333336</c:v>
                </c:pt>
                <c:pt idx="1812">
                  <c:v>41463.833333333336</c:v>
                </c:pt>
                <c:pt idx="1813">
                  <c:v>41464.833333333336</c:v>
                </c:pt>
                <c:pt idx="1814">
                  <c:v>41465.833333333336</c:v>
                </c:pt>
                <c:pt idx="1815">
                  <c:v>41466.833333333336</c:v>
                </c:pt>
                <c:pt idx="1816">
                  <c:v>41469.833333333336</c:v>
                </c:pt>
                <c:pt idx="1817">
                  <c:v>41470.833333333336</c:v>
                </c:pt>
                <c:pt idx="1818">
                  <c:v>41471.833333333336</c:v>
                </c:pt>
                <c:pt idx="1819">
                  <c:v>41472.833333333336</c:v>
                </c:pt>
                <c:pt idx="1820">
                  <c:v>41473.833333333336</c:v>
                </c:pt>
                <c:pt idx="1821">
                  <c:v>41476.833333333336</c:v>
                </c:pt>
                <c:pt idx="1822">
                  <c:v>41477.833333333336</c:v>
                </c:pt>
                <c:pt idx="1823">
                  <c:v>41478.833333333336</c:v>
                </c:pt>
                <c:pt idx="1824">
                  <c:v>41479.833333333336</c:v>
                </c:pt>
                <c:pt idx="1825">
                  <c:v>41480.833333333336</c:v>
                </c:pt>
                <c:pt idx="1826">
                  <c:v>41483.833333333336</c:v>
                </c:pt>
                <c:pt idx="1827">
                  <c:v>41484.833333333336</c:v>
                </c:pt>
                <c:pt idx="1828">
                  <c:v>41485.833333333336</c:v>
                </c:pt>
                <c:pt idx="1829">
                  <c:v>41486.833333333336</c:v>
                </c:pt>
                <c:pt idx="1830">
                  <c:v>41487.833333333336</c:v>
                </c:pt>
                <c:pt idx="1831">
                  <c:v>41490.833333333336</c:v>
                </c:pt>
                <c:pt idx="1832">
                  <c:v>41491.833333333336</c:v>
                </c:pt>
                <c:pt idx="1833">
                  <c:v>41492.833333333336</c:v>
                </c:pt>
                <c:pt idx="1834">
                  <c:v>41493.833333333336</c:v>
                </c:pt>
                <c:pt idx="1835">
                  <c:v>41494.833333333336</c:v>
                </c:pt>
                <c:pt idx="1836">
                  <c:v>41497.833333333336</c:v>
                </c:pt>
                <c:pt idx="1837">
                  <c:v>41498.833333333336</c:v>
                </c:pt>
                <c:pt idx="1838">
                  <c:v>41499.833333333336</c:v>
                </c:pt>
                <c:pt idx="1839">
                  <c:v>41500.833333333336</c:v>
                </c:pt>
                <c:pt idx="1840">
                  <c:v>41501.833333333336</c:v>
                </c:pt>
                <c:pt idx="1841">
                  <c:v>41504.833333333336</c:v>
                </c:pt>
                <c:pt idx="1842">
                  <c:v>41505.833333333336</c:v>
                </c:pt>
                <c:pt idx="1843">
                  <c:v>41506.833333333336</c:v>
                </c:pt>
                <c:pt idx="1844">
                  <c:v>41507.833333333336</c:v>
                </c:pt>
                <c:pt idx="1845">
                  <c:v>41508.833333333336</c:v>
                </c:pt>
                <c:pt idx="1846">
                  <c:v>41511.833333333336</c:v>
                </c:pt>
                <c:pt idx="1847">
                  <c:v>41512.833333333336</c:v>
                </c:pt>
                <c:pt idx="1848">
                  <c:v>41513.833333333336</c:v>
                </c:pt>
                <c:pt idx="1849">
                  <c:v>41514.833333333336</c:v>
                </c:pt>
                <c:pt idx="1850">
                  <c:v>41515.833333333336</c:v>
                </c:pt>
                <c:pt idx="1851">
                  <c:v>41519.833333333336</c:v>
                </c:pt>
                <c:pt idx="1852">
                  <c:v>41520.833333333336</c:v>
                </c:pt>
                <c:pt idx="1853">
                  <c:v>41521.833333333336</c:v>
                </c:pt>
                <c:pt idx="1854">
                  <c:v>41522.833333333336</c:v>
                </c:pt>
                <c:pt idx="1855">
                  <c:v>41525.833333333336</c:v>
                </c:pt>
                <c:pt idx="1856">
                  <c:v>41526.833333333336</c:v>
                </c:pt>
                <c:pt idx="1857">
                  <c:v>41527.833333333336</c:v>
                </c:pt>
                <c:pt idx="1858">
                  <c:v>41528.833333333336</c:v>
                </c:pt>
                <c:pt idx="1859">
                  <c:v>41529.833333333336</c:v>
                </c:pt>
                <c:pt idx="1860">
                  <c:v>41532.833333333336</c:v>
                </c:pt>
                <c:pt idx="1861">
                  <c:v>41533.833333333336</c:v>
                </c:pt>
                <c:pt idx="1862">
                  <c:v>41534.833333333336</c:v>
                </c:pt>
                <c:pt idx="1863">
                  <c:v>41535.833333333336</c:v>
                </c:pt>
                <c:pt idx="1864">
                  <c:v>41536.833333333336</c:v>
                </c:pt>
                <c:pt idx="1865">
                  <c:v>41539.833333333336</c:v>
                </c:pt>
                <c:pt idx="1866">
                  <c:v>41540.833333333336</c:v>
                </c:pt>
                <c:pt idx="1867">
                  <c:v>41541.833333333336</c:v>
                </c:pt>
                <c:pt idx="1868">
                  <c:v>41542.833333333336</c:v>
                </c:pt>
                <c:pt idx="1869">
                  <c:v>41543.833333333336</c:v>
                </c:pt>
                <c:pt idx="1870">
                  <c:v>41546.833333333336</c:v>
                </c:pt>
                <c:pt idx="1871">
                  <c:v>41547.833333333336</c:v>
                </c:pt>
                <c:pt idx="1872">
                  <c:v>41548.833333333336</c:v>
                </c:pt>
                <c:pt idx="1873">
                  <c:v>41549.833333333336</c:v>
                </c:pt>
                <c:pt idx="1874">
                  <c:v>41550.833333333336</c:v>
                </c:pt>
                <c:pt idx="1875">
                  <c:v>41553.833333333336</c:v>
                </c:pt>
                <c:pt idx="1876">
                  <c:v>41554.833333333336</c:v>
                </c:pt>
                <c:pt idx="1877">
                  <c:v>41555.833333333336</c:v>
                </c:pt>
                <c:pt idx="1878">
                  <c:v>41556.833333333336</c:v>
                </c:pt>
                <c:pt idx="1879">
                  <c:v>41557.833333333336</c:v>
                </c:pt>
                <c:pt idx="1880">
                  <c:v>41560.833333333336</c:v>
                </c:pt>
                <c:pt idx="1881">
                  <c:v>41561.833333333336</c:v>
                </c:pt>
                <c:pt idx="1882">
                  <c:v>41562.833333333336</c:v>
                </c:pt>
                <c:pt idx="1883">
                  <c:v>41563.833333333336</c:v>
                </c:pt>
                <c:pt idx="1884">
                  <c:v>41564.833333333336</c:v>
                </c:pt>
                <c:pt idx="1885">
                  <c:v>41567.833333333336</c:v>
                </c:pt>
                <c:pt idx="1886">
                  <c:v>41568.833333333336</c:v>
                </c:pt>
                <c:pt idx="1887">
                  <c:v>41569.833333333336</c:v>
                </c:pt>
                <c:pt idx="1888">
                  <c:v>41570.833333333336</c:v>
                </c:pt>
                <c:pt idx="1889">
                  <c:v>41571.833333333336</c:v>
                </c:pt>
                <c:pt idx="1890">
                  <c:v>41574.833333333336</c:v>
                </c:pt>
                <c:pt idx="1891">
                  <c:v>41575.833333333336</c:v>
                </c:pt>
                <c:pt idx="1892">
                  <c:v>41576.833333333336</c:v>
                </c:pt>
                <c:pt idx="1893">
                  <c:v>41577.833333333336</c:v>
                </c:pt>
                <c:pt idx="1894">
                  <c:v>41578.833333333336</c:v>
                </c:pt>
                <c:pt idx="1895">
                  <c:v>41581.791666666664</c:v>
                </c:pt>
                <c:pt idx="1896">
                  <c:v>41582.791666666664</c:v>
                </c:pt>
                <c:pt idx="1897">
                  <c:v>41583.791666666664</c:v>
                </c:pt>
                <c:pt idx="1898">
                  <c:v>41584.791666666664</c:v>
                </c:pt>
                <c:pt idx="1899">
                  <c:v>41585.791666666664</c:v>
                </c:pt>
                <c:pt idx="1900">
                  <c:v>41588.791666666664</c:v>
                </c:pt>
                <c:pt idx="1901">
                  <c:v>41589.791666666664</c:v>
                </c:pt>
                <c:pt idx="1902">
                  <c:v>41590.791666666664</c:v>
                </c:pt>
                <c:pt idx="1903">
                  <c:v>41591.791666666664</c:v>
                </c:pt>
                <c:pt idx="1904">
                  <c:v>41592.791666666664</c:v>
                </c:pt>
                <c:pt idx="1905">
                  <c:v>41595.791666666664</c:v>
                </c:pt>
                <c:pt idx="1906">
                  <c:v>41596.791666666664</c:v>
                </c:pt>
                <c:pt idx="1907">
                  <c:v>41597.791666666664</c:v>
                </c:pt>
                <c:pt idx="1908">
                  <c:v>41598.791666666664</c:v>
                </c:pt>
                <c:pt idx="1909">
                  <c:v>41599.791666666664</c:v>
                </c:pt>
                <c:pt idx="1910">
                  <c:v>41602.791666666664</c:v>
                </c:pt>
                <c:pt idx="1911">
                  <c:v>41603.791666666664</c:v>
                </c:pt>
                <c:pt idx="1912">
                  <c:v>41604.791666666664</c:v>
                </c:pt>
                <c:pt idx="1913">
                  <c:v>41606.791666666664</c:v>
                </c:pt>
                <c:pt idx="1914">
                  <c:v>41609.791666666664</c:v>
                </c:pt>
                <c:pt idx="1915">
                  <c:v>41610.791666666664</c:v>
                </c:pt>
                <c:pt idx="1916">
                  <c:v>41611.791666666664</c:v>
                </c:pt>
                <c:pt idx="1917">
                  <c:v>41612.791666666664</c:v>
                </c:pt>
                <c:pt idx="1918">
                  <c:v>41613.791666666664</c:v>
                </c:pt>
                <c:pt idx="1919">
                  <c:v>41616.791666666664</c:v>
                </c:pt>
                <c:pt idx="1920">
                  <c:v>41617.791666666664</c:v>
                </c:pt>
                <c:pt idx="1921">
                  <c:v>41618.791666666664</c:v>
                </c:pt>
                <c:pt idx="1922">
                  <c:v>41619.791666666664</c:v>
                </c:pt>
                <c:pt idx="1923">
                  <c:v>41620.791666666664</c:v>
                </c:pt>
                <c:pt idx="1924">
                  <c:v>41623.791666666664</c:v>
                </c:pt>
                <c:pt idx="1925">
                  <c:v>41624.791666666664</c:v>
                </c:pt>
                <c:pt idx="1926">
                  <c:v>41625.791666666664</c:v>
                </c:pt>
                <c:pt idx="1927">
                  <c:v>41626.791666666664</c:v>
                </c:pt>
                <c:pt idx="1928">
                  <c:v>41627.791666666664</c:v>
                </c:pt>
                <c:pt idx="1929">
                  <c:v>41630.791666666664</c:v>
                </c:pt>
                <c:pt idx="1930">
                  <c:v>41631.791666666664</c:v>
                </c:pt>
                <c:pt idx="1931">
                  <c:v>41633.791666666664</c:v>
                </c:pt>
                <c:pt idx="1932">
                  <c:v>41634.791666666664</c:v>
                </c:pt>
                <c:pt idx="1933">
                  <c:v>41637.791666666664</c:v>
                </c:pt>
                <c:pt idx="1934">
                  <c:v>41638.791666666664</c:v>
                </c:pt>
                <c:pt idx="1935">
                  <c:v>41640.791666666664</c:v>
                </c:pt>
                <c:pt idx="1936">
                  <c:v>41641.791666666664</c:v>
                </c:pt>
                <c:pt idx="1937">
                  <c:v>41644.791666666664</c:v>
                </c:pt>
                <c:pt idx="1938">
                  <c:v>41645.791666666664</c:v>
                </c:pt>
                <c:pt idx="1939">
                  <c:v>41646.791666666664</c:v>
                </c:pt>
                <c:pt idx="1940">
                  <c:v>41647.791666666664</c:v>
                </c:pt>
                <c:pt idx="1941">
                  <c:v>41648.791666666664</c:v>
                </c:pt>
                <c:pt idx="1942">
                  <c:v>41651.791666666664</c:v>
                </c:pt>
                <c:pt idx="1943">
                  <c:v>41652.791666666664</c:v>
                </c:pt>
                <c:pt idx="1944">
                  <c:v>41653.791666666664</c:v>
                </c:pt>
                <c:pt idx="1945">
                  <c:v>41654.791666666664</c:v>
                </c:pt>
                <c:pt idx="1946">
                  <c:v>41655.791666666664</c:v>
                </c:pt>
                <c:pt idx="1947">
                  <c:v>41659.791666666664</c:v>
                </c:pt>
                <c:pt idx="1948">
                  <c:v>41660.791666666664</c:v>
                </c:pt>
                <c:pt idx="1949">
                  <c:v>41661.791666666664</c:v>
                </c:pt>
                <c:pt idx="1950">
                  <c:v>41662.791666666664</c:v>
                </c:pt>
                <c:pt idx="1951">
                  <c:v>41665.791666666664</c:v>
                </c:pt>
                <c:pt idx="1952">
                  <c:v>41666.791666666664</c:v>
                </c:pt>
                <c:pt idx="1953">
                  <c:v>41667.791666666664</c:v>
                </c:pt>
                <c:pt idx="1954">
                  <c:v>41668.791666666664</c:v>
                </c:pt>
                <c:pt idx="1955">
                  <c:v>41669.791666666664</c:v>
                </c:pt>
                <c:pt idx="1956">
                  <c:v>41672.791666666664</c:v>
                </c:pt>
                <c:pt idx="1957">
                  <c:v>41673.791666666664</c:v>
                </c:pt>
                <c:pt idx="1958">
                  <c:v>41674.791666666664</c:v>
                </c:pt>
                <c:pt idx="1959">
                  <c:v>41675.791666666664</c:v>
                </c:pt>
                <c:pt idx="1960">
                  <c:v>41676.791666666664</c:v>
                </c:pt>
                <c:pt idx="1961">
                  <c:v>41679.791666666664</c:v>
                </c:pt>
                <c:pt idx="1962">
                  <c:v>41680.791666666664</c:v>
                </c:pt>
                <c:pt idx="1963">
                  <c:v>41681.791666666664</c:v>
                </c:pt>
                <c:pt idx="1964">
                  <c:v>41682.791666666664</c:v>
                </c:pt>
                <c:pt idx="1965">
                  <c:v>41683.791666666664</c:v>
                </c:pt>
                <c:pt idx="1966">
                  <c:v>41687.791666666664</c:v>
                </c:pt>
                <c:pt idx="1967">
                  <c:v>41688.791666666664</c:v>
                </c:pt>
                <c:pt idx="1968">
                  <c:v>41689.791666666664</c:v>
                </c:pt>
                <c:pt idx="1969">
                  <c:v>41690.791666666664</c:v>
                </c:pt>
                <c:pt idx="1970">
                  <c:v>41693.791666666664</c:v>
                </c:pt>
                <c:pt idx="1971">
                  <c:v>41694.791666666664</c:v>
                </c:pt>
                <c:pt idx="1972">
                  <c:v>41695.791666666664</c:v>
                </c:pt>
                <c:pt idx="1973">
                  <c:v>41696.791666666664</c:v>
                </c:pt>
                <c:pt idx="1974">
                  <c:v>41697.791666666664</c:v>
                </c:pt>
                <c:pt idx="1975">
                  <c:v>41700.791666666664</c:v>
                </c:pt>
                <c:pt idx="1976">
                  <c:v>41701.791666666664</c:v>
                </c:pt>
                <c:pt idx="1977">
                  <c:v>41702.791666666664</c:v>
                </c:pt>
                <c:pt idx="1978">
                  <c:v>41703.791666666664</c:v>
                </c:pt>
                <c:pt idx="1979">
                  <c:v>41704.791666666664</c:v>
                </c:pt>
                <c:pt idx="1980">
                  <c:v>41707.833333333336</c:v>
                </c:pt>
                <c:pt idx="1981">
                  <c:v>41708.833333333336</c:v>
                </c:pt>
                <c:pt idx="1982">
                  <c:v>41709.833333333336</c:v>
                </c:pt>
                <c:pt idx="1983">
                  <c:v>41710.833333333336</c:v>
                </c:pt>
                <c:pt idx="1984">
                  <c:v>41711.833333333336</c:v>
                </c:pt>
                <c:pt idx="1985">
                  <c:v>41714.833333333336</c:v>
                </c:pt>
                <c:pt idx="1986">
                  <c:v>41715.833333333336</c:v>
                </c:pt>
                <c:pt idx="1987">
                  <c:v>41716.833333333336</c:v>
                </c:pt>
                <c:pt idx="1988">
                  <c:v>41717.833333333336</c:v>
                </c:pt>
                <c:pt idx="1989">
                  <c:v>41718.833333333336</c:v>
                </c:pt>
                <c:pt idx="1990">
                  <c:v>41721.833333333336</c:v>
                </c:pt>
                <c:pt idx="1991">
                  <c:v>41722.833333333336</c:v>
                </c:pt>
                <c:pt idx="1992">
                  <c:v>41723.833333333336</c:v>
                </c:pt>
                <c:pt idx="1993">
                  <c:v>41724.833333333336</c:v>
                </c:pt>
                <c:pt idx="1994">
                  <c:v>41725.833333333336</c:v>
                </c:pt>
                <c:pt idx="1995">
                  <c:v>41728.833333333336</c:v>
                </c:pt>
                <c:pt idx="1996">
                  <c:v>41729.833333333336</c:v>
                </c:pt>
                <c:pt idx="1997">
                  <c:v>41730.833333333336</c:v>
                </c:pt>
                <c:pt idx="1998">
                  <c:v>41731.833333333336</c:v>
                </c:pt>
                <c:pt idx="1999">
                  <c:v>41732.833333333336</c:v>
                </c:pt>
                <c:pt idx="2000">
                  <c:v>41735.833333333336</c:v>
                </c:pt>
                <c:pt idx="2001">
                  <c:v>41736.833333333336</c:v>
                </c:pt>
                <c:pt idx="2002">
                  <c:v>41737.833333333336</c:v>
                </c:pt>
                <c:pt idx="2003">
                  <c:v>41738.833333333336</c:v>
                </c:pt>
                <c:pt idx="2004">
                  <c:v>41739.833333333336</c:v>
                </c:pt>
                <c:pt idx="2005">
                  <c:v>41742.833333333336</c:v>
                </c:pt>
                <c:pt idx="2006">
                  <c:v>41743.833333333336</c:v>
                </c:pt>
                <c:pt idx="2007">
                  <c:v>41744.833333333336</c:v>
                </c:pt>
                <c:pt idx="2008">
                  <c:v>41745.833333333336</c:v>
                </c:pt>
                <c:pt idx="2009">
                  <c:v>41749.833333333336</c:v>
                </c:pt>
                <c:pt idx="2010">
                  <c:v>41750.833333333336</c:v>
                </c:pt>
                <c:pt idx="2011">
                  <c:v>41751.833333333336</c:v>
                </c:pt>
                <c:pt idx="2012">
                  <c:v>41752.833333333336</c:v>
                </c:pt>
                <c:pt idx="2013">
                  <c:v>41753.833333333336</c:v>
                </c:pt>
                <c:pt idx="2014">
                  <c:v>41756.833333333336</c:v>
                </c:pt>
                <c:pt idx="2015">
                  <c:v>41757.833333333336</c:v>
                </c:pt>
                <c:pt idx="2016">
                  <c:v>41758.833333333336</c:v>
                </c:pt>
                <c:pt idx="2017">
                  <c:v>41759.833333333336</c:v>
                </c:pt>
                <c:pt idx="2018">
                  <c:v>41760.833333333336</c:v>
                </c:pt>
                <c:pt idx="2019">
                  <c:v>41763.833333333336</c:v>
                </c:pt>
                <c:pt idx="2020">
                  <c:v>41764.833333333336</c:v>
                </c:pt>
                <c:pt idx="2021">
                  <c:v>41765.833333333336</c:v>
                </c:pt>
                <c:pt idx="2022">
                  <c:v>41766.833333333336</c:v>
                </c:pt>
                <c:pt idx="2023">
                  <c:v>41767.833333333336</c:v>
                </c:pt>
                <c:pt idx="2024">
                  <c:v>41770.833333333336</c:v>
                </c:pt>
                <c:pt idx="2025">
                  <c:v>41771.833333333336</c:v>
                </c:pt>
                <c:pt idx="2026">
                  <c:v>41772.833333333336</c:v>
                </c:pt>
                <c:pt idx="2027">
                  <c:v>41773.833333333336</c:v>
                </c:pt>
                <c:pt idx="2028">
                  <c:v>41774.833333333336</c:v>
                </c:pt>
                <c:pt idx="2029">
                  <c:v>41777.833333333336</c:v>
                </c:pt>
                <c:pt idx="2030">
                  <c:v>41778.833333333336</c:v>
                </c:pt>
                <c:pt idx="2031">
                  <c:v>41779.833333333336</c:v>
                </c:pt>
                <c:pt idx="2032">
                  <c:v>41780.833333333336</c:v>
                </c:pt>
                <c:pt idx="2033">
                  <c:v>41781.833333333336</c:v>
                </c:pt>
                <c:pt idx="2034">
                  <c:v>41785.833333333336</c:v>
                </c:pt>
                <c:pt idx="2035">
                  <c:v>41786.833333333336</c:v>
                </c:pt>
                <c:pt idx="2036">
                  <c:v>41787.833333333336</c:v>
                </c:pt>
                <c:pt idx="2037">
                  <c:v>41788.833333333336</c:v>
                </c:pt>
                <c:pt idx="2038">
                  <c:v>41791.833333333336</c:v>
                </c:pt>
                <c:pt idx="2039">
                  <c:v>41792.833333333336</c:v>
                </c:pt>
                <c:pt idx="2040">
                  <c:v>41793.833333333336</c:v>
                </c:pt>
                <c:pt idx="2041">
                  <c:v>41794.833333333336</c:v>
                </c:pt>
                <c:pt idx="2042">
                  <c:v>41795.833333333336</c:v>
                </c:pt>
                <c:pt idx="2043">
                  <c:v>41798.833333333336</c:v>
                </c:pt>
                <c:pt idx="2044">
                  <c:v>41799.833333333336</c:v>
                </c:pt>
                <c:pt idx="2045">
                  <c:v>41800.833333333336</c:v>
                </c:pt>
                <c:pt idx="2046">
                  <c:v>41801.833333333336</c:v>
                </c:pt>
                <c:pt idx="2047">
                  <c:v>41802.833333333336</c:v>
                </c:pt>
                <c:pt idx="2048">
                  <c:v>41805.833333333336</c:v>
                </c:pt>
                <c:pt idx="2049">
                  <c:v>41806.833333333336</c:v>
                </c:pt>
                <c:pt idx="2050">
                  <c:v>41807.833333333336</c:v>
                </c:pt>
                <c:pt idx="2051">
                  <c:v>41808.833333333336</c:v>
                </c:pt>
                <c:pt idx="2052">
                  <c:v>41809.833333333336</c:v>
                </c:pt>
                <c:pt idx="2053">
                  <c:v>41812.833333333336</c:v>
                </c:pt>
                <c:pt idx="2054">
                  <c:v>41813.833333333336</c:v>
                </c:pt>
                <c:pt idx="2055">
                  <c:v>41814.833333333336</c:v>
                </c:pt>
                <c:pt idx="2056">
                  <c:v>41815.833333333336</c:v>
                </c:pt>
                <c:pt idx="2057">
                  <c:v>41816.833333333336</c:v>
                </c:pt>
                <c:pt idx="2058">
                  <c:v>41819.833333333336</c:v>
                </c:pt>
                <c:pt idx="2059">
                  <c:v>41820.833333333336</c:v>
                </c:pt>
                <c:pt idx="2060">
                  <c:v>41821.833333333336</c:v>
                </c:pt>
                <c:pt idx="2061">
                  <c:v>41822.833333333336</c:v>
                </c:pt>
                <c:pt idx="2062">
                  <c:v>41826.833333333336</c:v>
                </c:pt>
                <c:pt idx="2063">
                  <c:v>41827.833333333336</c:v>
                </c:pt>
                <c:pt idx="2064">
                  <c:v>41828.833333333336</c:v>
                </c:pt>
                <c:pt idx="2065">
                  <c:v>41829.833333333336</c:v>
                </c:pt>
                <c:pt idx="2066">
                  <c:v>41830.833333333336</c:v>
                </c:pt>
                <c:pt idx="2067">
                  <c:v>41833.833333333336</c:v>
                </c:pt>
                <c:pt idx="2068">
                  <c:v>41834.833333333336</c:v>
                </c:pt>
                <c:pt idx="2069">
                  <c:v>41835.833333333336</c:v>
                </c:pt>
                <c:pt idx="2070">
                  <c:v>41836.833333333336</c:v>
                </c:pt>
                <c:pt idx="2071">
                  <c:v>41837.833333333336</c:v>
                </c:pt>
                <c:pt idx="2072">
                  <c:v>41840.833333333336</c:v>
                </c:pt>
                <c:pt idx="2073">
                  <c:v>41841.833333333336</c:v>
                </c:pt>
                <c:pt idx="2074">
                  <c:v>41842.833333333336</c:v>
                </c:pt>
                <c:pt idx="2075">
                  <c:v>41843.833333333336</c:v>
                </c:pt>
                <c:pt idx="2076">
                  <c:v>41844.833333333336</c:v>
                </c:pt>
                <c:pt idx="2077">
                  <c:v>41847.833333333336</c:v>
                </c:pt>
                <c:pt idx="2078">
                  <c:v>41848.833333333336</c:v>
                </c:pt>
                <c:pt idx="2079">
                  <c:v>41849.833333333336</c:v>
                </c:pt>
                <c:pt idx="2080">
                  <c:v>41850.833333333336</c:v>
                </c:pt>
                <c:pt idx="2081">
                  <c:v>41851.833333333336</c:v>
                </c:pt>
                <c:pt idx="2082">
                  <c:v>41854.833333333336</c:v>
                </c:pt>
                <c:pt idx="2083">
                  <c:v>41855.833333333336</c:v>
                </c:pt>
                <c:pt idx="2084">
                  <c:v>41856.833333333336</c:v>
                </c:pt>
                <c:pt idx="2085">
                  <c:v>41857.833333333336</c:v>
                </c:pt>
                <c:pt idx="2086">
                  <c:v>41858.833333333336</c:v>
                </c:pt>
                <c:pt idx="2087">
                  <c:v>41861.833333333336</c:v>
                </c:pt>
                <c:pt idx="2088">
                  <c:v>41862.833333333336</c:v>
                </c:pt>
                <c:pt idx="2089">
                  <c:v>41863.833333333336</c:v>
                </c:pt>
                <c:pt idx="2090">
                  <c:v>41864.833333333336</c:v>
                </c:pt>
                <c:pt idx="2091">
                  <c:v>41865.833333333336</c:v>
                </c:pt>
                <c:pt idx="2092">
                  <c:v>41868.833333333336</c:v>
                </c:pt>
                <c:pt idx="2093">
                  <c:v>41869.833333333336</c:v>
                </c:pt>
                <c:pt idx="2094">
                  <c:v>41870.833333333336</c:v>
                </c:pt>
                <c:pt idx="2095">
                  <c:v>41871.833333333336</c:v>
                </c:pt>
                <c:pt idx="2096">
                  <c:v>41872.833333333336</c:v>
                </c:pt>
                <c:pt idx="2097">
                  <c:v>41875.833333333336</c:v>
                </c:pt>
                <c:pt idx="2098">
                  <c:v>41876.833333333336</c:v>
                </c:pt>
                <c:pt idx="2099">
                  <c:v>41877.833333333336</c:v>
                </c:pt>
                <c:pt idx="2100">
                  <c:v>41878.833333333336</c:v>
                </c:pt>
                <c:pt idx="2101">
                  <c:v>41879.833333333336</c:v>
                </c:pt>
                <c:pt idx="2102">
                  <c:v>41883.833333333336</c:v>
                </c:pt>
                <c:pt idx="2103">
                  <c:v>41884.833333333336</c:v>
                </c:pt>
                <c:pt idx="2104">
                  <c:v>41885.833333333336</c:v>
                </c:pt>
                <c:pt idx="2105">
                  <c:v>41886.833333333336</c:v>
                </c:pt>
                <c:pt idx="2106">
                  <c:v>41889.833333333336</c:v>
                </c:pt>
                <c:pt idx="2107">
                  <c:v>41890.833333333336</c:v>
                </c:pt>
                <c:pt idx="2108">
                  <c:v>41891.833333333336</c:v>
                </c:pt>
                <c:pt idx="2109">
                  <c:v>41892.833333333336</c:v>
                </c:pt>
                <c:pt idx="2110">
                  <c:v>41893.833333333336</c:v>
                </c:pt>
                <c:pt idx="2111">
                  <c:v>41896.833333333336</c:v>
                </c:pt>
                <c:pt idx="2112">
                  <c:v>41897.833333333336</c:v>
                </c:pt>
                <c:pt idx="2113">
                  <c:v>41898.833333333336</c:v>
                </c:pt>
                <c:pt idx="2114">
                  <c:v>41899.833333333336</c:v>
                </c:pt>
                <c:pt idx="2115">
                  <c:v>41900.833333333336</c:v>
                </c:pt>
                <c:pt idx="2116">
                  <c:v>41903.833333333336</c:v>
                </c:pt>
                <c:pt idx="2117">
                  <c:v>41904.833333333336</c:v>
                </c:pt>
                <c:pt idx="2118">
                  <c:v>41905.833333333336</c:v>
                </c:pt>
                <c:pt idx="2119">
                  <c:v>41906.833333333336</c:v>
                </c:pt>
                <c:pt idx="2120">
                  <c:v>41907.833333333336</c:v>
                </c:pt>
                <c:pt idx="2121">
                  <c:v>41910.833333333336</c:v>
                </c:pt>
                <c:pt idx="2122">
                  <c:v>41911.833333333336</c:v>
                </c:pt>
                <c:pt idx="2123">
                  <c:v>41912.833333333336</c:v>
                </c:pt>
                <c:pt idx="2124">
                  <c:v>41913.833333333336</c:v>
                </c:pt>
                <c:pt idx="2125">
                  <c:v>41914.833333333336</c:v>
                </c:pt>
                <c:pt idx="2126">
                  <c:v>41917.833333333336</c:v>
                </c:pt>
                <c:pt idx="2127">
                  <c:v>41918.833333333336</c:v>
                </c:pt>
                <c:pt idx="2128">
                  <c:v>41919.833333333336</c:v>
                </c:pt>
                <c:pt idx="2129">
                  <c:v>41920.833333333336</c:v>
                </c:pt>
                <c:pt idx="2130">
                  <c:v>41921.833333333336</c:v>
                </c:pt>
                <c:pt idx="2131">
                  <c:v>41924.833333333336</c:v>
                </c:pt>
                <c:pt idx="2132">
                  <c:v>41925.833333333336</c:v>
                </c:pt>
                <c:pt idx="2133">
                  <c:v>41926.833333333336</c:v>
                </c:pt>
                <c:pt idx="2134">
                  <c:v>41927.833333333336</c:v>
                </c:pt>
                <c:pt idx="2135">
                  <c:v>41928.833333333336</c:v>
                </c:pt>
                <c:pt idx="2136">
                  <c:v>41931.833333333336</c:v>
                </c:pt>
                <c:pt idx="2137">
                  <c:v>41932.833333333336</c:v>
                </c:pt>
                <c:pt idx="2138">
                  <c:v>41933.833333333336</c:v>
                </c:pt>
                <c:pt idx="2139">
                  <c:v>41934.833333333336</c:v>
                </c:pt>
                <c:pt idx="2140">
                  <c:v>41935.833333333336</c:v>
                </c:pt>
                <c:pt idx="2141">
                  <c:v>41938.833333333336</c:v>
                </c:pt>
                <c:pt idx="2142">
                  <c:v>41939.833333333336</c:v>
                </c:pt>
                <c:pt idx="2143">
                  <c:v>41940.833333333336</c:v>
                </c:pt>
                <c:pt idx="2144">
                  <c:v>41941.833333333336</c:v>
                </c:pt>
                <c:pt idx="2145">
                  <c:v>41942.833333333336</c:v>
                </c:pt>
                <c:pt idx="2146">
                  <c:v>41945.791666666664</c:v>
                </c:pt>
                <c:pt idx="2147">
                  <c:v>41946.791666666664</c:v>
                </c:pt>
                <c:pt idx="2148">
                  <c:v>41947.791666666664</c:v>
                </c:pt>
                <c:pt idx="2149">
                  <c:v>41948.791666666664</c:v>
                </c:pt>
                <c:pt idx="2150">
                  <c:v>41949.791666666664</c:v>
                </c:pt>
                <c:pt idx="2151">
                  <c:v>41952.791666666664</c:v>
                </c:pt>
                <c:pt idx="2152">
                  <c:v>41953.791666666664</c:v>
                </c:pt>
                <c:pt idx="2153">
                  <c:v>41954.791666666664</c:v>
                </c:pt>
                <c:pt idx="2154">
                  <c:v>41955.791666666664</c:v>
                </c:pt>
                <c:pt idx="2155">
                  <c:v>41956.791666666664</c:v>
                </c:pt>
                <c:pt idx="2156">
                  <c:v>41959.791666666664</c:v>
                </c:pt>
                <c:pt idx="2157">
                  <c:v>41960.791666666664</c:v>
                </c:pt>
                <c:pt idx="2158">
                  <c:v>41961.791666666664</c:v>
                </c:pt>
                <c:pt idx="2159">
                  <c:v>41962.791666666664</c:v>
                </c:pt>
                <c:pt idx="2160">
                  <c:v>41963.791666666664</c:v>
                </c:pt>
                <c:pt idx="2161">
                  <c:v>41966.791666666664</c:v>
                </c:pt>
                <c:pt idx="2162">
                  <c:v>41967.791666666664</c:v>
                </c:pt>
                <c:pt idx="2163">
                  <c:v>41968.791666666664</c:v>
                </c:pt>
                <c:pt idx="2164">
                  <c:v>41970.791666666664</c:v>
                </c:pt>
                <c:pt idx="2165">
                  <c:v>41973.791666666664</c:v>
                </c:pt>
                <c:pt idx="2166">
                  <c:v>41974.791666666664</c:v>
                </c:pt>
                <c:pt idx="2167">
                  <c:v>41975.791666666664</c:v>
                </c:pt>
                <c:pt idx="2168">
                  <c:v>41976.791666666664</c:v>
                </c:pt>
                <c:pt idx="2169">
                  <c:v>41977.791666666664</c:v>
                </c:pt>
                <c:pt idx="2170">
                  <c:v>41980.791666666664</c:v>
                </c:pt>
                <c:pt idx="2171">
                  <c:v>41981.791666666664</c:v>
                </c:pt>
                <c:pt idx="2172">
                  <c:v>41982.791666666664</c:v>
                </c:pt>
                <c:pt idx="2173">
                  <c:v>41983.791666666664</c:v>
                </c:pt>
                <c:pt idx="2174">
                  <c:v>41984.791666666664</c:v>
                </c:pt>
                <c:pt idx="2175">
                  <c:v>41987.791666666664</c:v>
                </c:pt>
                <c:pt idx="2176">
                  <c:v>41988.791666666664</c:v>
                </c:pt>
                <c:pt idx="2177">
                  <c:v>41989.791666666664</c:v>
                </c:pt>
                <c:pt idx="2178">
                  <c:v>41990.791666666664</c:v>
                </c:pt>
                <c:pt idx="2179">
                  <c:v>41991.791666666664</c:v>
                </c:pt>
                <c:pt idx="2180">
                  <c:v>41994.791666666664</c:v>
                </c:pt>
                <c:pt idx="2181">
                  <c:v>41995.791666666664</c:v>
                </c:pt>
                <c:pt idx="2182">
                  <c:v>41996.791666666664</c:v>
                </c:pt>
                <c:pt idx="2183">
                  <c:v>41998.791666666664</c:v>
                </c:pt>
                <c:pt idx="2184">
                  <c:v>42001.791666666664</c:v>
                </c:pt>
                <c:pt idx="2185">
                  <c:v>42002.791666666664</c:v>
                </c:pt>
                <c:pt idx="2186">
                  <c:v>42003.791666666664</c:v>
                </c:pt>
                <c:pt idx="2187">
                  <c:v>42005.791666666664</c:v>
                </c:pt>
                <c:pt idx="2188">
                  <c:v>42008.791666666664</c:v>
                </c:pt>
                <c:pt idx="2189">
                  <c:v>42009.791666666664</c:v>
                </c:pt>
                <c:pt idx="2190">
                  <c:v>42010.791666666664</c:v>
                </c:pt>
                <c:pt idx="2191">
                  <c:v>42011.791666666664</c:v>
                </c:pt>
                <c:pt idx="2192">
                  <c:v>42012.791666666664</c:v>
                </c:pt>
                <c:pt idx="2193">
                  <c:v>42015.791666666664</c:v>
                </c:pt>
                <c:pt idx="2194">
                  <c:v>42016.791666666664</c:v>
                </c:pt>
                <c:pt idx="2195">
                  <c:v>42017.791666666664</c:v>
                </c:pt>
                <c:pt idx="2196">
                  <c:v>42018.791666666664</c:v>
                </c:pt>
                <c:pt idx="2197">
                  <c:v>42019.791666666664</c:v>
                </c:pt>
                <c:pt idx="2198">
                  <c:v>42023.791666666664</c:v>
                </c:pt>
                <c:pt idx="2199">
                  <c:v>42024.791666666664</c:v>
                </c:pt>
                <c:pt idx="2200">
                  <c:v>42025.791666666664</c:v>
                </c:pt>
                <c:pt idx="2201">
                  <c:v>42026.791666666664</c:v>
                </c:pt>
                <c:pt idx="2202">
                  <c:v>42029.791666666664</c:v>
                </c:pt>
                <c:pt idx="2203">
                  <c:v>42030.791666666664</c:v>
                </c:pt>
                <c:pt idx="2204">
                  <c:v>42031.791666666664</c:v>
                </c:pt>
                <c:pt idx="2205">
                  <c:v>42032.791666666664</c:v>
                </c:pt>
                <c:pt idx="2206">
                  <c:v>42033.791666666664</c:v>
                </c:pt>
                <c:pt idx="2207">
                  <c:v>42036.791666666664</c:v>
                </c:pt>
                <c:pt idx="2208">
                  <c:v>42037.791666666664</c:v>
                </c:pt>
                <c:pt idx="2209">
                  <c:v>42038.791666666664</c:v>
                </c:pt>
                <c:pt idx="2210">
                  <c:v>42039.791666666664</c:v>
                </c:pt>
                <c:pt idx="2211">
                  <c:v>42040.791666666664</c:v>
                </c:pt>
                <c:pt idx="2212">
                  <c:v>42043.791666666664</c:v>
                </c:pt>
                <c:pt idx="2213">
                  <c:v>42044.791666666664</c:v>
                </c:pt>
                <c:pt idx="2214">
                  <c:v>42045.791666666664</c:v>
                </c:pt>
                <c:pt idx="2215">
                  <c:v>42046.791666666664</c:v>
                </c:pt>
                <c:pt idx="2216">
                  <c:v>42047.791666666664</c:v>
                </c:pt>
                <c:pt idx="2217">
                  <c:v>42051.791666666664</c:v>
                </c:pt>
                <c:pt idx="2218">
                  <c:v>42052.791666666664</c:v>
                </c:pt>
                <c:pt idx="2219">
                  <c:v>42053.791666666664</c:v>
                </c:pt>
                <c:pt idx="2220">
                  <c:v>42054.791666666664</c:v>
                </c:pt>
                <c:pt idx="2221">
                  <c:v>42057.791666666664</c:v>
                </c:pt>
                <c:pt idx="2222">
                  <c:v>42058.791666666664</c:v>
                </c:pt>
                <c:pt idx="2223">
                  <c:v>42059.791666666664</c:v>
                </c:pt>
                <c:pt idx="2224">
                  <c:v>42060.791666666664</c:v>
                </c:pt>
                <c:pt idx="2225">
                  <c:v>42061.791666666664</c:v>
                </c:pt>
                <c:pt idx="2226">
                  <c:v>42064.791666666664</c:v>
                </c:pt>
                <c:pt idx="2227">
                  <c:v>42065.791666666664</c:v>
                </c:pt>
                <c:pt idx="2228">
                  <c:v>42066.791666666664</c:v>
                </c:pt>
                <c:pt idx="2229">
                  <c:v>42067.791666666664</c:v>
                </c:pt>
                <c:pt idx="2230">
                  <c:v>42068.791666666664</c:v>
                </c:pt>
                <c:pt idx="2231">
                  <c:v>42071.833333333336</c:v>
                </c:pt>
                <c:pt idx="2232">
                  <c:v>42072.833333333336</c:v>
                </c:pt>
                <c:pt idx="2233">
                  <c:v>42073.833333333336</c:v>
                </c:pt>
                <c:pt idx="2234">
                  <c:v>42074.833333333336</c:v>
                </c:pt>
                <c:pt idx="2235">
                  <c:v>42075.833333333336</c:v>
                </c:pt>
                <c:pt idx="2236">
                  <c:v>42078.833333333336</c:v>
                </c:pt>
                <c:pt idx="2237">
                  <c:v>42079.833333333336</c:v>
                </c:pt>
                <c:pt idx="2238">
                  <c:v>42080.833333333336</c:v>
                </c:pt>
                <c:pt idx="2239">
                  <c:v>42081.833333333336</c:v>
                </c:pt>
                <c:pt idx="2240">
                  <c:v>42082.833333333336</c:v>
                </c:pt>
                <c:pt idx="2241">
                  <c:v>42085.833333333336</c:v>
                </c:pt>
                <c:pt idx="2242">
                  <c:v>42086.833333333336</c:v>
                </c:pt>
                <c:pt idx="2243">
                  <c:v>42087.833333333336</c:v>
                </c:pt>
                <c:pt idx="2244">
                  <c:v>42088.833333333336</c:v>
                </c:pt>
                <c:pt idx="2245">
                  <c:v>42089.833333333336</c:v>
                </c:pt>
                <c:pt idx="2246">
                  <c:v>42092.833333333336</c:v>
                </c:pt>
                <c:pt idx="2247">
                  <c:v>42093.833333333336</c:v>
                </c:pt>
                <c:pt idx="2248">
                  <c:v>42094.833333333336</c:v>
                </c:pt>
                <c:pt idx="2249">
                  <c:v>42095.833333333336</c:v>
                </c:pt>
                <c:pt idx="2250">
                  <c:v>42099.833333333336</c:v>
                </c:pt>
                <c:pt idx="2251">
                  <c:v>42100.833333333336</c:v>
                </c:pt>
                <c:pt idx="2252">
                  <c:v>42101.833333333336</c:v>
                </c:pt>
                <c:pt idx="2253">
                  <c:v>42102.833333333336</c:v>
                </c:pt>
                <c:pt idx="2254">
                  <c:v>42103.833333333336</c:v>
                </c:pt>
                <c:pt idx="2255">
                  <c:v>42106.833333333336</c:v>
                </c:pt>
                <c:pt idx="2256">
                  <c:v>42107.833333333336</c:v>
                </c:pt>
                <c:pt idx="2257">
                  <c:v>42108.833333333336</c:v>
                </c:pt>
                <c:pt idx="2258">
                  <c:v>42109.833333333336</c:v>
                </c:pt>
                <c:pt idx="2259">
                  <c:v>42110.833333333336</c:v>
                </c:pt>
                <c:pt idx="2260">
                  <c:v>42113.833333333336</c:v>
                </c:pt>
                <c:pt idx="2261">
                  <c:v>42114.833333333336</c:v>
                </c:pt>
                <c:pt idx="2262">
                  <c:v>42115.833333333336</c:v>
                </c:pt>
                <c:pt idx="2263">
                  <c:v>42116.833333333336</c:v>
                </c:pt>
                <c:pt idx="2264">
                  <c:v>42117.833333333336</c:v>
                </c:pt>
                <c:pt idx="2265">
                  <c:v>42120.833333333336</c:v>
                </c:pt>
                <c:pt idx="2266">
                  <c:v>42121.833333333336</c:v>
                </c:pt>
                <c:pt idx="2267">
                  <c:v>42122.833333333336</c:v>
                </c:pt>
                <c:pt idx="2268">
                  <c:v>42123.833333333336</c:v>
                </c:pt>
                <c:pt idx="2269">
                  <c:v>42124.833333333336</c:v>
                </c:pt>
                <c:pt idx="2270">
                  <c:v>42127.833333333336</c:v>
                </c:pt>
                <c:pt idx="2271">
                  <c:v>42128.833333333336</c:v>
                </c:pt>
                <c:pt idx="2272">
                  <c:v>42129.833333333336</c:v>
                </c:pt>
                <c:pt idx="2273">
                  <c:v>42130.833333333336</c:v>
                </c:pt>
                <c:pt idx="2274">
                  <c:v>42131.833333333336</c:v>
                </c:pt>
                <c:pt idx="2275">
                  <c:v>42134.833333333336</c:v>
                </c:pt>
                <c:pt idx="2276">
                  <c:v>42135.833333333336</c:v>
                </c:pt>
                <c:pt idx="2277">
                  <c:v>42136.833333333336</c:v>
                </c:pt>
                <c:pt idx="2278">
                  <c:v>42137.833333333336</c:v>
                </c:pt>
                <c:pt idx="2279">
                  <c:v>42138.833333333336</c:v>
                </c:pt>
                <c:pt idx="2280">
                  <c:v>42141.833333333336</c:v>
                </c:pt>
                <c:pt idx="2281">
                  <c:v>42142.833333333336</c:v>
                </c:pt>
                <c:pt idx="2282">
                  <c:v>42143.833333333336</c:v>
                </c:pt>
                <c:pt idx="2283">
                  <c:v>42144.833333333336</c:v>
                </c:pt>
                <c:pt idx="2284">
                  <c:v>42145.833333333336</c:v>
                </c:pt>
                <c:pt idx="2285">
                  <c:v>42149.833333333336</c:v>
                </c:pt>
                <c:pt idx="2286">
                  <c:v>42150.833333333336</c:v>
                </c:pt>
                <c:pt idx="2287">
                  <c:v>42151.833333333336</c:v>
                </c:pt>
                <c:pt idx="2288">
                  <c:v>42152.833333333336</c:v>
                </c:pt>
                <c:pt idx="2289">
                  <c:v>42155.833333333336</c:v>
                </c:pt>
                <c:pt idx="2290">
                  <c:v>42156.833333333336</c:v>
                </c:pt>
                <c:pt idx="2291">
                  <c:v>42157.833333333336</c:v>
                </c:pt>
                <c:pt idx="2292">
                  <c:v>42158.833333333336</c:v>
                </c:pt>
                <c:pt idx="2293">
                  <c:v>42159.833333333336</c:v>
                </c:pt>
                <c:pt idx="2294">
                  <c:v>42162.833333333336</c:v>
                </c:pt>
                <c:pt idx="2295">
                  <c:v>42163.833333333336</c:v>
                </c:pt>
                <c:pt idx="2296">
                  <c:v>42164.833333333336</c:v>
                </c:pt>
                <c:pt idx="2297">
                  <c:v>42165.833333333336</c:v>
                </c:pt>
                <c:pt idx="2298">
                  <c:v>42166.833333333336</c:v>
                </c:pt>
                <c:pt idx="2299">
                  <c:v>42169.833333333336</c:v>
                </c:pt>
                <c:pt idx="2300">
                  <c:v>42170.833333333336</c:v>
                </c:pt>
                <c:pt idx="2301">
                  <c:v>42171.833333333336</c:v>
                </c:pt>
                <c:pt idx="2302">
                  <c:v>42172.833333333336</c:v>
                </c:pt>
                <c:pt idx="2303">
                  <c:v>42173.833333333336</c:v>
                </c:pt>
                <c:pt idx="2304">
                  <c:v>42176.833333333336</c:v>
                </c:pt>
                <c:pt idx="2305">
                  <c:v>42177.833333333336</c:v>
                </c:pt>
                <c:pt idx="2306">
                  <c:v>42178.833333333336</c:v>
                </c:pt>
                <c:pt idx="2307">
                  <c:v>42179.833333333336</c:v>
                </c:pt>
                <c:pt idx="2308">
                  <c:v>42180.833333333336</c:v>
                </c:pt>
                <c:pt idx="2309">
                  <c:v>42183.833333333336</c:v>
                </c:pt>
                <c:pt idx="2310">
                  <c:v>42184.833333333336</c:v>
                </c:pt>
                <c:pt idx="2311">
                  <c:v>42185.833333333336</c:v>
                </c:pt>
                <c:pt idx="2312">
                  <c:v>42186.833333333336</c:v>
                </c:pt>
                <c:pt idx="2313">
                  <c:v>42190.833333333336</c:v>
                </c:pt>
                <c:pt idx="2314">
                  <c:v>42191.833333333336</c:v>
                </c:pt>
                <c:pt idx="2315">
                  <c:v>42192.833333333336</c:v>
                </c:pt>
                <c:pt idx="2316">
                  <c:v>42193.833333333336</c:v>
                </c:pt>
                <c:pt idx="2317">
                  <c:v>42194.833333333336</c:v>
                </c:pt>
                <c:pt idx="2318">
                  <c:v>42197.833333333336</c:v>
                </c:pt>
                <c:pt idx="2319">
                  <c:v>42198.833333333336</c:v>
                </c:pt>
                <c:pt idx="2320">
                  <c:v>42199.833333333336</c:v>
                </c:pt>
                <c:pt idx="2321">
                  <c:v>42200.833333333336</c:v>
                </c:pt>
                <c:pt idx="2322">
                  <c:v>42201.833333333336</c:v>
                </c:pt>
                <c:pt idx="2323">
                  <c:v>42204.833333333336</c:v>
                </c:pt>
                <c:pt idx="2324">
                  <c:v>42205.833333333336</c:v>
                </c:pt>
                <c:pt idx="2325">
                  <c:v>42206.833333333336</c:v>
                </c:pt>
                <c:pt idx="2326">
                  <c:v>42207.833333333336</c:v>
                </c:pt>
                <c:pt idx="2327">
                  <c:v>42208.833333333336</c:v>
                </c:pt>
                <c:pt idx="2328">
                  <c:v>42211.833333333336</c:v>
                </c:pt>
                <c:pt idx="2329">
                  <c:v>42212.833333333336</c:v>
                </c:pt>
                <c:pt idx="2330">
                  <c:v>42213.833333333336</c:v>
                </c:pt>
                <c:pt idx="2331">
                  <c:v>42214.833333333336</c:v>
                </c:pt>
                <c:pt idx="2332">
                  <c:v>42215.833333333336</c:v>
                </c:pt>
                <c:pt idx="2333">
                  <c:v>42218.833333333336</c:v>
                </c:pt>
                <c:pt idx="2334">
                  <c:v>42219.833333333336</c:v>
                </c:pt>
                <c:pt idx="2335">
                  <c:v>42220.833333333336</c:v>
                </c:pt>
                <c:pt idx="2336">
                  <c:v>42221.833333333336</c:v>
                </c:pt>
                <c:pt idx="2337">
                  <c:v>42222.833333333336</c:v>
                </c:pt>
                <c:pt idx="2338">
                  <c:v>42225.833333333336</c:v>
                </c:pt>
                <c:pt idx="2339">
                  <c:v>42226.833333333336</c:v>
                </c:pt>
                <c:pt idx="2340">
                  <c:v>42227.833333333336</c:v>
                </c:pt>
                <c:pt idx="2341">
                  <c:v>42228.833333333336</c:v>
                </c:pt>
                <c:pt idx="2342">
                  <c:v>42229.833333333336</c:v>
                </c:pt>
                <c:pt idx="2343">
                  <c:v>42232.833333333336</c:v>
                </c:pt>
                <c:pt idx="2344">
                  <c:v>42233.833333333336</c:v>
                </c:pt>
                <c:pt idx="2345">
                  <c:v>42234.833333333336</c:v>
                </c:pt>
                <c:pt idx="2346">
                  <c:v>42235.833333333336</c:v>
                </c:pt>
                <c:pt idx="2347">
                  <c:v>42236.833333333336</c:v>
                </c:pt>
                <c:pt idx="2348">
                  <c:v>42239.833333333336</c:v>
                </c:pt>
                <c:pt idx="2349">
                  <c:v>42240.833333333336</c:v>
                </c:pt>
                <c:pt idx="2350">
                  <c:v>42241.833333333336</c:v>
                </c:pt>
                <c:pt idx="2351">
                  <c:v>42242.833333333336</c:v>
                </c:pt>
                <c:pt idx="2352">
                  <c:v>42243.833333333336</c:v>
                </c:pt>
                <c:pt idx="2353">
                  <c:v>42246.833333333336</c:v>
                </c:pt>
                <c:pt idx="2354">
                  <c:v>42247.833333333336</c:v>
                </c:pt>
                <c:pt idx="2355">
                  <c:v>42248.833333333336</c:v>
                </c:pt>
                <c:pt idx="2356">
                  <c:v>42249.833333333336</c:v>
                </c:pt>
                <c:pt idx="2357">
                  <c:v>42250.833333333336</c:v>
                </c:pt>
                <c:pt idx="2358">
                  <c:v>42254.833333333336</c:v>
                </c:pt>
                <c:pt idx="2359">
                  <c:v>42255.833333333336</c:v>
                </c:pt>
                <c:pt idx="2360">
                  <c:v>42256.833333333336</c:v>
                </c:pt>
                <c:pt idx="2361">
                  <c:v>42257.833333333336</c:v>
                </c:pt>
                <c:pt idx="2362">
                  <c:v>42260.833333333336</c:v>
                </c:pt>
                <c:pt idx="2363">
                  <c:v>42261.833333333336</c:v>
                </c:pt>
                <c:pt idx="2364">
                  <c:v>42262.833333333336</c:v>
                </c:pt>
                <c:pt idx="2365">
                  <c:v>42263.833333333336</c:v>
                </c:pt>
                <c:pt idx="2366">
                  <c:v>42264.833333333336</c:v>
                </c:pt>
                <c:pt idx="2367">
                  <c:v>42267.833333333336</c:v>
                </c:pt>
                <c:pt idx="2368">
                  <c:v>42268.833333333336</c:v>
                </c:pt>
                <c:pt idx="2369">
                  <c:v>42269.833333333336</c:v>
                </c:pt>
                <c:pt idx="2370">
                  <c:v>42270.833333333336</c:v>
                </c:pt>
                <c:pt idx="2371">
                  <c:v>42271.833333333336</c:v>
                </c:pt>
                <c:pt idx="2372">
                  <c:v>42274.833333333336</c:v>
                </c:pt>
                <c:pt idx="2373">
                  <c:v>42275.833333333336</c:v>
                </c:pt>
                <c:pt idx="2374">
                  <c:v>42276.833333333336</c:v>
                </c:pt>
                <c:pt idx="2375">
                  <c:v>42277.833333333336</c:v>
                </c:pt>
                <c:pt idx="2376">
                  <c:v>42278.833333333336</c:v>
                </c:pt>
                <c:pt idx="2377">
                  <c:v>42281.833333333336</c:v>
                </c:pt>
                <c:pt idx="2378">
                  <c:v>42282.833333333336</c:v>
                </c:pt>
                <c:pt idx="2379">
                  <c:v>42283.833333333336</c:v>
                </c:pt>
                <c:pt idx="2380">
                  <c:v>42284.833333333336</c:v>
                </c:pt>
                <c:pt idx="2381">
                  <c:v>42285.833333333336</c:v>
                </c:pt>
                <c:pt idx="2382">
                  <c:v>42288.833333333336</c:v>
                </c:pt>
                <c:pt idx="2383">
                  <c:v>42289.833333333336</c:v>
                </c:pt>
                <c:pt idx="2384">
                  <c:v>42290.833333333336</c:v>
                </c:pt>
                <c:pt idx="2385">
                  <c:v>42291.833333333336</c:v>
                </c:pt>
                <c:pt idx="2386">
                  <c:v>42292.833333333336</c:v>
                </c:pt>
                <c:pt idx="2387">
                  <c:v>42295.833333333336</c:v>
                </c:pt>
                <c:pt idx="2388">
                  <c:v>42296.833333333336</c:v>
                </c:pt>
                <c:pt idx="2389">
                  <c:v>42297.833333333336</c:v>
                </c:pt>
                <c:pt idx="2390">
                  <c:v>42298.833333333336</c:v>
                </c:pt>
                <c:pt idx="2391">
                  <c:v>42299.833333333336</c:v>
                </c:pt>
                <c:pt idx="2392">
                  <c:v>42302.833333333336</c:v>
                </c:pt>
                <c:pt idx="2393">
                  <c:v>42303.833333333336</c:v>
                </c:pt>
                <c:pt idx="2394">
                  <c:v>42304.833333333336</c:v>
                </c:pt>
                <c:pt idx="2395">
                  <c:v>42305.833333333336</c:v>
                </c:pt>
                <c:pt idx="2396">
                  <c:v>42306.833333333336</c:v>
                </c:pt>
                <c:pt idx="2397">
                  <c:v>42309.791666666664</c:v>
                </c:pt>
                <c:pt idx="2398">
                  <c:v>42310.791666666664</c:v>
                </c:pt>
                <c:pt idx="2399">
                  <c:v>42311.791666666664</c:v>
                </c:pt>
                <c:pt idx="2400">
                  <c:v>42312.791666666664</c:v>
                </c:pt>
                <c:pt idx="2401">
                  <c:v>42313.791666666664</c:v>
                </c:pt>
                <c:pt idx="2402">
                  <c:v>42316.791666666664</c:v>
                </c:pt>
                <c:pt idx="2403">
                  <c:v>42317.791666666664</c:v>
                </c:pt>
                <c:pt idx="2404">
                  <c:v>42318.791666666664</c:v>
                </c:pt>
                <c:pt idx="2405">
                  <c:v>42319.791666666664</c:v>
                </c:pt>
                <c:pt idx="2406">
                  <c:v>42320.791666666664</c:v>
                </c:pt>
                <c:pt idx="2407">
                  <c:v>42323.791666666664</c:v>
                </c:pt>
                <c:pt idx="2408">
                  <c:v>42324.791666666664</c:v>
                </c:pt>
                <c:pt idx="2409">
                  <c:v>42325.791666666664</c:v>
                </c:pt>
                <c:pt idx="2410">
                  <c:v>42326.791666666664</c:v>
                </c:pt>
                <c:pt idx="2411">
                  <c:v>42327.791666666664</c:v>
                </c:pt>
                <c:pt idx="2412">
                  <c:v>42330.791666666664</c:v>
                </c:pt>
                <c:pt idx="2413">
                  <c:v>42331.791666666664</c:v>
                </c:pt>
                <c:pt idx="2414">
                  <c:v>42332.791666666664</c:v>
                </c:pt>
                <c:pt idx="2415">
                  <c:v>42334.791666666664</c:v>
                </c:pt>
                <c:pt idx="2416">
                  <c:v>42337.791666666664</c:v>
                </c:pt>
                <c:pt idx="2417">
                  <c:v>42338.791666666664</c:v>
                </c:pt>
                <c:pt idx="2418">
                  <c:v>42339.791666666664</c:v>
                </c:pt>
                <c:pt idx="2419">
                  <c:v>42340.791666666664</c:v>
                </c:pt>
                <c:pt idx="2420">
                  <c:v>42341.791666666664</c:v>
                </c:pt>
                <c:pt idx="2421">
                  <c:v>42344.791666666664</c:v>
                </c:pt>
                <c:pt idx="2422">
                  <c:v>42345.791666666664</c:v>
                </c:pt>
                <c:pt idx="2423">
                  <c:v>42346.791666666664</c:v>
                </c:pt>
                <c:pt idx="2424">
                  <c:v>42347.791666666664</c:v>
                </c:pt>
                <c:pt idx="2425">
                  <c:v>42348.791666666664</c:v>
                </c:pt>
                <c:pt idx="2426">
                  <c:v>42351.791666666664</c:v>
                </c:pt>
                <c:pt idx="2427">
                  <c:v>42352.791666666664</c:v>
                </c:pt>
                <c:pt idx="2428">
                  <c:v>42353.791666666664</c:v>
                </c:pt>
                <c:pt idx="2429">
                  <c:v>42354.791666666664</c:v>
                </c:pt>
                <c:pt idx="2430">
                  <c:v>42355.791666666664</c:v>
                </c:pt>
                <c:pt idx="2431">
                  <c:v>42358.791666666664</c:v>
                </c:pt>
                <c:pt idx="2432">
                  <c:v>42359.791666666664</c:v>
                </c:pt>
                <c:pt idx="2433">
                  <c:v>42360.791666666664</c:v>
                </c:pt>
                <c:pt idx="2434">
                  <c:v>42361.791666666664</c:v>
                </c:pt>
                <c:pt idx="2435">
                  <c:v>42365.791666666664</c:v>
                </c:pt>
                <c:pt idx="2436">
                  <c:v>42366.791666666664</c:v>
                </c:pt>
                <c:pt idx="2437">
                  <c:v>42367.791666666664</c:v>
                </c:pt>
                <c:pt idx="2438">
                  <c:v>42368.791666666664</c:v>
                </c:pt>
                <c:pt idx="2439">
                  <c:v>42372.791666666664</c:v>
                </c:pt>
                <c:pt idx="2440">
                  <c:v>42373.791666666664</c:v>
                </c:pt>
                <c:pt idx="2441">
                  <c:v>42374.791666666664</c:v>
                </c:pt>
                <c:pt idx="2442">
                  <c:v>42375.791666666664</c:v>
                </c:pt>
                <c:pt idx="2443">
                  <c:v>42376.791666666664</c:v>
                </c:pt>
                <c:pt idx="2444">
                  <c:v>42379.791666666664</c:v>
                </c:pt>
                <c:pt idx="2445">
                  <c:v>42380.791666666664</c:v>
                </c:pt>
                <c:pt idx="2446">
                  <c:v>42381.791666666664</c:v>
                </c:pt>
                <c:pt idx="2447">
                  <c:v>42382.791666666664</c:v>
                </c:pt>
                <c:pt idx="2448">
                  <c:v>42383.791666666664</c:v>
                </c:pt>
                <c:pt idx="2449">
                  <c:v>42387.791666666664</c:v>
                </c:pt>
                <c:pt idx="2450">
                  <c:v>42388.791666666664</c:v>
                </c:pt>
                <c:pt idx="2451">
                  <c:v>42389.791666666664</c:v>
                </c:pt>
                <c:pt idx="2452">
                  <c:v>42390.791666666664</c:v>
                </c:pt>
                <c:pt idx="2453">
                  <c:v>42393.791666666664</c:v>
                </c:pt>
                <c:pt idx="2454">
                  <c:v>42394.791666666664</c:v>
                </c:pt>
                <c:pt idx="2455">
                  <c:v>42395.791666666664</c:v>
                </c:pt>
                <c:pt idx="2456">
                  <c:v>42396.791666666664</c:v>
                </c:pt>
                <c:pt idx="2457">
                  <c:v>42397.791666666664</c:v>
                </c:pt>
                <c:pt idx="2458">
                  <c:v>42400.791666666664</c:v>
                </c:pt>
                <c:pt idx="2459">
                  <c:v>42401.791666666664</c:v>
                </c:pt>
                <c:pt idx="2460">
                  <c:v>42402.791666666664</c:v>
                </c:pt>
                <c:pt idx="2461">
                  <c:v>42403.791666666664</c:v>
                </c:pt>
                <c:pt idx="2462">
                  <c:v>42404.791666666664</c:v>
                </c:pt>
                <c:pt idx="2463">
                  <c:v>42407.791666666664</c:v>
                </c:pt>
                <c:pt idx="2464">
                  <c:v>42408.791666666664</c:v>
                </c:pt>
                <c:pt idx="2465">
                  <c:v>42409.791666666664</c:v>
                </c:pt>
                <c:pt idx="2466">
                  <c:v>42410.791666666664</c:v>
                </c:pt>
                <c:pt idx="2467">
                  <c:v>42411.791666666664</c:v>
                </c:pt>
                <c:pt idx="2468">
                  <c:v>42415.791666666664</c:v>
                </c:pt>
                <c:pt idx="2469">
                  <c:v>42416.791666666664</c:v>
                </c:pt>
                <c:pt idx="2470">
                  <c:v>42417.791666666664</c:v>
                </c:pt>
                <c:pt idx="2471">
                  <c:v>42418.791666666664</c:v>
                </c:pt>
                <c:pt idx="2472">
                  <c:v>42421.791666666664</c:v>
                </c:pt>
                <c:pt idx="2473">
                  <c:v>42422.791666666664</c:v>
                </c:pt>
                <c:pt idx="2474">
                  <c:v>42423.791666666664</c:v>
                </c:pt>
                <c:pt idx="2475">
                  <c:v>42424.791666666664</c:v>
                </c:pt>
                <c:pt idx="2476">
                  <c:v>42425.791666666664</c:v>
                </c:pt>
                <c:pt idx="2477">
                  <c:v>42428.791666666664</c:v>
                </c:pt>
                <c:pt idx="2478">
                  <c:v>42429.791666666664</c:v>
                </c:pt>
                <c:pt idx="2479">
                  <c:v>42430.791666666664</c:v>
                </c:pt>
                <c:pt idx="2480">
                  <c:v>42431.791666666664</c:v>
                </c:pt>
                <c:pt idx="2481">
                  <c:v>42432.791666666664</c:v>
                </c:pt>
                <c:pt idx="2482">
                  <c:v>42435.791666666664</c:v>
                </c:pt>
                <c:pt idx="2483">
                  <c:v>42436.791666666664</c:v>
                </c:pt>
                <c:pt idx="2484">
                  <c:v>42437.791666666664</c:v>
                </c:pt>
                <c:pt idx="2485">
                  <c:v>42438.791666666664</c:v>
                </c:pt>
                <c:pt idx="2486">
                  <c:v>42439.791666666664</c:v>
                </c:pt>
                <c:pt idx="2487">
                  <c:v>42442.833333333336</c:v>
                </c:pt>
                <c:pt idx="2488">
                  <c:v>42443.833333333336</c:v>
                </c:pt>
                <c:pt idx="2489">
                  <c:v>42444.833333333336</c:v>
                </c:pt>
                <c:pt idx="2490">
                  <c:v>42445.833333333336</c:v>
                </c:pt>
                <c:pt idx="2491">
                  <c:v>42446.833333333336</c:v>
                </c:pt>
                <c:pt idx="2492">
                  <c:v>42449.833333333336</c:v>
                </c:pt>
                <c:pt idx="2493">
                  <c:v>42450.833333333336</c:v>
                </c:pt>
                <c:pt idx="2494">
                  <c:v>42451.833333333336</c:v>
                </c:pt>
                <c:pt idx="2495">
                  <c:v>42452.833333333336</c:v>
                </c:pt>
                <c:pt idx="2496">
                  <c:v>42456.833333333336</c:v>
                </c:pt>
                <c:pt idx="2497">
                  <c:v>42457.833333333336</c:v>
                </c:pt>
                <c:pt idx="2498">
                  <c:v>42458.833333333336</c:v>
                </c:pt>
                <c:pt idx="2499">
                  <c:v>42459.833333333336</c:v>
                </c:pt>
                <c:pt idx="2500">
                  <c:v>42460.833333333336</c:v>
                </c:pt>
              </c:numCache>
            </c:numRef>
          </c:cat>
          <c:val>
            <c:numRef>
              <c:f>[1]STATS_Hist!$C$2:$C$2502</c:f>
              <c:numCache>
                <c:formatCode>General</c:formatCode>
                <c:ptCount val="2501"/>
                <c:pt idx="62">
                  <c:v>0.16256602206647186</c:v>
                </c:pt>
                <c:pt idx="63">
                  <c:v>0.15230961042361188</c:v>
                </c:pt>
                <c:pt idx="64">
                  <c:v>0.15195958913938395</c:v>
                </c:pt>
                <c:pt idx="65">
                  <c:v>0.15331353695699981</c:v>
                </c:pt>
                <c:pt idx="66">
                  <c:v>0.15477269184675649</c:v>
                </c:pt>
                <c:pt idx="67">
                  <c:v>0.15640783971844704</c:v>
                </c:pt>
                <c:pt idx="68">
                  <c:v>0.15640783971844704</c:v>
                </c:pt>
                <c:pt idx="69">
                  <c:v>0.15640783971844704</c:v>
                </c:pt>
                <c:pt idx="70">
                  <c:v>0.15530438487541978</c:v>
                </c:pt>
                <c:pt idx="71">
                  <c:v>0.15324420972509709</c:v>
                </c:pt>
                <c:pt idx="72">
                  <c:v>0.15204053616434693</c:v>
                </c:pt>
                <c:pt idx="73">
                  <c:v>0.15204053616434693</c:v>
                </c:pt>
                <c:pt idx="74">
                  <c:v>0.15204053616434693</c:v>
                </c:pt>
                <c:pt idx="75">
                  <c:v>0.15204777773065412</c:v>
                </c:pt>
                <c:pt idx="76">
                  <c:v>0.14909512586208384</c:v>
                </c:pt>
                <c:pt idx="77">
                  <c:v>0.14907944731120765</c:v>
                </c:pt>
                <c:pt idx="78">
                  <c:v>0.14830749542497351</c:v>
                </c:pt>
                <c:pt idx="79">
                  <c:v>0.14240043181872961</c:v>
                </c:pt>
                <c:pt idx="80">
                  <c:v>0.14240043181872961</c:v>
                </c:pt>
                <c:pt idx="81">
                  <c:v>0.14249250565357169</c:v>
                </c:pt>
                <c:pt idx="82">
                  <c:v>0.14207642118862451</c:v>
                </c:pt>
                <c:pt idx="83">
                  <c:v>0.14207642118862451</c:v>
                </c:pt>
                <c:pt idx="84">
                  <c:v>0.14207642118862451</c:v>
                </c:pt>
                <c:pt idx="85">
                  <c:v>0.14207642118862451</c:v>
                </c:pt>
                <c:pt idx="86">
                  <c:v>0.13316874259468339</c:v>
                </c:pt>
                <c:pt idx="87">
                  <c:v>0.13300397091331781</c:v>
                </c:pt>
                <c:pt idx="88">
                  <c:v>0.13272432457096991</c:v>
                </c:pt>
                <c:pt idx="89">
                  <c:v>0.13252183720183267</c:v>
                </c:pt>
                <c:pt idx="90">
                  <c:v>0.13061561108849926</c:v>
                </c:pt>
                <c:pt idx="91">
                  <c:v>0.1235572483408213</c:v>
                </c:pt>
                <c:pt idx="92">
                  <c:v>0.10658397448751551</c:v>
                </c:pt>
                <c:pt idx="93">
                  <c:v>0.10655718639756992</c:v>
                </c:pt>
                <c:pt idx="94">
                  <c:v>0.10656032889833447</c:v>
                </c:pt>
                <c:pt idx="95">
                  <c:v>0.10643827954104047</c:v>
                </c:pt>
                <c:pt idx="96">
                  <c:v>9.9246246331174987E-2</c:v>
                </c:pt>
                <c:pt idx="97">
                  <c:v>9.7290029799219788E-2</c:v>
                </c:pt>
                <c:pt idx="98">
                  <c:v>9.7290029799219788E-2</c:v>
                </c:pt>
                <c:pt idx="99">
                  <c:v>9.7166761116451394E-2</c:v>
                </c:pt>
                <c:pt idx="100">
                  <c:v>9.769037757590171E-2</c:v>
                </c:pt>
                <c:pt idx="101">
                  <c:v>9.7195972027927013E-2</c:v>
                </c:pt>
                <c:pt idx="102">
                  <c:v>8.5156310402903598E-2</c:v>
                </c:pt>
                <c:pt idx="103">
                  <c:v>8.5006409171135403E-2</c:v>
                </c:pt>
                <c:pt idx="104">
                  <c:v>8.5006409171135403E-2</c:v>
                </c:pt>
                <c:pt idx="105">
                  <c:v>8.5006409171135403E-2</c:v>
                </c:pt>
                <c:pt idx="106">
                  <c:v>8.446665120000961E-2</c:v>
                </c:pt>
                <c:pt idx="107">
                  <c:v>7.4909204958328229E-2</c:v>
                </c:pt>
                <c:pt idx="108">
                  <c:v>7.5291308199123982E-2</c:v>
                </c:pt>
                <c:pt idx="109">
                  <c:v>7.5291308199123982E-2</c:v>
                </c:pt>
                <c:pt idx="110">
                  <c:v>7.5291308199123982E-2</c:v>
                </c:pt>
                <c:pt idx="111">
                  <c:v>7.1894369596754465E-2</c:v>
                </c:pt>
                <c:pt idx="112">
                  <c:v>7.1894369596754465E-2</c:v>
                </c:pt>
                <c:pt idx="113">
                  <c:v>6.8447587416727462E-2</c:v>
                </c:pt>
                <c:pt idx="114">
                  <c:v>6.8447587416727462E-2</c:v>
                </c:pt>
                <c:pt idx="115">
                  <c:v>6.1467748158549614E-2</c:v>
                </c:pt>
                <c:pt idx="116">
                  <c:v>6.1467748158549614E-2</c:v>
                </c:pt>
                <c:pt idx="117">
                  <c:v>6.2269882458838487E-2</c:v>
                </c:pt>
                <c:pt idx="118">
                  <c:v>6.0398425890506181E-2</c:v>
                </c:pt>
                <c:pt idx="119">
                  <c:v>5.708245906485028E-2</c:v>
                </c:pt>
                <c:pt idx="120">
                  <c:v>5.708245906485028E-2</c:v>
                </c:pt>
                <c:pt idx="121">
                  <c:v>5.3329455897196051E-2</c:v>
                </c:pt>
                <c:pt idx="122">
                  <c:v>4.9455442279327362E-2</c:v>
                </c:pt>
                <c:pt idx="123">
                  <c:v>4.8837713590696843E-2</c:v>
                </c:pt>
                <c:pt idx="124">
                  <c:v>4.8837713590696843E-2</c:v>
                </c:pt>
                <c:pt idx="125">
                  <c:v>4.8837713590696843E-2</c:v>
                </c:pt>
                <c:pt idx="126">
                  <c:v>4.8837713590696843E-2</c:v>
                </c:pt>
                <c:pt idx="127">
                  <c:v>4.8837713590696843E-2</c:v>
                </c:pt>
                <c:pt idx="128">
                  <c:v>4.9630594356350227E-2</c:v>
                </c:pt>
                <c:pt idx="129">
                  <c:v>4.2474046808183848E-2</c:v>
                </c:pt>
                <c:pt idx="130">
                  <c:v>3.5442290676018964E-2</c:v>
                </c:pt>
                <c:pt idx="131">
                  <c:v>3.5442290676018964E-2</c:v>
                </c:pt>
                <c:pt idx="132">
                  <c:v>3.6196984851062576E-2</c:v>
                </c:pt>
                <c:pt idx="133">
                  <c:v>3.6101950850614205E-2</c:v>
                </c:pt>
                <c:pt idx="134">
                  <c:v>3.4541690933610286E-2</c:v>
                </c:pt>
                <c:pt idx="135">
                  <c:v>3.4541690933610286E-2</c:v>
                </c:pt>
                <c:pt idx="136">
                  <c:v>3.4541690933610286E-2</c:v>
                </c:pt>
                <c:pt idx="137">
                  <c:v>3.4627694877500288E-2</c:v>
                </c:pt>
                <c:pt idx="138">
                  <c:v>3.4530395908186622E-2</c:v>
                </c:pt>
                <c:pt idx="139">
                  <c:v>3.4530395908186622E-2</c:v>
                </c:pt>
                <c:pt idx="140">
                  <c:v>3.4530395908186622E-2</c:v>
                </c:pt>
                <c:pt idx="141">
                  <c:v>3.4530395908186622E-2</c:v>
                </c:pt>
                <c:pt idx="142">
                  <c:v>3.4530395908186622E-2</c:v>
                </c:pt>
                <c:pt idx="143">
                  <c:v>3.4530395908186622E-2</c:v>
                </c:pt>
                <c:pt idx="144">
                  <c:v>3.4148456133529841E-2</c:v>
                </c:pt>
                <c:pt idx="145">
                  <c:v>4.042491359476047E-2</c:v>
                </c:pt>
                <c:pt idx="146">
                  <c:v>4.042491359476047E-2</c:v>
                </c:pt>
                <c:pt idx="147">
                  <c:v>4.042491359476047E-2</c:v>
                </c:pt>
                <c:pt idx="148">
                  <c:v>4.042491359476047E-2</c:v>
                </c:pt>
                <c:pt idx="149">
                  <c:v>4.042491359476047E-2</c:v>
                </c:pt>
                <c:pt idx="150">
                  <c:v>4.042491359476047E-2</c:v>
                </c:pt>
                <c:pt idx="151">
                  <c:v>3.9212002226700335E-2</c:v>
                </c:pt>
                <c:pt idx="152">
                  <c:v>3.953650436303642E-2</c:v>
                </c:pt>
                <c:pt idx="153">
                  <c:v>3.953650436303642E-2</c:v>
                </c:pt>
                <c:pt idx="154">
                  <c:v>3.8796377854437195E-2</c:v>
                </c:pt>
                <c:pt idx="155">
                  <c:v>3.8796377854437195E-2</c:v>
                </c:pt>
                <c:pt idx="156">
                  <c:v>3.9932191000832895E-2</c:v>
                </c:pt>
                <c:pt idx="157">
                  <c:v>3.9852061978986865E-2</c:v>
                </c:pt>
                <c:pt idx="158">
                  <c:v>3.9529102276883277E-2</c:v>
                </c:pt>
                <c:pt idx="159">
                  <c:v>3.9529102276883277E-2</c:v>
                </c:pt>
                <c:pt idx="160">
                  <c:v>4.1219227650563683E-2</c:v>
                </c:pt>
                <c:pt idx="161">
                  <c:v>4.1219227650563683E-2</c:v>
                </c:pt>
                <c:pt idx="162">
                  <c:v>4.1219227650563683E-2</c:v>
                </c:pt>
                <c:pt idx="163">
                  <c:v>4.1048186961827722E-2</c:v>
                </c:pt>
                <c:pt idx="164">
                  <c:v>4.1317686047576165E-2</c:v>
                </c:pt>
                <c:pt idx="165">
                  <c:v>4.1317686047576165E-2</c:v>
                </c:pt>
                <c:pt idx="166">
                  <c:v>4.1317686047576165E-2</c:v>
                </c:pt>
                <c:pt idx="167">
                  <c:v>4.1584185626255502E-2</c:v>
                </c:pt>
                <c:pt idx="168">
                  <c:v>4.1584185626255502E-2</c:v>
                </c:pt>
                <c:pt idx="169">
                  <c:v>4.1508210299942179E-2</c:v>
                </c:pt>
                <c:pt idx="170">
                  <c:v>4.0816317204560658E-2</c:v>
                </c:pt>
                <c:pt idx="171">
                  <c:v>4.071924324335989E-2</c:v>
                </c:pt>
                <c:pt idx="172">
                  <c:v>4.4859581248909139E-2</c:v>
                </c:pt>
                <c:pt idx="173">
                  <c:v>4.5110421983287539E-2</c:v>
                </c:pt>
                <c:pt idx="174">
                  <c:v>4.5110421983287539E-2</c:v>
                </c:pt>
                <c:pt idx="175">
                  <c:v>4.5110421983287539E-2</c:v>
                </c:pt>
                <c:pt idx="176">
                  <c:v>4.4831769473523478E-2</c:v>
                </c:pt>
                <c:pt idx="177">
                  <c:v>4.4831769473523478E-2</c:v>
                </c:pt>
                <c:pt idx="178">
                  <c:v>4.4831769473523478E-2</c:v>
                </c:pt>
                <c:pt idx="179">
                  <c:v>4.7721883498672027E-2</c:v>
                </c:pt>
                <c:pt idx="180">
                  <c:v>4.6670375688504427E-2</c:v>
                </c:pt>
                <c:pt idx="181">
                  <c:v>4.6670375688504427E-2</c:v>
                </c:pt>
                <c:pt idx="182">
                  <c:v>4.6403775896660351E-2</c:v>
                </c:pt>
                <c:pt idx="183">
                  <c:v>4.6403775896660351E-2</c:v>
                </c:pt>
                <c:pt idx="184">
                  <c:v>4.6921717283946097E-2</c:v>
                </c:pt>
                <c:pt idx="185">
                  <c:v>4.9415623063866675E-2</c:v>
                </c:pt>
                <c:pt idx="186">
                  <c:v>4.9415623063866675E-2</c:v>
                </c:pt>
                <c:pt idx="187">
                  <c:v>4.9415623063866675E-2</c:v>
                </c:pt>
                <c:pt idx="188">
                  <c:v>4.9470827715350177E-2</c:v>
                </c:pt>
                <c:pt idx="189">
                  <c:v>4.9470827715350177E-2</c:v>
                </c:pt>
                <c:pt idx="190">
                  <c:v>4.9470827715350177E-2</c:v>
                </c:pt>
                <c:pt idx="191">
                  <c:v>4.476943622602738E-2</c:v>
                </c:pt>
                <c:pt idx="192">
                  <c:v>4.476943622602738E-2</c:v>
                </c:pt>
                <c:pt idx="193">
                  <c:v>4.4829797555004922E-2</c:v>
                </c:pt>
                <c:pt idx="194">
                  <c:v>4.4829797555004922E-2</c:v>
                </c:pt>
                <c:pt idx="195">
                  <c:v>4.4222675234296856E-2</c:v>
                </c:pt>
                <c:pt idx="196">
                  <c:v>4.6347604931027603E-2</c:v>
                </c:pt>
                <c:pt idx="197">
                  <c:v>4.7787275403754902E-2</c:v>
                </c:pt>
                <c:pt idx="198">
                  <c:v>4.7787275403754902E-2</c:v>
                </c:pt>
                <c:pt idx="199">
                  <c:v>4.7787275403754902E-2</c:v>
                </c:pt>
                <c:pt idx="200">
                  <c:v>4.7724991886202696E-2</c:v>
                </c:pt>
                <c:pt idx="201">
                  <c:v>4.7724991886202696E-2</c:v>
                </c:pt>
                <c:pt idx="202">
                  <c:v>4.7724991886202696E-2</c:v>
                </c:pt>
                <c:pt idx="203">
                  <c:v>4.778109687067679E-2</c:v>
                </c:pt>
                <c:pt idx="204">
                  <c:v>4.7837265923002019E-2</c:v>
                </c:pt>
                <c:pt idx="205">
                  <c:v>4.7837265923002019E-2</c:v>
                </c:pt>
                <c:pt idx="206">
                  <c:v>4.7837265923002019E-2</c:v>
                </c:pt>
                <c:pt idx="207">
                  <c:v>5.4178116028233768E-2</c:v>
                </c:pt>
                <c:pt idx="208">
                  <c:v>4.9671034552629591E-2</c:v>
                </c:pt>
                <c:pt idx="209">
                  <c:v>5.0546662898672379E-2</c:v>
                </c:pt>
                <c:pt idx="210">
                  <c:v>5.4803357896815223E-2</c:v>
                </c:pt>
                <c:pt idx="211">
                  <c:v>5.9740724141878476E-2</c:v>
                </c:pt>
                <c:pt idx="212">
                  <c:v>5.9740724141878476E-2</c:v>
                </c:pt>
                <c:pt idx="213">
                  <c:v>6.015924452143822E-2</c:v>
                </c:pt>
                <c:pt idx="214">
                  <c:v>6.0111884644448235E-2</c:v>
                </c:pt>
                <c:pt idx="215">
                  <c:v>5.9682927828713032E-2</c:v>
                </c:pt>
                <c:pt idx="216">
                  <c:v>5.9682927828713032E-2</c:v>
                </c:pt>
                <c:pt idx="217">
                  <c:v>6.1898524390608931E-2</c:v>
                </c:pt>
                <c:pt idx="218">
                  <c:v>6.1943652868584775E-2</c:v>
                </c:pt>
                <c:pt idx="219">
                  <c:v>6.1217605206353803E-2</c:v>
                </c:pt>
                <c:pt idx="220">
                  <c:v>6.1399922011975555E-2</c:v>
                </c:pt>
                <c:pt idx="221">
                  <c:v>6.1399922011975555E-2</c:v>
                </c:pt>
                <c:pt idx="222">
                  <c:v>6.1399922011975555E-2</c:v>
                </c:pt>
                <c:pt idx="223">
                  <c:v>6.0278318007256859E-2</c:v>
                </c:pt>
                <c:pt idx="224">
                  <c:v>6.0278318007256859E-2</c:v>
                </c:pt>
                <c:pt idx="225">
                  <c:v>6.0278318007256859E-2</c:v>
                </c:pt>
                <c:pt idx="226">
                  <c:v>5.958942484423272E-2</c:v>
                </c:pt>
                <c:pt idx="227">
                  <c:v>6.0527649519205085E-2</c:v>
                </c:pt>
                <c:pt idx="228">
                  <c:v>6.0932153127762505E-2</c:v>
                </c:pt>
                <c:pt idx="229">
                  <c:v>6.0932153127762505E-2</c:v>
                </c:pt>
                <c:pt idx="230">
                  <c:v>6.0750588235113367E-2</c:v>
                </c:pt>
                <c:pt idx="231">
                  <c:v>6.0750588235113367E-2</c:v>
                </c:pt>
                <c:pt idx="232">
                  <c:v>6.0750588235113367E-2</c:v>
                </c:pt>
                <c:pt idx="233">
                  <c:v>6.0750588235113367E-2</c:v>
                </c:pt>
                <c:pt idx="234">
                  <c:v>6.0341999037959046E-2</c:v>
                </c:pt>
                <c:pt idx="235">
                  <c:v>5.7330895583284587E-2</c:v>
                </c:pt>
                <c:pt idx="236">
                  <c:v>5.7133733001605007E-2</c:v>
                </c:pt>
                <c:pt idx="237">
                  <c:v>5.7133733001605007E-2</c:v>
                </c:pt>
                <c:pt idx="238">
                  <c:v>5.7319279730895269E-2</c:v>
                </c:pt>
                <c:pt idx="239">
                  <c:v>5.7319279730895269E-2</c:v>
                </c:pt>
                <c:pt idx="240">
                  <c:v>5.7319279730895269E-2</c:v>
                </c:pt>
                <c:pt idx="241">
                  <c:v>5.7319279730895269E-2</c:v>
                </c:pt>
                <c:pt idx="242">
                  <c:v>5.4936410679393199E-2</c:v>
                </c:pt>
                <c:pt idx="243">
                  <c:v>5.5670202637132148E-2</c:v>
                </c:pt>
                <c:pt idx="244">
                  <c:v>5.6807901910882849E-2</c:v>
                </c:pt>
                <c:pt idx="245">
                  <c:v>5.6807901910882849E-2</c:v>
                </c:pt>
                <c:pt idx="246">
                  <c:v>5.6987420336682248E-2</c:v>
                </c:pt>
                <c:pt idx="247">
                  <c:v>5.6607059558626049E-2</c:v>
                </c:pt>
                <c:pt idx="248">
                  <c:v>5.4215782567261658E-2</c:v>
                </c:pt>
                <c:pt idx="249">
                  <c:v>5.4215782567261658E-2</c:v>
                </c:pt>
                <c:pt idx="250">
                  <c:v>5.5362733597985991E-2</c:v>
                </c:pt>
                <c:pt idx="251">
                  <c:v>5.6043899130984988E-2</c:v>
                </c:pt>
                <c:pt idx="252">
                  <c:v>5.6043899130984988E-2</c:v>
                </c:pt>
                <c:pt idx="253">
                  <c:v>5.6043899130984988E-2</c:v>
                </c:pt>
                <c:pt idx="254">
                  <c:v>5.6337614830689178E-2</c:v>
                </c:pt>
                <c:pt idx="255">
                  <c:v>5.6337614830689178E-2</c:v>
                </c:pt>
                <c:pt idx="256">
                  <c:v>5.628959509522783E-2</c:v>
                </c:pt>
                <c:pt idx="257">
                  <c:v>5.628959509522783E-2</c:v>
                </c:pt>
                <c:pt idx="258">
                  <c:v>5.6998021299313577E-2</c:v>
                </c:pt>
                <c:pt idx="259">
                  <c:v>8.5515011915964223E-2</c:v>
                </c:pt>
                <c:pt idx="260">
                  <c:v>8.4718912028636184E-2</c:v>
                </c:pt>
                <c:pt idx="261">
                  <c:v>8.4845608175130899E-2</c:v>
                </c:pt>
                <c:pt idx="262">
                  <c:v>8.4845608175130899E-2</c:v>
                </c:pt>
                <c:pt idx="263">
                  <c:v>8.4845608175130899E-2</c:v>
                </c:pt>
                <c:pt idx="264">
                  <c:v>8.4845608175130899E-2</c:v>
                </c:pt>
                <c:pt idx="265">
                  <c:v>8.4845608175130899E-2</c:v>
                </c:pt>
                <c:pt idx="266">
                  <c:v>8.4814025131348142E-2</c:v>
                </c:pt>
                <c:pt idx="267">
                  <c:v>8.478235704530715E-2</c:v>
                </c:pt>
                <c:pt idx="268">
                  <c:v>8.478235704530715E-2</c:v>
                </c:pt>
                <c:pt idx="269">
                  <c:v>8.5549168967652189E-2</c:v>
                </c:pt>
                <c:pt idx="270">
                  <c:v>8.1681063078752558E-2</c:v>
                </c:pt>
                <c:pt idx="271">
                  <c:v>8.1681063078752558E-2</c:v>
                </c:pt>
                <c:pt idx="272">
                  <c:v>8.1142113658763254E-2</c:v>
                </c:pt>
                <c:pt idx="273">
                  <c:v>7.8330068954631071E-2</c:v>
                </c:pt>
                <c:pt idx="274">
                  <c:v>7.4632791842511523E-2</c:v>
                </c:pt>
                <c:pt idx="275">
                  <c:v>7.4632791842511523E-2</c:v>
                </c:pt>
                <c:pt idx="276">
                  <c:v>7.429584805232041E-2</c:v>
                </c:pt>
                <c:pt idx="277">
                  <c:v>7.429584805232041E-2</c:v>
                </c:pt>
                <c:pt idx="278">
                  <c:v>7.5148268256575196E-2</c:v>
                </c:pt>
                <c:pt idx="279">
                  <c:v>7.5148268256575196E-2</c:v>
                </c:pt>
                <c:pt idx="280">
                  <c:v>7.3472913675030879E-2</c:v>
                </c:pt>
                <c:pt idx="281">
                  <c:v>7.4301053106848688E-2</c:v>
                </c:pt>
                <c:pt idx="282">
                  <c:v>7.4301053106848688E-2</c:v>
                </c:pt>
                <c:pt idx="283">
                  <c:v>7.4150463632475447E-2</c:v>
                </c:pt>
                <c:pt idx="284">
                  <c:v>7.4150463632475447E-2</c:v>
                </c:pt>
                <c:pt idx="285">
                  <c:v>7.4150463632475447E-2</c:v>
                </c:pt>
                <c:pt idx="286">
                  <c:v>7.4150463632475447E-2</c:v>
                </c:pt>
                <c:pt idx="287">
                  <c:v>7.4150463632475447E-2</c:v>
                </c:pt>
                <c:pt idx="288">
                  <c:v>7.4150463632475447E-2</c:v>
                </c:pt>
                <c:pt idx="289">
                  <c:v>7.4411407853206907E-2</c:v>
                </c:pt>
                <c:pt idx="290">
                  <c:v>7.4699003112142712E-2</c:v>
                </c:pt>
                <c:pt idx="291">
                  <c:v>7.4369416681069486E-2</c:v>
                </c:pt>
                <c:pt idx="292">
                  <c:v>7.4369416681069486E-2</c:v>
                </c:pt>
                <c:pt idx="293">
                  <c:v>7.4402758217274628E-2</c:v>
                </c:pt>
                <c:pt idx="294">
                  <c:v>7.4402758217274628E-2</c:v>
                </c:pt>
                <c:pt idx="295">
                  <c:v>7.4402758217274628E-2</c:v>
                </c:pt>
                <c:pt idx="296">
                  <c:v>7.4402758217274628E-2</c:v>
                </c:pt>
                <c:pt idx="297">
                  <c:v>7.4699518073473331E-2</c:v>
                </c:pt>
                <c:pt idx="298">
                  <c:v>7.4699518073473331E-2</c:v>
                </c:pt>
                <c:pt idx="299">
                  <c:v>7.4699518073473331E-2</c:v>
                </c:pt>
                <c:pt idx="300">
                  <c:v>7.5514135562067597E-2</c:v>
                </c:pt>
                <c:pt idx="301">
                  <c:v>7.5373392437360742E-2</c:v>
                </c:pt>
                <c:pt idx="302">
                  <c:v>7.5373392437360742E-2</c:v>
                </c:pt>
                <c:pt idx="303">
                  <c:v>7.5373392437360742E-2</c:v>
                </c:pt>
                <c:pt idx="304">
                  <c:v>7.5405854907211786E-2</c:v>
                </c:pt>
                <c:pt idx="305">
                  <c:v>7.5438375300388119E-2</c:v>
                </c:pt>
                <c:pt idx="306">
                  <c:v>7.4931319361881993E-2</c:v>
                </c:pt>
                <c:pt idx="307">
                  <c:v>7.4105760095866308E-2</c:v>
                </c:pt>
                <c:pt idx="308">
                  <c:v>7.6757173471839704E-2</c:v>
                </c:pt>
                <c:pt idx="309">
                  <c:v>7.6623986598668148E-2</c:v>
                </c:pt>
                <c:pt idx="310">
                  <c:v>7.7747511950071471E-2</c:v>
                </c:pt>
                <c:pt idx="311">
                  <c:v>7.8902829676725184E-2</c:v>
                </c:pt>
                <c:pt idx="312">
                  <c:v>8.0469493175524431E-2</c:v>
                </c:pt>
                <c:pt idx="313">
                  <c:v>8.0845728947930282E-2</c:v>
                </c:pt>
                <c:pt idx="314">
                  <c:v>8.0341063838538077E-2</c:v>
                </c:pt>
                <c:pt idx="315">
                  <c:v>8.1484934776535373E-2</c:v>
                </c:pt>
                <c:pt idx="316">
                  <c:v>8.1612773937156005E-2</c:v>
                </c:pt>
                <c:pt idx="317">
                  <c:v>8.1402872106636853E-2</c:v>
                </c:pt>
                <c:pt idx="318">
                  <c:v>8.5231511230687326E-2</c:v>
                </c:pt>
                <c:pt idx="319">
                  <c:v>8.5231511230687326E-2</c:v>
                </c:pt>
                <c:pt idx="320">
                  <c:v>8.5516580065530645E-2</c:v>
                </c:pt>
                <c:pt idx="321">
                  <c:v>8.5174025318193458E-2</c:v>
                </c:pt>
                <c:pt idx="322">
                  <c:v>6.5032794231385485E-2</c:v>
                </c:pt>
                <c:pt idx="323">
                  <c:v>6.5032794231385485E-2</c:v>
                </c:pt>
                <c:pt idx="324">
                  <c:v>6.4867412113091757E-2</c:v>
                </c:pt>
                <c:pt idx="325">
                  <c:v>7.0693438622132454E-2</c:v>
                </c:pt>
                <c:pt idx="326">
                  <c:v>7.7143154267369951E-2</c:v>
                </c:pt>
                <c:pt idx="327">
                  <c:v>8.0827617195603621E-2</c:v>
                </c:pt>
                <c:pt idx="328">
                  <c:v>8.0827617195603621E-2</c:v>
                </c:pt>
                <c:pt idx="329">
                  <c:v>8.0827617195603621E-2</c:v>
                </c:pt>
                <c:pt idx="330">
                  <c:v>8.0827617195603621E-2</c:v>
                </c:pt>
                <c:pt idx="331">
                  <c:v>8.0827617195603621E-2</c:v>
                </c:pt>
                <c:pt idx="332">
                  <c:v>8.0051583790624339E-2</c:v>
                </c:pt>
                <c:pt idx="333">
                  <c:v>8.0051583790624339E-2</c:v>
                </c:pt>
                <c:pt idx="334">
                  <c:v>8.0927788508674922E-2</c:v>
                </c:pt>
                <c:pt idx="335">
                  <c:v>8.3736420777374948E-2</c:v>
                </c:pt>
                <c:pt idx="336">
                  <c:v>8.3736420777374948E-2</c:v>
                </c:pt>
                <c:pt idx="337">
                  <c:v>8.3736420777374948E-2</c:v>
                </c:pt>
                <c:pt idx="338">
                  <c:v>8.3736420777374948E-2</c:v>
                </c:pt>
                <c:pt idx="339">
                  <c:v>8.3736420777374948E-2</c:v>
                </c:pt>
                <c:pt idx="340">
                  <c:v>8.4934916013034434E-2</c:v>
                </c:pt>
                <c:pt idx="341">
                  <c:v>8.4181653428716335E-2</c:v>
                </c:pt>
                <c:pt idx="342">
                  <c:v>8.536275518629724E-2</c:v>
                </c:pt>
                <c:pt idx="343">
                  <c:v>8.6426448374771633E-2</c:v>
                </c:pt>
                <c:pt idx="344">
                  <c:v>8.5682931327189862E-2</c:v>
                </c:pt>
                <c:pt idx="345">
                  <c:v>8.5814838834487817E-2</c:v>
                </c:pt>
                <c:pt idx="346">
                  <c:v>8.5814838834487817E-2</c:v>
                </c:pt>
                <c:pt idx="347">
                  <c:v>8.5814838834487817E-2</c:v>
                </c:pt>
                <c:pt idx="348">
                  <c:v>8.7392173255590525E-2</c:v>
                </c:pt>
                <c:pt idx="349">
                  <c:v>8.7392173255590525E-2</c:v>
                </c:pt>
                <c:pt idx="350">
                  <c:v>8.7392173255590525E-2</c:v>
                </c:pt>
                <c:pt idx="351">
                  <c:v>8.8169534123912943E-2</c:v>
                </c:pt>
                <c:pt idx="352">
                  <c:v>8.7918809844965806E-2</c:v>
                </c:pt>
                <c:pt idx="353">
                  <c:v>8.7405336241221432E-2</c:v>
                </c:pt>
                <c:pt idx="354">
                  <c:v>8.7531926359247336E-2</c:v>
                </c:pt>
                <c:pt idx="355">
                  <c:v>8.7531926359247336E-2</c:v>
                </c:pt>
                <c:pt idx="356">
                  <c:v>8.7503587579624467E-2</c:v>
                </c:pt>
                <c:pt idx="357">
                  <c:v>8.7503587579624467E-2</c:v>
                </c:pt>
                <c:pt idx="358">
                  <c:v>8.7503587579624467E-2</c:v>
                </c:pt>
                <c:pt idx="359">
                  <c:v>8.762512903226255E-2</c:v>
                </c:pt>
                <c:pt idx="360">
                  <c:v>8.7372282034119467E-2</c:v>
                </c:pt>
                <c:pt idx="361">
                  <c:v>8.7372282034119467E-2</c:v>
                </c:pt>
                <c:pt idx="362">
                  <c:v>8.7372282034119467E-2</c:v>
                </c:pt>
                <c:pt idx="363">
                  <c:v>8.7424604646063261E-2</c:v>
                </c:pt>
                <c:pt idx="364">
                  <c:v>8.7455033286680403E-2</c:v>
                </c:pt>
                <c:pt idx="365">
                  <c:v>8.7455033286680403E-2</c:v>
                </c:pt>
                <c:pt idx="366">
                  <c:v>8.7455033286680403E-2</c:v>
                </c:pt>
                <c:pt idx="367">
                  <c:v>8.7427044902611759E-2</c:v>
                </c:pt>
                <c:pt idx="368">
                  <c:v>8.7519557878073362E-2</c:v>
                </c:pt>
                <c:pt idx="369">
                  <c:v>8.8574513422829168E-2</c:v>
                </c:pt>
                <c:pt idx="370">
                  <c:v>8.8546694529835906E-2</c:v>
                </c:pt>
                <c:pt idx="371">
                  <c:v>8.6258432122083409E-2</c:v>
                </c:pt>
                <c:pt idx="372">
                  <c:v>8.703146731402514E-2</c:v>
                </c:pt>
                <c:pt idx="373">
                  <c:v>8.6502257848782516E-2</c:v>
                </c:pt>
                <c:pt idx="374">
                  <c:v>8.5449749539536143E-2</c:v>
                </c:pt>
                <c:pt idx="375">
                  <c:v>8.3976049534602359E-2</c:v>
                </c:pt>
                <c:pt idx="376">
                  <c:v>8.2858935222343874E-2</c:v>
                </c:pt>
                <c:pt idx="377">
                  <c:v>8.2858935222343874E-2</c:v>
                </c:pt>
                <c:pt idx="378">
                  <c:v>8.1734295674168525E-2</c:v>
                </c:pt>
                <c:pt idx="379">
                  <c:v>8.1638432513730333E-2</c:v>
                </c:pt>
                <c:pt idx="380">
                  <c:v>8.1349281468201029E-2</c:v>
                </c:pt>
                <c:pt idx="381">
                  <c:v>8.5347454101561138E-2</c:v>
                </c:pt>
                <c:pt idx="382">
                  <c:v>8.5347454101561138E-2</c:v>
                </c:pt>
                <c:pt idx="383">
                  <c:v>8.8732721594898992E-2</c:v>
                </c:pt>
                <c:pt idx="384">
                  <c:v>8.8609880051750439E-2</c:v>
                </c:pt>
                <c:pt idx="385">
                  <c:v>8.9346674860538419E-2</c:v>
                </c:pt>
                <c:pt idx="386">
                  <c:v>8.9346674860538419E-2</c:v>
                </c:pt>
                <c:pt idx="387">
                  <c:v>9.2337346157167599E-2</c:v>
                </c:pt>
                <c:pt idx="388">
                  <c:v>9.5709971734401073E-2</c:v>
                </c:pt>
                <c:pt idx="389">
                  <c:v>9.0591913012706721E-2</c:v>
                </c:pt>
                <c:pt idx="390">
                  <c:v>8.7352652563331371E-2</c:v>
                </c:pt>
                <c:pt idx="391">
                  <c:v>8.7867846659521881E-2</c:v>
                </c:pt>
                <c:pt idx="392">
                  <c:v>8.7867846659521881E-2</c:v>
                </c:pt>
                <c:pt idx="393">
                  <c:v>9.5806790482528492E-2</c:v>
                </c:pt>
                <c:pt idx="394">
                  <c:v>9.5806790482528492E-2</c:v>
                </c:pt>
                <c:pt idx="395">
                  <c:v>9.6877554528135873E-2</c:v>
                </c:pt>
                <c:pt idx="396">
                  <c:v>9.6877554528135873E-2</c:v>
                </c:pt>
                <c:pt idx="397">
                  <c:v>9.8060270218883486E-2</c:v>
                </c:pt>
                <c:pt idx="398">
                  <c:v>9.5951105920141236E-2</c:v>
                </c:pt>
                <c:pt idx="399">
                  <c:v>9.5951105920141236E-2</c:v>
                </c:pt>
                <c:pt idx="400">
                  <c:v>9.5951105920141236E-2</c:v>
                </c:pt>
                <c:pt idx="401">
                  <c:v>9.5951105920141236E-2</c:v>
                </c:pt>
                <c:pt idx="402">
                  <c:v>9.7845718246692345E-2</c:v>
                </c:pt>
                <c:pt idx="403">
                  <c:v>9.6807193873572644E-2</c:v>
                </c:pt>
                <c:pt idx="404">
                  <c:v>9.6807193873572644E-2</c:v>
                </c:pt>
                <c:pt idx="405">
                  <c:v>9.5767340918876287E-2</c:v>
                </c:pt>
                <c:pt idx="406">
                  <c:v>9.4700952009613565E-2</c:v>
                </c:pt>
                <c:pt idx="407">
                  <c:v>9.4700952009613565E-2</c:v>
                </c:pt>
                <c:pt idx="408">
                  <c:v>9.6432056340839484E-2</c:v>
                </c:pt>
                <c:pt idx="409">
                  <c:v>9.6432056340839484E-2</c:v>
                </c:pt>
                <c:pt idx="410">
                  <c:v>9.6888118045505747E-2</c:v>
                </c:pt>
                <c:pt idx="411">
                  <c:v>9.6510886615226096E-2</c:v>
                </c:pt>
                <c:pt idx="412">
                  <c:v>9.939091898823986E-2</c:v>
                </c:pt>
                <c:pt idx="413">
                  <c:v>9.939091898823986E-2</c:v>
                </c:pt>
                <c:pt idx="414">
                  <c:v>9.8701975542712234E-2</c:v>
                </c:pt>
                <c:pt idx="415">
                  <c:v>9.8730688796718757E-2</c:v>
                </c:pt>
                <c:pt idx="416">
                  <c:v>9.8285275873912198E-2</c:v>
                </c:pt>
                <c:pt idx="417">
                  <c:v>9.8172552808263591E-2</c:v>
                </c:pt>
                <c:pt idx="418">
                  <c:v>9.8614336050928827E-2</c:v>
                </c:pt>
                <c:pt idx="419">
                  <c:v>0.1039219279983461</c:v>
                </c:pt>
                <c:pt idx="420">
                  <c:v>0.10403097065708308</c:v>
                </c:pt>
                <c:pt idx="421">
                  <c:v>0.10403097065708308</c:v>
                </c:pt>
                <c:pt idx="422">
                  <c:v>0.10914333955102504</c:v>
                </c:pt>
                <c:pt idx="423">
                  <c:v>0.10938479390984916</c:v>
                </c:pt>
                <c:pt idx="424">
                  <c:v>0.11529866346594454</c:v>
                </c:pt>
                <c:pt idx="425">
                  <c:v>0.11625122970596781</c:v>
                </c:pt>
                <c:pt idx="426">
                  <c:v>0.12237183421651135</c:v>
                </c:pt>
                <c:pt idx="427">
                  <c:v>0.1223500897419345</c:v>
                </c:pt>
                <c:pt idx="428">
                  <c:v>0.1223500897419345</c:v>
                </c:pt>
                <c:pt idx="429">
                  <c:v>0.12444830342760253</c:v>
                </c:pt>
                <c:pt idx="430">
                  <c:v>0.12444830342760253</c:v>
                </c:pt>
                <c:pt idx="431">
                  <c:v>0.12935259669912738</c:v>
                </c:pt>
                <c:pt idx="432">
                  <c:v>0.12871745570146578</c:v>
                </c:pt>
                <c:pt idx="433">
                  <c:v>0.13306158819637146</c:v>
                </c:pt>
                <c:pt idx="434">
                  <c:v>0.13347949304272341</c:v>
                </c:pt>
                <c:pt idx="435">
                  <c:v>0.1351026301633699</c:v>
                </c:pt>
                <c:pt idx="436">
                  <c:v>0.13478125175316641</c:v>
                </c:pt>
                <c:pt idx="437">
                  <c:v>0.13478125175316641</c:v>
                </c:pt>
                <c:pt idx="438">
                  <c:v>0.13488237245527251</c:v>
                </c:pt>
                <c:pt idx="439">
                  <c:v>0.13488237245527251</c:v>
                </c:pt>
                <c:pt idx="440">
                  <c:v>0.13488237245527251</c:v>
                </c:pt>
                <c:pt idx="441">
                  <c:v>0.13549498747347505</c:v>
                </c:pt>
                <c:pt idx="442">
                  <c:v>0.13547583837094182</c:v>
                </c:pt>
                <c:pt idx="443">
                  <c:v>0.13547583837094182</c:v>
                </c:pt>
                <c:pt idx="444">
                  <c:v>0.13295037785280911</c:v>
                </c:pt>
                <c:pt idx="445">
                  <c:v>0.13899901941904816</c:v>
                </c:pt>
                <c:pt idx="446">
                  <c:v>0.13787951998859652</c:v>
                </c:pt>
                <c:pt idx="447">
                  <c:v>0.13787951998859652</c:v>
                </c:pt>
                <c:pt idx="448">
                  <c:v>0.13294943682538807</c:v>
                </c:pt>
                <c:pt idx="449">
                  <c:v>0.13294943682538807</c:v>
                </c:pt>
                <c:pt idx="450">
                  <c:v>0.13252491187122317</c:v>
                </c:pt>
                <c:pt idx="451">
                  <c:v>0.12703880494735728</c:v>
                </c:pt>
                <c:pt idx="452">
                  <c:v>0.13083565481035453</c:v>
                </c:pt>
                <c:pt idx="453">
                  <c:v>0.13177617543018583</c:v>
                </c:pt>
                <c:pt idx="454">
                  <c:v>0.13186648413208155</c:v>
                </c:pt>
                <c:pt idx="455">
                  <c:v>0.13186648413208155</c:v>
                </c:pt>
                <c:pt idx="456">
                  <c:v>0.12691686909762515</c:v>
                </c:pt>
                <c:pt idx="457">
                  <c:v>0.12691686909762515</c:v>
                </c:pt>
                <c:pt idx="458">
                  <c:v>0.12607857701445005</c:v>
                </c:pt>
                <c:pt idx="459">
                  <c:v>0.12607857701445005</c:v>
                </c:pt>
                <c:pt idx="460">
                  <c:v>0.12504000958302253</c:v>
                </c:pt>
                <c:pt idx="461">
                  <c:v>0.12507882639020132</c:v>
                </c:pt>
                <c:pt idx="462">
                  <c:v>0.12608995611840082</c:v>
                </c:pt>
                <c:pt idx="463">
                  <c:v>0.12634552672099855</c:v>
                </c:pt>
                <c:pt idx="464">
                  <c:v>0.12660264034688209</c:v>
                </c:pt>
                <c:pt idx="465">
                  <c:v>0.12514415164476939</c:v>
                </c:pt>
                <c:pt idx="466">
                  <c:v>0.12746749826613943</c:v>
                </c:pt>
                <c:pt idx="467">
                  <c:v>0.12758393770124218</c:v>
                </c:pt>
                <c:pt idx="468">
                  <c:v>0.12944276719448969</c:v>
                </c:pt>
                <c:pt idx="469">
                  <c:v>0.12944276719448969</c:v>
                </c:pt>
                <c:pt idx="470">
                  <c:v>0.12955588568487869</c:v>
                </c:pt>
                <c:pt idx="471">
                  <c:v>0.12818437694831791</c:v>
                </c:pt>
                <c:pt idx="472">
                  <c:v>0.13042361299038313</c:v>
                </c:pt>
                <c:pt idx="473">
                  <c:v>0.1318746127319895</c:v>
                </c:pt>
                <c:pt idx="474">
                  <c:v>0.13111317357233404</c:v>
                </c:pt>
                <c:pt idx="475">
                  <c:v>0.13290692921225208</c:v>
                </c:pt>
                <c:pt idx="476">
                  <c:v>0.13290692921225208</c:v>
                </c:pt>
                <c:pt idx="477">
                  <c:v>0.13290692921225208</c:v>
                </c:pt>
                <c:pt idx="478">
                  <c:v>0.13299061516481125</c:v>
                </c:pt>
                <c:pt idx="479">
                  <c:v>0.13299061516481125</c:v>
                </c:pt>
                <c:pt idx="480">
                  <c:v>0.13393452264005695</c:v>
                </c:pt>
                <c:pt idx="481">
                  <c:v>0.13384886702899548</c:v>
                </c:pt>
                <c:pt idx="482">
                  <c:v>0.12977110372042694</c:v>
                </c:pt>
                <c:pt idx="483">
                  <c:v>0.12968370608467494</c:v>
                </c:pt>
                <c:pt idx="484">
                  <c:v>0.12971061571720924</c:v>
                </c:pt>
                <c:pt idx="485">
                  <c:v>0.1253544283965525</c:v>
                </c:pt>
                <c:pt idx="486">
                  <c:v>0.1251715287766984</c:v>
                </c:pt>
                <c:pt idx="487">
                  <c:v>0.12078819387492612</c:v>
                </c:pt>
                <c:pt idx="488">
                  <c:v>0.11998964336081402</c:v>
                </c:pt>
                <c:pt idx="489">
                  <c:v>0.11344375087920797</c:v>
                </c:pt>
                <c:pt idx="490">
                  <c:v>0.11344375087920797</c:v>
                </c:pt>
                <c:pt idx="491">
                  <c:v>0.11540104161304145</c:v>
                </c:pt>
                <c:pt idx="492">
                  <c:v>0.11313516093251347</c:v>
                </c:pt>
                <c:pt idx="493">
                  <c:v>0.11313516093251347</c:v>
                </c:pt>
                <c:pt idx="494">
                  <c:v>0.1073953455601423</c:v>
                </c:pt>
                <c:pt idx="495">
                  <c:v>0.10739964681489197</c:v>
                </c:pt>
                <c:pt idx="496">
                  <c:v>0.10196804050721776</c:v>
                </c:pt>
                <c:pt idx="497">
                  <c:v>0.10145406573065373</c:v>
                </c:pt>
                <c:pt idx="498">
                  <c:v>0.10202112957971143</c:v>
                </c:pt>
                <c:pt idx="499">
                  <c:v>0.10202112957971143</c:v>
                </c:pt>
                <c:pt idx="500">
                  <c:v>0.10202112957971143</c:v>
                </c:pt>
                <c:pt idx="501">
                  <c:v>0.10188740013224319</c:v>
                </c:pt>
                <c:pt idx="502">
                  <c:v>0.10243113683844331</c:v>
                </c:pt>
                <c:pt idx="503">
                  <c:v>0.10243113683844331</c:v>
                </c:pt>
                <c:pt idx="504">
                  <c:v>0.10192966048955934</c:v>
                </c:pt>
                <c:pt idx="505">
                  <c:v>0.10192966048955934</c:v>
                </c:pt>
                <c:pt idx="506">
                  <c:v>0.10192966048955934</c:v>
                </c:pt>
                <c:pt idx="507">
                  <c:v>9.9673776291139562E-2</c:v>
                </c:pt>
                <c:pt idx="508">
                  <c:v>9.1049092537399484E-2</c:v>
                </c:pt>
                <c:pt idx="509">
                  <c:v>8.9849959309427851E-2</c:v>
                </c:pt>
                <c:pt idx="510">
                  <c:v>8.9849959309427851E-2</c:v>
                </c:pt>
                <c:pt idx="511">
                  <c:v>9.0316412932036821E-2</c:v>
                </c:pt>
                <c:pt idx="512">
                  <c:v>9.0316412932036821E-2</c:v>
                </c:pt>
                <c:pt idx="513">
                  <c:v>8.7899930283867375E-2</c:v>
                </c:pt>
                <c:pt idx="514">
                  <c:v>8.7899930283867375E-2</c:v>
                </c:pt>
                <c:pt idx="515">
                  <c:v>8.2141872006347552E-2</c:v>
                </c:pt>
                <c:pt idx="516">
                  <c:v>8.2074867421335171E-2</c:v>
                </c:pt>
                <c:pt idx="517">
                  <c:v>8.1376913612824883E-2</c:v>
                </c:pt>
                <c:pt idx="518">
                  <c:v>8.1376913612824883E-2</c:v>
                </c:pt>
                <c:pt idx="519">
                  <c:v>8.1321108531603223E-2</c:v>
                </c:pt>
                <c:pt idx="520">
                  <c:v>8.1321108531603223E-2</c:v>
                </c:pt>
                <c:pt idx="521">
                  <c:v>8.169358111311889E-2</c:v>
                </c:pt>
                <c:pt idx="522">
                  <c:v>8.1735185656499329E-2</c:v>
                </c:pt>
                <c:pt idx="523">
                  <c:v>8.1054532570379367E-2</c:v>
                </c:pt>
                <c:pt idx="524">
                  <c:v>8.0665042564771763E-2</c:v>
                </c:pt>
                <c:pt idx="525">
                  <c:v>7.9075184914019131E-2</c:v>
                </c:pt>
                <c:pt idx="526">
                  <c:v>8.1948117096563619E-2</c:v>
                </c:pt>
                <c:pt idx="527">
                  <c:v>8.1550337064151268E-2</c:v>
                </c:pt>
                <c:pt idx="528">
                  <c:v>8.1713082063423495E-2</c:v>
                </c:pt>
                <c:pt idx="529">
                  <c:v>7.8039242416649293E-2</c:v>
                </c:pt>
                <c:pt idx="530">
                  <c:v>8.7851752277548281E-2</c:v>
                </c:pt>
                <c:pt idx="531">
                  <c:v>8.5089138899293704E-2</c:v>
                </c:pt>
                <c:pt idx="532">
                  <c:v>8.5445187464831762E-2</c:v>
                </c:pt>
                <c:pt idx="533">
                  <c:v>8.7788056101847395E-2</c:v>
                </c:pt>
                <c:pt idx="534">
                  <c:v>8.7788056101847395E-2</c:v>
                </c:pt>
                <c:pt idx="535">
                  <c:v>8.4425460983664949E-2</c:v>
                </c:pt>
                <c:pt idx="536">
                  <c:v>8.1602070294082299E-2</c:v>
                </c:pt>
                <c:pt idx="537">
                  <c:v>8.1765131896636201E-2</c:v>
                </c:pt>
                <c:pt idx="538">
                  <c:v>7.5151485039105431E-2</c:v>
                </c:pt>
                <c:pt idx="539">
                  <c:v>7.5151485039105431E-2</c:v>
                </c:pt>
                <c:pt idx="540">
                  <c:v>8.020706393011022E-2</c:v>
                </c:pt>
                <c:pt idx="541">
                  <c:v>8.0074522976615242E-2</c:v>
                </c:pt>
                <c:pt idx="542">
                  <c:v>8.1112792603608708E-2</c:v>
                </c:pt>
                <c:pt idx="543">
                  <c:v>7.9544531496835325E-2</c:v>
                </c:pt>
                <c:pt idx="544">
                  <c:v>8.81671148725406E-2</c:v>
                </c:pt>
                <c:pt idx="545">
                  <c:v>8.8325313293938904E-2</c:v>
                </c:pt>
                <c:pt idx="546">
                  <c:v>8.868210695088212E-2</c:v>
                </c:pt>
                <c:pt idx="547">
                  <c:v>8.8642743004526417E-2</c:v>
                </c:pt>
                <c:pt idx="548">
                  <c:v>9.2546580285257043E-2</c:v>
                </c:pt>
                <c:pt idx="549">
                  <c:v>9.3485603068118414E-2</c:v>
                </c:pt>
                <c:pt idx="550">
                  <c:v>9.2772626392214896E-2</c:v>
                </c:pt>
                <c:pt idx="551">
                  <c:v>9.2620013292507838E-2</c:v>
                </c:pt>
                <c:pt idx="552">
                  <c:v>9.2625608136733706E-2</c:v>
                </c:pt>
                <c:pt idx="553">
                  <c:v>9.2625608136733706E-2</c:v>
                </c:pt>
                <c:pt idx="554">
                  <c:v>9.0175315307841439E-2</c:v>
                </c:pt>
                <c:pt idx="555">
                  <c:v>9.0175315307841439E-2</c:v>
                </c:pt>
                <c:pt idx="556">
                  <c:v>9.0332058740370702E-2</c:v>
                </c:pt>
                <c:pt idx="557">
                  <c:v>9.0332058740370702E-2</c:v>
                </c:pt>
                <c:pt idx="558">
                  <c:v>9.0178600594868707E-2</c:v>
                </c:pt>
                <c:pt idx="559">
                  <c:v>9.0327714733969916E-2</c:v>
                </c:pt>
                <c:pt idx="560">
                  <c:v>9.0289872472285232E-2</c:v>
                </c:pt>
                <c:pt idx="561">
                  <c:v>8.6411647587759002E-2</c:v>
                </c:pt>
                <c:pt idx="562">
                  <c:v>8.6449487413259335E-2</c:v>
                </c:pt>
                <c:pt idx="563">
                  <c:v>8.9468963198326118E-2</c:v>
                </c:pt>
                <c:pt idx="564">
                  <c:v>8.9468963198326118E-2</c:v>
                </c:pt>
                <c:pt idx="565">
                  <c:v>9.3270719685991502E-2</c:v>
                </c:pt>
                <c:pt idx="566">
                  <c:v>9.3270719685991502E-2</c:v>
                </c:pt>
                <c:pt idx="567">
                  <c:v>9.2931544837948174E-2</c:v>
                </c:pt>
                <c:pt idx="568">
                  <c:v>9.2931544837948174E-2</c:v>
                </c:pt>
                <c:pt idx="569">
                  <c:v>9.2966911575714975E-2</c:v>
                </c:pt>
                <c:pt idx="570">
                  <c:v>9.7057987883258201E-2</c:v>
                </c:pt>
                <c:pt idx="571">
                  <c:v>9.7057987883258201E-2</c:v>
                </c:pt>
                <c:pt idx="572">
                  <c:v>9.6483975475923606E-2</c:v>
                </c:pt>
                <c:pt idx="573">
                  <c:v>9.8151956154405001E-2</c:v>
                </c:pt>
                <c:pt idx="574">
                  <c:v>9.7584378917059109E-2</c:v>
                </c:pt>
                <c:pt idx="575">
                  <c:v>9.7584378917059109E-2</c:v>
                </c:pt>
                <c:pt idx="576">
                  <c:v>0.10139455204530225</c:v>
                </c:pt>
                <c:pt idx="577">
                  <c:v>0.10152153664819875</c:v>
                </c:pt>
                <c:pt idx="578">
                  <c:v>0.10152153664819875</c:v>
                </c:pt>
                <c:pt idx="579">
                  <c:v>0.1003556434825072</c:v>
                </c:pt>
                <c:pt idx="580">
                  <c:v>0.1047545197334241</c:v>
                </c:pt>
                <c:pt idx="581">
                  <c:v>0.10503158132488925</c:v>
                </c:pt>
                <c:pt idx="582">
                  <c:v>0.10425888694447587</c:v>
                </c:pt>
                <c:pt idx="583">
                  <c:v>0.10425888694447587</c:v>
                </c:pt>
                <c:pt idx="584">
                  <c:v>0.10396728814691693</c:v>
                </c:pt>
                <c:pt idx="585">
                  <c:v>0.10590927198317768</c:v>
                </c:pt>
                <c:pt idx="586">
                  <c:v>0.10590927198317768</c:v>
                </c:pt>
                <c:pt idx="587">
                  <c:v>0.10590927198317768</c:v>
                </c:pt>
                <c:pt idx="588">
                  <c:v>0.10590927198317768</c:v>
                </c:pt>
                <c:pt idx="589">
                  <c:v>0.10388801014953961</c:v>
                </c:pt>
                <c:pt idx="590">
                  <c:v>0.10401321778179112</c:v>
                </c:pt>
                <c:pt idx="591">
                  <c:v>0.1038854136454931</c:v>
                </c:pt>
                <c:pt idx="592">
                  <c:v>0.10980885009660446</c:v>
                </c:pt>
                <c:pt idx="593">
                  <c:v>0.10460741651421057</c:v>
                </c:pt>
                <c:pt idx="594">
                  <c:v>0.10460741651421057</c:v>
                </c:pt>
                <c:pt idx="595">
                  <c:v>0.11644607074469043</c:v>
                </c:pt>
                <c:pt idx="596">
                  <c:v>0.11456232854656058</c:v>
                </c:pt>
                <c:pt idx="597">
                  <c:v>0.11456232854656058</c:v>
                </c:pt>
                <c:pt idx="598">
                  <c:v>0.11456232854656058</c:v>
                </c:pt>
                <c:pt idx="599">
                  <c:v>0.12183059571661775</c:v>
                </c:pt>
                <c:pt idx="600">
                  <c:v>0.12172121891795198</c:v>
                </c:pt>
                <c:pt idx="601">
                  <c:v>0.13954552424767083</c:v>
                </c:pt>
                <c:pt idx="602">
                  <c:v>0.13954552424767083</c:v>
                </c:pt>
                <c:pt idx="603">
                  <c:v>0.13670232601112314</c:v>
                </c:pt>
                <c:pt idx="604">
                  <c:v>0.14375857082651905</c:v>
                </c:pt>
                <c:pt idx="605">
                  <c:v>0.14380146085873466</c:v>
                </c:pt>
                <c:pt idx="606">
                  <c:v>0.14390274404547501</c:v>
                </c:pt>
                <c:pt idx="607">
                  <c:v>0.13855645813140846</c:v>
                </c:pt>
                <c:pt idx="608">
                  <c:v>0.13845566534597298</c:v>
                </c:pt>
                <c:pt idx="609">
                  <c:v>0.1650462734144782</c:v>
                </c:pt>
                <c:pt idx="610">
                  <c:v>0.1650462734144782</c:v>
                </c:pt>
                <c:pt idx="611">
                  <c:v>0.16309771706493401</c:v>
                </c:pt>
                <c:pt idx="612">
                  <c:v>0.18366391033185306</c:v>
                </c:pt>
                <c:pt idx="613">
                  <c:v>0.18354658850923697</c:v>
                </c:pt>
                <c:pt idx="614">
                  <c:v>0.18736358582630885</c:v>
                </c:pt>
                <c:pt idx="615">
                  <c:v>0.19717377011618151</c:v>
                </c:pt>
                <c:pt idx="616">
                  <c:v>0.19776037352046083</c:v>
                </c:pt>
                <c:pt idx="617">
                  <c:v>0.21812308744051156</c:v>
                </c:pt>
                <c:pt idx="618">
                  <c:v>0.21812308744051156</c:v>
                </c:pt>
                <c:pt idx="619">
                  <c:v>0.21805822142073866</c:v>
                </c:pt>
                <c:pt idx="620">
                  <c:v>0.22333594104196361</c:v>
                </c:pt>
                <c:pt idx="621">
                  <c:v>0.25527959694631003</c:v>
                </c:pt>
                <c:pt idx="622">
                  <c:v>0.25522687274904637</c:v>
                </c:pt>
                <c:pt idx="623">
                  <c:v>0.25554458507632966</c:v>
                </c:pt>
                <c:pt idx="624">
                  <c:v>0.25554458507632966</c:v>
                </c:pt>
                <c:pt idx="625">
                  <c:v>0.25829444593392609</c:v>
                </c:pt>
                <c:pt idx="626">
                  <c:v>0.26589599338565761</c:v>
                </c:pt>
                <c:pt idx="627">
                  <c:v>0.26589599338565761</c:v>
                </c:pt>
                <c:pt idx="628">
                  <c:v>0.26834443840188105</c:v>
                </c:pt>
                <c:pt idx="629">
                  <c:v>0.26968843207624327</c:v>
                </c:pt>
                <c:pt idx="630">
                  <c:v>0.26968843207624327</c:v>
                </c:pt>
                <c:pt idx="631">
                  <c:v>0.27296076291195542</c:v>
                </c:pt>
                <c:pt idx="632">
                  <c:v>0.27294871948319799</c:v>
                </c:pt>
                <c:pt idx="633">
                  <c:v>0.27120439833509408</c:v>
                </c:pt>
                <c:pt idx="634">
                  <c:v>0.2715092078325082</c:v>
                </c:pt>
                <c:pt idx="635">
                  <c:v>0.2715092078325082</c:v>
                </c:pt>
                <c:pt idx="636">
                  <c:v>0.280487975870647</c:v>
                </c:pt>
                <c:pt idx="637">
                  <c:v>0.28239774158470277</c:v>
                </c:pt>
                <c:pt idx="638">
                  <c:v>0.28239774158470277</c:v>
                </c:pt>
                <c:pt idx="639">
                  <c:v>0.28105220204848286</c:v>
                </c:pt>
                <c:pt idx="640">
                  <c:v>0.28147947349439206</c:v>
                </c:pt>
                <c:pt idx="641">
                  <c:v>0.28522191163027155</c:v>
                </c:pt>
                <c:pt idx="642">
                  <c:v>0.28521095503859323</c:v>
                </c:pt>
                <c:pt idx="643">
                  <c:v>0.28943295772095157</c:v>
                </c:pt>
                <c:pt idx="644">
                  <c:v>0.28940781270964094</c:v>
                </c:pt>
                <c:pt idx="645">
                  <c:v>0.28939656935122043</c:v>
                </c:pt>
                <c:pt idx="646">
                  <c:v>0.29473255177951946</c:v>
                </c:pt>
                <c:pt idx="647">
                  <c:v>0.29798682608040522</c:v>
                </c:pt>
                <c:pt idx="648">
                  <c:v>0.29729072008872787</c:v>
                </c:pt>
                <c:pt idx="649">
                  <c:v>0.29729072008872787</c:v>
                </c:pt>
                <c:pt idx="650">
                  <c:v>0.29729072008872787</c:v>
                </c:pt>
                <c:pt idx="651">
                  <c:v>0.29729072008872787</c:v>
                </c:pt>
                <c:pt idx="652">
                  <c:v>0.29711732257661805</c:v>
                </c:pt>
                <c:pt idx="653">
                  <c:v>0.3118240863573874</c:v>
                </c:pt>
                <c:pt idx="654">
                  <c:v>0.3118240863573874</c:v>
                </c:pt>
                <c:pt idx="655">
                  <c:v>0.30978776031563293</c:v>
                </c:pt>
                <c:pt idx="656">
                  <c:v>0.31287892291791103</c:v>
                </c:pt>
                <c:pt idx="657">
                  <c:v>0.31287892291791103</c:v>
                </c:pt>
                <c:pt idx="658">
                  <c:v>0.30857013157772623</c:v>
                </c:pt>
                <c:pt idx="659">
                  <c:v>0.31065020756133188</c:v>
                </c:pt>
                <c:pt idx="660">
                  <c:v>0.31065020756133188</c:v>
                </c:pt>
                <c:pt idx="661">
                  <c:v>0.31315628916101684</c:v>
                </c:pt>
                <c:pt idx="662">
                  <c:v>0.3104008610014517</c:v>
                </c:pt>
                <c:pt idx="663">
                  <c:v>0.31047244475941338</c:v>
                </c:pt>
                <c:pt idx="664">
                  <c:v>0.30287991143719273</c:v>
                </c:pt>
                <c:pt idx="665">
                  <c:v>0.30287991143719273</c:v>
                </c:pt>
                <c:pt idx="666">
                  <c:v>0.30287991143719273</c:v>
                </c:pt>
                <c:pt idx="667">
                  <c:v>0.29958398330652025</c:v>
                </c:pt>
                <c:pt idx="668">
                  <c:v>0.29990511547689613</c:v>
                </c:pt>
                <c:pt idx="669">
                  <c:v>0.29992683160577738</c:v>
                </c:pt>
                <c:pt idx="670">
                  <c:v>0.29992683160577738</c:v>
                </c:pt>
                <c:pt idx="671">
                  <c:v>0.29992683160577738</c:v>
                </c:pt>
                <c:pt idx="672">
                  <c:v>0.28621183321245502</c:v>
                </c:pt>
                <c:pt idx="673">
                  <c:v>0.28621183321245502</c:v>
                </c:pt>
                <c:pt idx="674">
                  <c:v>0.28609314373455114</c:v>
                </c:pt>
                <c:pt idx="675">
                  <c:v>0.27301298196018331</c:v>
                </c:pt>
                <c:pt idx="676">
                  <c:v>0.27289406373710456</c:v>
                </c:pt>
                <c:pt idx="677">
                  <c:v>0.27028763731002842</c:v>
                </c:pt>
                <c:pt idx="678">
                  <c:v>0.26783145200417691</c:v>
                </c:pt>
                <c:pt idx="679">
                  <c:v>0.26739861063502618</c:v>
                </c:pt>
                <c:pt idx="680">
                  <c:v>0.25352029707680895</c:v>
                </c:pt>
                <c:pt idx="681">
                  <c:v>0.25454359242631086</c:v>
                </c:pt>
                <c:pt idx="682">
                  <c:v>0.25454359242631086</c:v>
                </c:pt>
                <c:pt idx="683">
                  <c:v>0.25130287337784624</c:v>
                </c:pt>
                <c:pt idx="684">
                  <c:v>0.21877935028697473</c:v>
                </c:pt>
                <c:pt idx="685">
                  <c:v>0.21877935028697473</c:v>
                </c:pt>
                <c:pt idx="686">
                  <c:v>0.22319500735759712</c:v>
                </c:pt>
                <c:pt idx="687">
                  <c:v>0.22319500735759712</c:v>
                </c:pt>
                <c:pt idx="688">
                  <c:v>0.22120172054869663</c:v>
                </c:pt>
                <c:pt idx="689">
                  <c:v>0.2107471498590282</c:v>
                </c:pt>
                <c:pt idx="690">
                  <c:v>0.2107471498590282</c:v>
                </c:pt>
                <c:pt idx="691">
                  <c:v>0.20590897307475875</c:v>
                </c:pt>
                <c:pt idx="692">
                  <c:v>0.20414551775187262</c:v>
                </c:pt>
                <c:pt idx="693">
                  <c:v>0.20580734201667103</c:v>
                </c:pt>
                <c:pt idx="694">
                  <c:v>0.20277183454128672</c:v>
                </c:pt>
                <c:pt idx="695">
                  <c:v>0.20277183454128672</c:v>
                </c:pt>
                <c:pt idx="696">
                  <c:v>0.20277183454128672</c:v>
                </c:pt>
                <c:pt idx="697">
                  <c:v>0.20239051567943847</c:v>
                </c:pt>
                <c:pt idx="698">
                  <c:v>0.20239051567943847</c:v>
                </c:pt>
                <c:pt idx="699">
                  <c:v>0.18889419576449373</c:v>
                </c:pt>
                <c:pt idx="700">
                  <c:v>0.18602698016520874</c:v>
                </c:pt>
                <c:pt idx="701">
                  <c:v>0.19493430334927839</c:v>
                </c:pt>
                <c:pt idx="702">
                  <c:v>0.19504826855604984</c:v>
                </c:pt>
                <c:pt idx="703">
                  <c:v>0.19436487883717557</c:v>
                </c:pt>
                <c:pt idx="704">
                  <c:v>0.19068538022100809</c:v>
                </c:pt>
                <c:pt idx="705">
                  <c:v>0.19307020442130446</c:v>
                </c:pt>
                <c:pt idx="706">
                  <c:v>0.1842490202644789</c:v>
                </c:pt>
                <c:pt idx="707">
                  <c:v>0.18491714466029718</c:v>
                </c:pt>
                <c:pt idx="708">
                  <c:v>0.18504482291364771</c:v>
                </c:pt>
                <c:pt idx="709">
                  <c:v>0.18202800950971421</c:v>
                </c:pt>
                <c:pt idx="710">
                  <c:v>0.17665028957536991</c:v>
                </c:pt>
                <c:pt idx="711">
                  <c:v>0.1769582139804558</c:v>
                </c:pt>
                <c:pt idx="712">
                  <c:v>0.1810897551933327</c:v>
                </c:pt>
                <c:pt idx="713">
                  <c:v>0.1828011850559898</c:v>
                </c:pt>
                <c:pt idx="714">
                  <c:v>0.1856661969684586</c:v>
                </c:pt>
                <c:pt idx="715">
                  <c:v>0.18624555504764859</c:v>
                </c:pt>
                <c:pt idx="716">
                  <c:v>0.16033034178530881</c:v>
                </c:pt>
                <c:pt idx="717">
                  <c:v>0.16524472305339721</c:v>
                </c:pt>
                <c:pt idx="718">
                  <c:v>0.16528637834031334</c:v>
                </c:pt>
                <c:pt idx="719">
                  <c:v>0.15804102693263525</c:v>
                </c:pt>
                <c:pt idx="720">
                  <c:v>0.15804102693263525</c:v>
                </c:pt>
                <c:pt idx="721">
                  <c:v>0.15820646773449382</c:v>
                </c:pt>
                <c:pt idx="722">
                  <c:v>0.15408199465551495</c:v>
                </c:pt>
                <c:pt idx="723">
                  <c:v>0.15408199465551495</c:v>
                </c:pt>
                <c:pt idx="724">
                  <c:v>0.15040333902617053</c:v>
                </c:pt>
                <c:pt idx="725">
                  <c:v>0.15040333902617053</c:v>
                </c:pt>
                <c:pt idx="726">
                  <c:v>0.15025551552531025</c:v>
                </c:pt>
                <c:pt idx="727">
                  <c:v>0.15213660476301016</c:v>
                </c:pt>
                <c:pt idx="728">
                  <c:v>0.15276058461380412</c:v>
                </c:pt>
                <c:pt idx="729">
                  <c:v>0.15276058461380412</c:v>
                </c:pt>
                <c:pt idx="730">
                  <c:v>0.1578108674667314</c:v>
                </c:pt>
                <c:pt idx="731">
                  <c:v>0.15662715378294667</c:v>
                </c:pt>
                <c:pt idx="732">
                  <c:v>0.15649249079609415</c:v>
                </c:pt>
                <c:pt idx="733">
                  <c:v>0.15923238231804418</c:v>
                </c:pt>
                <c:pt idx="734">
                  <c:v>0.16142801664725531</c:v>
                </c:pt>
                <c:pt idx="735">
                  <c:v>0.16113484780930176</c:v>
                </c:pt>
                <c:pt idx="736">
                  <c:v>0.16113484780930176</c:v>
                </c:pt>
                <c:pt idx="737">
                  <c:v>0.16113484780930176</c:v>
                </c:pt>
                <c:pt idx="738">
                  <c:v>0.16113484780930176</c:v>
                </c:pt>
                <c:pt idx="739">
                  <c:v>0.16192549840848425</c:v>
                </c:pt>
                <c:pt idx="740">
                  <c:v>0.16522221427183575</c:v>
                </c:pt>
                <c:pt idx="741">
                  <c:v>0.15742516171288673</c:v>
                </c:pt>
                <c:pt idx="742">
                  <c:v>0.15742516171288673</c:v>
                </c:pt>
                <c:pt idx="743">
                  <c:v>0.15343937415255748</c:v>
                </c:pt>
                <c:pt idx="744">
                  <c:v>0.15204109573478294</c:v>
                </c:pt>
                <c:pt idx="745">
                  <c:v>0.15542547255376185</c:v>
                </c:pt>
                <c:pt idx="746">
                  <c:v>0.15318886762414122</c:v>
                </c:pt>
                <c:pt idx="747">
                  <c:v>0.15318886762414122</c:v>
                </c:pt>
                <c:pt idx="748">
                  <c:v>0.15402217101432725</c:v>
                </c:pt>
                <c:pt idx="749">
                  <c:v>0.15805199021626615</c:v>
                </c:pt>
                <c:pt idx="750">
                  <c:v>0.15805199021626615</c:v>
                </c:pt>
                <c:pt idx="751">
                  <c:v>0.15648923445366289</c:v>
                </c:pt>
                <c:pt idx="752">
                  <c:v>0.15648923445366289</c:v>
                </c:pt>
                <c:pt idx="753">
                  <c:v>0.15648923445366289</c:v>
                </c:pt>
                <c:pt idx="754">
                  <c:v>0.15779447268392111</c:v>
                </c:pt>
                <c:pt idx="755">
                  <c:v>0.15809676574475501</c:v>
                </c:pt>
                <c:pt idx="756">
                  <c:v>0.15592728346625254</c:v>
                </c:pt>
                <c:pt idx="757">
                  <c:v>0.15420063287859381</c:v>
                </c:pt>
                <c:pt idx="758">
                  <c:v>0.15420063287859381</c:v>
                </c:pt>
                <c:pt idx="759">
                  <c:v>0.15420063287859381</c:v>
                </c:pt>
                <c:pt idx="760">
                  <c:v>0.15445908815190781</c:v>
                </c:pt>
                <c:pt idx="761">
                  <c:v>0.15445908815190781</c:v>
                </c:pt>
                <c:pt idx="762">
                  <c:v>0.15832096914692992</c:v>
                </c:pt>
                <c:pt idx="763">
                  <c:v>0.15832096914692992</c:v>
                </c:pt>
                <c:pt idx="764">
                  <c:v>0.15369660451158226</c:v>
                </c:pt>
                <c:pt idx="765">
                  <c:v>0.15385660284600949</c:v>
                </c:pt>
                <c:pt idx="766">
                  <c:v>0.16454849718044734</c:v>
                </c:pt>
                <c:pt idx="767">
                  <c:v>0.16239505825103465</c:v>
                </c:pt>
                <c:pt idx="768">
                  <c:v>0.1598603117620995</c:v>
                </c:pt>
                <c:pt idx="769">
                  <c:v>0.1598603117620995</c:v>
                </c:pt>
                <c:pt idx="770">
                  <c:v>0.15894999730252202</c:v>
                </c:pt>
                <c:pt idx="771">
                  <c:v>0.15893361696785754</c:v>
                </c:pt>
                <c:pt idx="772">
                  <c:v>0.15526433935042006</c:v>
                </c:pt>
                <c:pt idx="773">
                  <c:v>0.15557970522810194</c:v>
                </c:pt>
                <c:pt idx="774">
                  <c:v>0.15522937863295191</c:v>
                </c:pt>
                <c:pt idx="775">
                  <c:v>0.15321976247906446</c:v>
                </c:pt>
                <c:pt idx="776">
                  <c:v>0.15120995340100371</c:v>
                </c:pt>
                <c:pt idx="777">
                  <c:v>0.14767798268082308</c:v>
                </c:pt>
                <c:pt idx="778">
                  <c:v>0.14694664504642915</c:v>
                </c:pt>
                <c:pt idx="779">
                  <c:v>0.14694664504642915</c:v>
                </c:pt>
                <c:pt idx="780">
                  <c:v>0.1419796116388797</c:v>
                </c:pt>
                <c:pt idx="781">
                  <c:v>0.14193111622637178</c:v>
                </c:pt>
                <c:pt idx="782">
                  <c:v>0.14152857735976154</c:v>
                </c:pt>
                <c:pt idx="783">
                  <c:v>0.14152857735976154</c:v>
                </c:pt>
                <c:pt idx="784">
                  <c:v>0.14134361665945341</c:v>
                </c:pt>
                <c:pt idx="785">
                  <c:v>0.14137960513316794</c:v>
                </c:pt>
                <c:pt idx="786">
                  <c:v>0.14137960513316794</c:v>
                </c:pt>
                <c:pt idx="787">
                  <c:v>0.1403788771014742</c:v>
                </c:pt>
                <c:pt idx="788">
                  <c:v>0.14329347956137986</c:v>
                </c:pt>
                <c:pt idx="789">
                  <c:v>0.14460734008122253</c:v>
                </c:pt>
                <c:pt idx="790">
                  <c:v>0.14262698286904454</c:v>
                </c:pt>
                <c:pt idx="791">
                  <c:v>0.14195846765724079</c:v>
                </c:pt>
                <c:pt idx="792">
                  <c:v>0.14195846765724079</c:v>
                </c:pt>
                <c:pt idx="793">
                  <c:v>0.14468108004563859</c:v>
                </c:pt>
                <c:pt idx="794">
                  <c:v>0.14471896681001098</c:v>
                </c:pt>
                <c:pt idx="795">
                  <c:v>0.14471896681001098</c:v>
                </c:pt>
                <c:pt idx="796">
                  <c:v>0.14169872071209</c:v>
                </c:pt>
                <c:pt idx="797">
                  <c:v>0.1391922213036926</c:v>
                </c:pt>
                <c:pt idx="798">
                  <c:v>0.13934311439499261</c:v>
                </c:pt>
                <c:pt idx="799">
                  <c:v>0.13968423307200878</c:v>
                </c:pt>
                <c:pt idx="800">
                  <c:v>0.13968423307200878</c:v>
                </c:pt>
                <c:pt idx="801">
                  <c:v>0.14271761603070854</c:v>
                </c:pt>
                <c:pt idx="802">
                  <c:v>0.14193883131487037</c:v>
                </c:pt>
                <c:pt idx="803">
                  <c:v>0.13872112197907091</c:v>
                </c:pt>
                <c:pt idx="804">
                  <c:v>0.13872112197907091</c:v>
                </c:pt>
                <c:pt idx="805">
                  <c:v>0.13872112197907091</c:v>
                </c:pt>
                <c:pt idx="806">
                  <c:v>0.13872112197907091</c:v>
                </c:pt>
                <c:pt idx="807">
                  <c:v>0.1383864047363359</c:v>
                </c:pt>
                <c:pt idx="808">
                  <c:v>0.13461465918631951</c:v>
                </c:pt>
                <c:pt idx="809">
                  <c:v>0.13461465918631951</c:v>
                </c:pt>
                <c:pt idx="810">
                  <c:v>0.13461465918631951</c:v>
                </c:pt>
                <c:pt idx="811">
                  <c:v>0.13366041473768123</c:v>
                </c:pt>
                <c:pt idx="812">
                  <c:v>0.1203894448635356</c:v>
                </c:pt>
                <c:pt idx="813">
                  <c:v>0.12043293454213237</c:v>
                </c:pt>
                <c:pt idx="814">
                  <c:v>0.12025774858963696</c:v>
                </c:pt>
                <c:pt idx="815">
                  <c:v>0.12025774858963696</c:v>
                </c:pt>
                <c:pt idx="816">
                  <c:v>0.12025774858963696</c:v>
                </c:pt>
                <c:pt idx="817">
                  <c:v>0.11812570161147994</c:v>
                </c:pt>
                <c:pt idx="818">
                  <c:v>0.11776333925553863</c:v>
                </c:pt>
                <c:pt idx="819">
                  <c:v>0.11776333925553863</c:v>
                </c:pt>
                <c:pt idx="820">
                  <c:v>0.11776333925553863</c:v>
                </c:pt>
                <c:pt idx="821">
                  <c:v>0.11776333925553863</c:v>
                </c:pt>
                <c:pt idx="822">
                  <c:v>0.11776333925553863</c:v>
                </c:pt>
                <c:pt idx="823">
                  <c:v>0.1173776006091847</c:v>
                </c:pt>
                <c:pt idx="824">
                  <c:v>0.11754284590651887</c:v>
                </c:pt>
                <c:pt idx="825">
                  <c:v>0.11246094328654435</c:v>
                </c:pt>
                <c:pt idx="826">
                  <c:v>0.11246094328654435</c:v>
                </c:pt>
                <c:pt idx="827">
                  <c:v>0.10361322489544904</c:v>
                </c:pt>
                <c:pt idx="828">
                  <c:v>0.10334886861045167</c:v>
                </c:pt>
                <c:pt idx="829">
                  <c:v>8.5303194301452834E-2</c:v>
                </c:pt>
                <c:pt idx="830">
                  <c:v>8.5303194301452834E-2</c:v>
                </c:pt>
                <c:pt idx="831">
                  <c:v>8.5622241976127625E-2</c:v>
                </c:pt>
                <c:pt idx="832">
                  <c:v>8.916473455776816E-2</c:v>
                </c:pt>
                <c:pt idx="833">
                  <c:v>8.916473455776816E-2</c:v>
                </c:pt>
                <c:pt idx="834">
                  <c:v>8.8928740185147084E-2</c:v>
                </c:pt>
                <c:pt idx="835">
                  <c:v>8.3974328662656833E-2</c:v>
                </c:pt>
                <c:pt idx="836">
                  <c:v>8.3388597958013552E-2</c:v>
                </c:pt>
                <c:pt idx="837">
                  <c:v>8.3618170991458296E-2</c:v>
                </c:pt>
                <c:pt idx="838">
                  <c:v>7.8310746106519696E-2</c:v>
                </c:pt>
                <c:pt idx="839">
                  <c:v>7.8302169849323672E-2</c:v>
                </c:pt>
                <c:pt idx="840">
                  <c:v>7.8302169849323672E-2</c:v>
                </c:pt>
                <c:pt idx="841">
                  <c:v>7.8363351547459464E-2</c:v>
                </c:pt>
                <c:pt idx="842">
                  <c:v>7.8608358925502456E-2</c:v>
                </c:pt>
                <c:pt idx="843">
                  <c:v>7.9766346876911517E-2</c:v>
                </c:pt>
                <c:pt idx="844">
                  <c:v>7.9766346876911517E-2</c:v>
                </c:pt>
                <c:pt idx="845">
                  <c:v>7.9701927500383962E-2</c:v>
                </c:pt>
                <c:pt idx="846">
                  <c:v>7.9701927500383962E-2</c:v>
                </c:pt>
                <c:pt idx="847">
                  <c:v>7.9701927500383962E-2</c:v>
                </c:pt>
                <c:pt idx="848">
                  <c:v>7.9638071737332339E-2</c:v>
                </c:pt>
                <c:pt idx="849">
                  <c:v>7.9638071737332339E-2</c:v>
                </c:pt>
                <c:pt idx="850">
                  <c:v>7.8619162962863476E-2</c:v>
                </c:pt>
                <c:pt idx="851">
                  <c:v>7.31722668532587E-2</c:v>
                </c:pt>
                <c:pt idx="852">
                  <c:v>7.060584893909759E-2</c:v>
                </c:pt>
                <c:pt idx="853">
                  <c:v>7.060584893909759E-2</c:v>
                </c:pt>
                <c:pt idx="854">
                  <c:v>7.118519455282335E-2</c:v>
                </c:pt>
                <c:pt idx="855">
                  <c:v>7.1443505154223472E-2</c:v>
                </c:pt>
                <c:pt idx="856">
                  <c:v>5.2579075254466409E-2</c:v>
                </c:pt>
                <c:pt idx="857">
                  <c:v>5.2474705556394073E-2</c:v>
                </c:pt>
                <c:pt idx="858">
                  <c:v>5.386894596731244E-2</c:v>
                </c:pt>
                <c:pt idx="859">
                  <c:v>5.6003392448006457E-2</c:v>
                </c:pt>
                <c:pt idx="860">
                  <c:v>5.634255863247957E-2</c:v>
                </c:pt>
                <c:pt idx="861">
                  <c:v>5.5968337972594248E-2</c:v>
                </c:pt>
                <c:pt idx="862">
                  <c:v>5.5111463560635565E-2</c:v>
                </c:pt>
                <c:pt idx="863">
                  <c:v>5.5451882424457276E-2</c:v>
                </c:pt>
                <c:pt idx="864">
                  <c:v>5.1789802406324609E-2</c:v>
                </c:pt>
                <c:pt idx="865">
                  <c:v>5.1742765368337648E-2</c:v>
                </c:pt>
                <c:pt idx="866">
                  <c:v>5.0018825114244991E-2</c:v>
                </c:pt>
                <c:pt idx="867">
                  <c:v>5.0018825114244991E-2</c:v>
                </c:pt>
                <c:pt idx="868">
                  <c:v>5.0018825114244991E-2</c:v>
                </c:pt>
                <c:pt idx="869">
                  <c:v>5.0018825114244991E-2</c:v>
                </c:pt>
                <c:pt idx="870">
                  <c:v>5.0018825114244991E-2</c:v>
                </c:pt>
                <c:pt idx="871">
                  <c:v>4.9909825560531494E-2</c:v>
                </c:pt>
                <c:pt idx="872">
                  <c:v>4.9909825560531494E-2</c:v>
                </c:pt>
                <c:pt idx="873">
                  <c:v>4.9909825560531494E-2</c:v>
                </c:pt>
                <c:pt idx="874">
                  <c:v>6.1371824900065687E-2</c:v>
                </c:pt>
                <c:pt idx="875">
                  <c:v>6.1371824900065687E-2</c:v>
                </c:pt>
                <c:pt idx="876">
                  <c:v>6.1286438986818764E-2</c:v>
                </c:pt>
                <c:pt idx="877">
                  <c:v>6.13604109992806E-2</c:v>
                </c:pt>
                <c:pt idx="878">
                  <c:v>6.2024176278522206E-2</c:v>
                </c:pt>
                <c:pt idx="879">
                  <c:v>6.2024176278522206E-2</c:v>
                </c:pt>
                <c:pt idx="880">
                  <c:v>6.4634177920245006E-2</c:v>
                </c:pt>
                <c:pt idx="881">
                  <c:v>6.9036878042621222E-2</c:v>
                </c:pt>
                <c:pt idx="882">
                  <c:v>6.9106263048367325E-2</c:v>
                </c:pt>
                <c:pt idx="883">
                  <c:v>7.84869911008612E-2</c:v>
                </c:pt>
                <c:pt idx="884">
                  <c:v>7.84869911008612E-2</c:v>
                </c:pt>
                <c:pt idx="885">
                  <c:v>8.1487558991932954E-2</c:v>
                </c:pt>
                <c:pt idx="886">
                  <c:v>8.1548983385629395E-2</c:v>
                </c:pt>
                <c:pt idx="887">
                  <c:v>8.1310621644378647E-2</c:v>
                </c:pt>
                <c:pt idx="888">
                  <c:v>8.1070060393435603E-2</c:v>
                </c:pt>
                <c:pt idx="889">
                  <c:v>8.1070060393435603E-2</c:v>
                </c:pt>
                <c:pt idx="890">
                  <c:v>8.0831032680596285E-2</c:v>
                </c:pt>
                <c:pt idx="891">
                  <c:v>8.0589795439724971E-2</c:v>
                </c:pt>
                <c:pt idx="892">
                  <c:v>8.0825856485320868E-2</c:v>
                </c:pt>
                <c:pt idx="893">
                  <c:v>8.0825856485320868E-2</c:v>
                </c:pt>
                <c:pt idx="894">
                  <c:v>8.0820036091880626E-2</c:v>
                </c:pt>
                <c:pt idx="895">
                  <c:v>7.6894061319156395E-2</c:v>
                </c:pt>
                <c:pt idx="896">
                  <c:v>7.6894061319156395E-2</c:v>
                </c:pt>
                <c:pt idx="897">
                  <c:v>7.6894061319156395E-2</c:v>
                </c:pt>
                <c:pt idx="898">
                  <c:v>7.7136921547692847E-2</c:v>
                </c:pt>
                <c:pt idx="899">
                  <c:v>7.7683909693392783E-2</c:v>
                </c:pt>
                <c:pt idx="900">
                  <c:v>7.7681633538207728E-2</c:v>
                </c:pt>
                <c:pt idx="901">
                  <c:v>7.7681633538207728E-2</c:v>
                </c:pt>
                <c:pt idx="902">
                  <c:v>7.76199144970285E-2</c:v>
                </c:pt>
                <c:pt idx="903">
                  <c:v>7.76199144970285E-2</c:v>
                </c:pt>
                <c:pt idx="904">
                  <c:v>7.9699046802294005E-2</c:v>
                </c:pt>
                <c:pt idx="905">
                  <c:v>7.9457402638044655E-2</c:v>
                </c:pt>
                <c:pt idx="906">
                  <c:v>7.723463732116137E-2</c:v>
                </c:pt>
                <c:pt idx="907">
                  <c:v>7.723463732116137E-2</c:v>
                </c:pt>
                <c:pt idx="908">
                  <c:v>7.7477913309225779E-2</c:v>
                </c:pt>
                <c:pt idx="909">
                  <c:v>7.8025855659157137E-2</c:v>
                </c:pt>
                <c:pt idx="910">
                  <c:v>7.8087064278461668E-2</c:v>
                </c:pt>
                <c:pt idx="911">
                  <c:v>7.9606633979764599E-2</c:v>
                </c:pt>
                <c:pt idx="912">
                  <c:v>7.9606633979764599E-2</c:v>
                </c:pt>
                <c:pt idx="913">
                  <c:v>7.9606633979764599E-2</c:v>
                </c:pt>
                <c:pt idx="914">
                  <c:v>7.9606633979764599E-2</c:v>
                </c:pt>
                <c:pt idx="915">
                  <c:v>7.9548409066827197E-2</c:v>
                </c:pt>
                <c:pt idx="916">
                  <c:v>7.9548409066827197E-2</c:v>
                </c:pt>
                <c:pt idx="917">
                  <c:v>7.9030395203052314E-2</c:v>
                </c:pt>
                <c:pt idx="918">
                  <c:v>7.973792270136057E-2</c:v>
                </c:pt>
                <c:pt idx="919">
                  <c:v>7.9738998741385875E-2</c:v>
                </c:pt>
                <c:pt idx="920">
                  <c:v>7.9738998741385875E-2</c:v>
                </c:pt>
                <c:pt idx="921">
                  <c:v>7.8803802597842754E-2</c:v>
                </c:pt>
                <c:pt idx="922">
                  <c:v>7.7301505016549116E-2</c:v>
                </c:pt>
                <c:pt idx="923">
                  <c:v>7.7054647687563899E-2</c:v>
                </c:pt>
                <c:pt idx="924">
                  <c:v>7.7054647687563899E-2</c:v>
                </c:pt>
                <c:pt idx="925">
                  <c:v>7.7054647687563899E-2</c:v>
                </c:pt>
                <c:pt idx="926">
                  <c:v>7.7049486609790385E-2</c:v>
                </c:pt>
                <c:pt idx="927">
                  <c:v>7.4227927463241347E-2</c:v>
                </c:pt>
                <c:pt idx="928">
                  <c:v>7.3966792329426795E-2</c:v>
                </c:pt>
                <c:pt idx="929">
                  <c:v>7.3966792329426795E-2</c:v>
                </c:pt>
                <c:pt idx="930">
                  <c:v>7.3966792329426795E-2</c:v>
                </c:pt>
                <c:pt idx="931">
                  <c:v>7.3966927177306088E-2</c:v>
                </c:pt>
                <c:pt idx="932">
                  <c:v>7.3966927177306088E-2</c:v>
                </c:pt>
                <c:pt idx="933">
                  <c:v>7.3966927177306088E-2</c:v>
                </c:pt>
                <c:pt idx="934">
                  <c:v>7.6267364099326718E-2</c:v>
                </c:pt>
                <c:pt idx="935">
                  <c:v>7.6267364099326718E-2</c:v>
                </c:pt>
                <c:pt idx="936">
                  <c:v>7.6289458863439061E-2</c:v>
                </c:pt>
                <c:pt idx="937">
                  <c:v>6.7938506779075966E-2</c:v>
                </c:pt>
                <c:pt idx="938">
                  <c:v>6.7938506779075966E-2</c:v>
                </c:pt>
                <c:pt idx="939">
                  <c:v>6.9762706868808255E-2</c:v>
                </c:pt>
                <c:pt idx="940">
                  <c:v>7.4409006827773336E-2</c:v>
                </c:pt>
                <c:pt idx="941">
                  <c:v>7.5633234503452579E-2</c:v>
                </c:pt>
                <c:pt idx="942">
                  <c:v>7.5633234503452579E-2</c:v>
                </c:pt>
                <c:pt idx="943">
                  <c:v>7.3523168984713352E-2</c:v>
                </c:pt>
                <c:pt idx="944">
                  <c:v>7.0803874174776765E-2</c:v>
                </c:pt>
                <c:pt idx="945">
                  <c:v>7.1625943812371237E-2</c:v>
                </c:pt>
                <c:pt idx="946">
                  <c:v>6.185521436035183E-2</c:v>
                </c:pt>
                <c:pt idx="947">
                  <c:v>6.185521436035183E-2</c:v>
                </c:pt>
                <c:pt idx="948">
                  <c:v>5.7845077968380218E-2</c:v>
                </c:pt>
                <c:pt idx="949">
                  <c:v>5.8251692547399765E-2</c:v>
                </c:pt>
                <c:pt idx="950">
                  <c:v>6.7385691916430068E-2</c:v>
                </c:pt>
                <c:pt idx="951">
                  <c:v>6.8377409057050836E-2</c:v>
                </c:pt>
                <c:pt idx="952">
                  <c:v>6.8377409057050836E-2</c:v>
                </c:pt>
                <c:pt idx="953">
                  <c:v>6.8377409057050836E-2</c:v>
                </c:pt>
                <c:pt idx="954">
                  <c:v>6.9072763908950244E-2</c:v>
                </c:pt>
                <c:pt idx="955">
                  <c:v>6.8796386289198416E-2</c:v>
                </c:pt>
                <c:pt idx="956">
                  <c:v>6.8805729722519388E-2</c:v>
                </c:pt>
                <c:pt idx="957">
                  <c:v>6.7692554869656654E-2</c:v>
                </c:pt>
                <c:pt idx="958">
                  <c:v>6.7692554869656654E-2</c:v>
                </c:pt>
                <c:pt idx="959">
                  <c:v>6.7692554869656654E-2</c:v>
                </c:pt>
                <c:pt idx="960">
                  <c:v>6.7692554869656654E-2</c:v>
                </c:pt>
                <c:pt idx="961">
                  <c:v>6.7514795215975573E-2</c:v>
                </c:pt>
                <c:pt idx="962">
                  <c:v>6.73789745185948E-2</c:v>
                </c:pt>
                <c:pt idx="963">
                  <c:v>6.7096494638026499E-2</c:v>
                </c:pt>
                <c:pt idx="964">
                  <c:v>6.7096494638026499E-2</c:v>
                </c:pt>
                <c:pt idx="965">
                  <c:v>6.7096494638026499E-2</c:v>
                </c:pt>
                <c:pt idx="966">
                  <c:v>6.7096494638026499E-2</c:v>
                </c:pt>
                <c:pt idx="967">
                  <c:v>6.4538884367519853E-2</c:v>
                </c:pt>
                <c:pt idx="968">
                  <c:v>6.4695222068407582E-2</c:v>
                </c:pt>
                <c:pt idx="969">
                  <c:v>6.4926368730781128E-2</c:v>
                </c:pt>
                <c:pt idx="970">
                  <c:v>6.4926368730781128E-2</c:v>
                </c:pt>
                <c:pt idx="971">
                  <c:v>6.4635868586604292E-2</c:v>
                </c:pt>
                <c:pt idx="972">
                  <c:v>6.3973341380242604E-2</c:v>
                </c:pt>
                <c:pt idx="973">
                  <c:v>6.389861462557761E-2</c:v>
                </c:pt>
                <c:pt idx="974">
                  <c:v>6.1995212598300466E-2</c:v>
                </c:pt>
                <c:pt idx="975">
                  <c:v>6.1995212598300466E-2</c:v>
                </c:pt>
                <c:pt idx="976">
                  <c:v>6.2006839340263298E-2</c:v>
                </c:pt>
                <c:pt idx="977">
                  <c:v>6.2006839340263298E-2</c:v>
                </c:pt>
                <c:pt idx="978">
                  <c:v>6.2006839340263298E-2</c:v>
                </c:pt>
                <c:pt idx="979">
                  <c:v>6.2091966553800518E-2</c:v>
                </c:pt>
                <c:pt idx="980">
                  <c:v>6.3420354289965439E-2</c:v>
                </c:pt>
                <c:pt idx="981">
                  <c:v>6.2233157418605842E-2</c:v>
                </c:pt>
                <c:pt idx="982">
                  <c:v>6.2157280267185519E-2</c:v>
                </c:pt>
                <c:pt idx="983">
                  <c:v>6.2473461501627386E-2</c:v>
                </c:pt>
                <c:pt idx="984">
                  <c:v>6.2637832410904704E-2</c:v>
                </c:pt>
                <c:pt idx="985">
                  <c:v>6.2716735461898834E-2</c:v>
                </c:pt>
                <c:pt idx="986">
                  <c:v>6.2716735461898834E-2</c:v>
                </c:pt>
                <c:pt idx="987">
                  <c:v>6.2950083013094627E-2</c:v>
                </c:pt>
                <c:pt idx="988">
                  <c:v>6.2950318488945764E-2</c:v>
                </c:pt>
                <c:pt idx="989">
                  <c:v>6.2657003540398118E-2</c:v>
                </c:pt>
                <c:pt idx="990">
                  <c:v>6.2360507844001052E-2</c:v>
                </c:pt>
                <c:pt idx="991">
                  <c:v>6.2360507844001052E-2</c:v>
                </c:pt>
                <c:pt idx="992">
                  <c:v>6.2376638073103077E-2</c:v>
                </c:pt>
                <c:pt idx="993">
                  <c:v>6.2575267736500809E-2</c:v>
                </c:pt>
                <c:pt idx="994">
                  <c:v>6.2575108339869512E-2</c:v>
                </c:pt>
                <c:pt idx="995">
                  <c:v>6.2575108339869512E-2</c:v>
                </c:pt>
                <c:pt idx="996">
                  <c:v>6.2576190026323003E-2</c:v>
                </c:pt>
                <c:pt idx="997">
                  <c:v>5.9974478121571723E-2</c:v>
                </c:pt>
                <c:pt idx="998">
                  <c:v>5.9974478121571723E-2</c:v>
                </c:pt>
                <c:pt idx="999">
                  <c:v>5.9946370356659576E-2</c:v>
                </c:pt>
                <c:pt idx="1000">
                  <c:v>6.1692547257351384E-2</c:v>
                </c:pt>
                <c:pt idx="1001">
                  <c:v>6.1692547257351384E-2</c:v>
                </c:pt>
                <c:pt idx="1002">
                  <c:v>5.9621940766867186E-2</c:v>
                </c:pt>
                <c:pt idx="1003">
                  <c:v>5.4016530247552062E-2</c:v>
                </c:pt>
                <c:pt idx="1004">
                  <c:v>5.1517248566882418E-2</c:v>
                </c:pt>
                <c:pt idx="1005">
                  <c:v>5.1517248566882418E-2</c:v>
                </c:pt>
                <c:pt idx="1006">
                  <c:v>5.1625025626000923E-2</c:v>
                </c:pt>
                <c:pt idx="1007">
                  <c:v>5.5113547040079362E-2</c:v>
                </c:pt>
                <c:pt idx="1008">
                  <c:v>5.3952115582665647E-2</c:v>
                </c:pt>
                <c:pt idx="1009">
                  <c:v>5.3202508209074836E-2</c:v>
                </c:pt>
                <c:pt idx="1010">
                  <c:v>5.4633222178212336E-2</c:v>
                </c:pt>
                <c:pt idx="1011">
                  <c:v>5.4633222178212336E-2</c:v>
                </c:pt>
                <c:pt idx="1012">
                  <c:v>6.0942524901012374E-2</c:v>
                </c:pt>
                <c:pt idx="1013">
                  <c:v>5.2592957624620129E-2</c:v>
                </c:pt>
                <c:pt idx="1014">
                  <c:v>5.9458602965402604E-2</c:v>
                </c:pt>
                <c:pt idx="1015">
                  <c:v>5.9740555600175903E-2</c:v>
                </c:pt>
                <c:pt idx="1016">
                  <c:v>5.9740555600175903E-2</c:v>
                </c:pt>
                <c:pt idx="1017">
                  <c:v>5.893519609495998E-2</c:v>
                </c:pt>
                <c:pt idx="1018">
                  <c:v>5.893519609495998E-2</c:v>
                </c:pt>
                <c:pt idx="1019">
                  <c:v>5.9962167786203023E-2</c:v>
                </c:pt>
                <c:pt idx="1020">
                  <c:v>6.1592929355754604E-2</c:v>
                </c:pt>
                <c:pt idx="1021">
                  <c:v>6.1896990780516054E-2</c:v>
                </c:pt>
                <c:pt idx="1022">
                  <c:v>6.1975530869847598E-2</c:v>
                </c:pt>
                <c:pt idx="1023">
                  <c:v>6.4919168895687232E-2</c:v>
                </c:pt>
                <c:pt idx="1024">
                  <c:v>7.4039443693716095E-2</c:v>
                </c:pt>
                <c:pt idx="1025">
                  <c:v>7.3589913907792709E-2</c:v>
                </c:pt>
                <c:pt idx="1026">
                  <c:v>7.4014352900959979E-2</c:v>
                </c:pt>
                <c:pt idx="1027">
                  <c:v>7.4284305599028475E-2</c:v>
                </c:pt>
                <c:pt idx="1028">
                  <c:v>7.4284305599028475E-2</c:v>
                </c:pt>
                <c:pt idx="1029">
                  <c:v>7.4284305599028475E-2</c:v>
                </c:pt>
                <c:pt idx="1030">
                  <c:v>7.4717212581349071E-2</c:v>
                </c:pt>
                <c:pt idx="1031">
                  <c:v>7.8628932346213987E-2</c:v>
                </c:pt>
                <c:pt idx="1032">
                  <c:v>7.8438175678815461E-2</c:v>
                </c:pt>
                <c:pt idx="1033">
                  <c:v>7.8438175678815461E-2</c:v>
                </c:pt>
                <c:pt idx="1034">
                  <c:v>8.3989614657403677E-2</c:v>
                </c:pt>
                <c:pt idx="1035">
                  <c:v>8.5087071542913922E-2</c:v>
                </c:pt>
                <c:pt idx="1036">
                  <c:v>8.5087071542913922E-2</c:v>
                </c:pt>
                <c:pt idx="1037">
                  <c:v>8.5632223179544734E-2</c:v>
                </c:pt>
                <c:pt idx="1038">
                  <c:v>8.5632223179544734E-2</c:v>
                </c:pt>
                <c:pt idx="1039">
                  <c:v>8.562380455697241E-2</c:v>
                </c:pt>
                <c:pt idx="1040">
                  <c:v>8.5665445731723203E-2</c:v>
                </c:pt>
                <c:pt idx="1041">
                  <c:v>8.5665445731723203E-2</c:v>
                </c:pt>
                <c:pt idx="1042">
                  <c:v>8.5705741738177493E-2</c:v>
                </c:pt>
                <c:pt idx="1043">
                  <c:v>8.4727475703839567E-2</c:v>
                </c:pt>
                <c:pt idx="1044">
                  <c:v>8.4727475703839567E-2</c:v>
                </c:pt>
                <c:pt idx="1045">
                  <c:v>8.491826586401402E-2</c:v>
                </c:pt>
                <c:pt idx="1046">
                  <c:v>8.6539343842463951E-2</c:v>
                </c:pt>
                <c:pt idx="1047">
                  <c:v>8.6625930924454225E-2</c:v>
                </c:pt>
                <c:pt idx="1048">
                  <c:v>8.765084033735128E-2</c:v>
                </c:pt>
                <c:pt idx="1049">
                  <c:v>8.765084033735128E-2</c:v>
                </c:pt>
                <c:pt idx="1050">
                  <c:v>8.7500281669033425E-2</c:v>
                </c:pt>
                <c:pt idx="1051">
                  <c:v>9.3914830527909582E-2</c:v>
                </c:pt>
                <c:pt idx="1052">
                  <c:v>9.3918245644447104E-2</c:v>
                </c:pt>
                <c:pt idx="1053">
                  <c:v>9.4657857903793649E-2</c:v>
                </c:pt>
                <c:pt idx="1054">
                  <c:v>9.4694518893934265E-2</c:v>
                </c:pt>
                <c:pt idx="1055">
                  <c:v>9.4704531357433022E-2</c:v>
                </c:pt>
                <c:pt idx="1056">
                  <c:v>9.4573405905884297E-2</c:v>
                </c:pt>
                <c:pt idx="1057">
                  <c:v>9.4573405905884297E-2</c:v>
                </c:pt>
                <c:pt idx="1058">
                  <c:v>9.4573405905884297E-2</c:v>
                </c:pt>
                <c:pt idx="1059">
                  <c:v>9.4572690192121917E-2</c:v>
                </c:pt>
                <c:pt idx="1060">
                  <c:v>9.4431089964186601E-2</c:v>
                </c:pt>
                <c:pt idx="1061">
                  <c:v>9.4431089964186601E-2</c:v>
                </c:pt>
                <c:pt idx="1062">
                  <c:v>9.4431089964186601E-2</c:v>
                </c:pt>
                <c:pt idx="1063">
                  <c:v>9.6472360180288055E-2</c:v>
                </c:pt>
                <c:pt idx="1064">
                  <c:v>9.6478208833928755E-2</c:v>
                </c:pt>
                <c:pt idx="1065">
                  <c:v>9.6478208833928755E-2</c:v>
                </c:pt>
                <c:pt idx="1066">
                  <c:v>9.7813421636397849E-2</c:v>
                </c:pt>
                <c:pt idx="1067">
                  <c:v>9.7804088988729457E-2</c:v>
                </c:pt>
                <c:pt idx="1068">
                  <c:v>9.7804088988729457E-2</c:v>
                </c:pt>
                <c:pt idx="1069">
                  <c:v>9.7666139083281311E-2</c:v>
                </c:pt>
                <c:pt idx="1070">
                  <c:v>9.4730906531248021E-2</c:v>
                </c:pt>
                <c:pt idx="1071">
                  <c:v>9.5225989528865435E-2</c:v>
                </c:pt>
                <c:pt idx="1072">
                  <c:v>9.5510478575099686E-2</c:v>
                </c:pt>
                <c:pt idx="1073">
                  <c:v>9.4699363418173726E-2</c:v>
                </c:pt>
                <c:pt idx="1074">
                  <c:v>9.4699363418173726E-2</c:v>
                </c:pt>
                <c:pt idx="1075">
                  <c:v>9.0496259122950104E-2</c:v>
                </c:pt>
                <c:pt idx="1076">
                  <c:v>8.9386650426304254E-2</c:v>
                </c:pt>
                <c:pt idx="1077">
                  <c:v>8.4178550743302744E-2</c:v>
                </c:pt>
                <c:pt idx="1078">
                  <c:v>8.4275099663884259E-2</c:v>
                </c:pt>
                <c:pt idx="1079">
                  <c:v>8.4275099663884259E-2</c:v>
                </c:pt>
                <c:pt idx="1080">
                  <c:v>8.4884409670040989E-2</c:v>
                </c:pt>
                <c:pt idx="1081">
                  <c:v>8.8441468076670957E-2</c:v>
                </c:pt>
                <c:pt idx="1082">
                  <c:v>8.7837642675731742E-2</c:v>
                </c:pt>
                <c:pt idx="1083">
                  <c:v>8.696494105509274E-2</c:v>
                </c:pt>
                <c:pt idx="1084">
                  <c:v>8.6775872987983199E-2</c:v>
                </c:pt>
                <c:pt idx="1085">
                  <c:v>8.6719796897308576E-2</c:v>
                </c:pt>
                <c:pt idx="1086">
                  <c:v>8.4538696539100511E-2</c:v>
                </c:pt>
                <c:pt idx="1087">
                  <c:v>7.793490174828907E-2</c:v>
                </c:pt>
                <c:pt idx="1088">
                  <c:v>7.8245900347824332E-2</c:v>
                </c:pt>
                <c:pt idx="1089">
                  <c:v>7.7844536833679964E-2</c:v>
                </c:pt>
                <c:pt idx="1090">
                  <c:v>7.9585170635806182E-2</c:v>
                </c:pt>
                <c:pt idx="1091">
                  <c:v>7.9585170635806182E-2</c:v>
                </c:pt>
                <c:pt idx="1092">
                  <c:v>7.9961792226011241E-2</c:v>
                </c:pt>
                <c:pt idx="1093">
                  <c:v>7.9557428430028693E-2</c:v>
                </c:pt>
                <c:pt idx="1094">
                  <c:v>7.6620068474646821E-2</c:v>
                </c:pt>
                <c:pt idx="1095">
                  <c:v>7.7094467163077718E-2</c:v>
                </c:pt>
                <c:pt idx="1096">
                  <c:v>7.7094467163077718E-2</c:v>
                </c:pt>
                <c:pt idx="1097">
                  <c:v>7.1005977922146996E-2</c:v>
                </c:pt>
                <c:pt idx="1098">
                  <c:v>6.9687118804199602E-2</c:v>
                </c:pt>
                <c:pt idx="1099">
                  <c:v>7.1247429163938655E-2</c:v>
                </c:pt>
                <c:pt idx="1100">
                  <c:v>7.0591276086695395E-2</c:v>
                </c:pt>
                <c:pt idx="1101">
                  <c:v>7.0591276086695395E-2</c:v>
                </c:pt>
                <c:pt idx="1102">
                  <c:v>7.0591276086695395E-2</c:v>
                </c:pt>
                <c:pt idx="1103">
                  <c:v>7.0540736981859281E-2</c:v>
                </c:pt>
                <c:pt idx="1104">
                  <c:v>7.0540736981859281E-2</c:v>
                </c:pt>
                <c:pt idx="1105">
                  <c:v>7.0416800650969821E-2</c:v>
                </c:pt>
                <c:pt idx="1106">
                  <c:v>7.0416800650969821E-2</c:v>
                </c:pt>
                <c:pt idx="1107">
                  <c:v>7.0416800650969821E-2</c:v>
                </c:pt>
                <c:pt idx="1108">
                  <c:v>7.0186601824791167E-2</c:v>
                </c:pt>
                <c:pt idx="1109">
                  <c:v>6.7957051854080588E-2</c:v>
                </c:pt>
                <c:pt idx="1110">
                  <c:v>6.8127227189218237E-2</c:v>
                </c:pt>
                <c:pt idx="1111">
                  <c:v>6.7035082562431209E-2</c:v>
                </c:pt>
                <c:pt idx="1112">
                  <c:v>6.7035082562431209E-2</c:v>
                </c:pt>
                <c:pt idx="1113">
                  <c:v>6.7262824721677036E-2</c:v>
                </c:pt>
                <c:pt idx="1114">
                  <c:v>5.7970353130794815E-2</c:v>
                </c:pt>
                <c:pt idx="1115">
                  <c:v>5.8100140116276934E-2</c:v>
                </c:pt>
                <c:pt idx="1116">
                  <c:v>5.6939103063300391E-2</c:v>
                </c:pt>
                <c:pt idx="1117">
                  <c:v>5.6878111888794818E-2</c:v>
                </c:pt>
                <c:pt idx="1118">
                  <c:v>5.8942596859841281E-2</c:v>
                </c:pt>
                <c:pt idx="1119">
                  <c:v>5.8942596859841281E-2</c:v>
                </c:pt>
                <c:pt idx="1120">
                  <c:v>5.9164007844485014E-2</c:v>
                </c:pt>
                <c:pt idx="1121">
                  <c:v>5.9164007844485014E-2</c:v>
                </c:pt>
                <c:pt idx="1122">
                  <c:v>5.9164007844485014E-2</c:v>
                </c:pt>
                <c:pt idx="1123">
                  <c:v>5.9165730432946768E-2</c:v>
                </c:pt>
                <c:pt idx="1124">
                  <c:v>5.9165730432946768E-2</c:v>
                </c:pt>
                <c:pt idx="1125">
                  <c:v>5.9165730432946768E-2</c:v>
                </c:pt>
                <c:pt idx="1126">
                  <c:v>5.3562104914744425E-2</c:v>
                </c:pt>
                <c:pt idx="1127">
                  <c:v>5.3571282719815184E-2</c:v>
                </c:pt>
                <c:pt idx="1128">
                  <c:v>5.3571282719815184E-2</c:v>
                </c:pt>
                <c:pt idx="1129">
                  <c:v>5.3585860994025916E-2</c:v>
                </c:pt>
                <c:pt idx="1130">
                  <c:v>5.3585860994025916E-2</c:v>
                </c:pt>
                <c:pt idx="1131">
                  <c:v>5.3585860994025916E-2</c:v>
                </c:pt>
                <c:pt idx="1132">
                  <c:v>5.3585860994025916E-2</c:v>
                </c:pt>
                <c:pt idx="1133">
                  <c:v>5.3457970008272911E-2</c:v>
                </c:pt>
                <c:pt idx="1134">
                  <c:v>5.2626250251094554E-2</c:v>
                </c:pt>
                <c:pt idx="1135">
                  <c:v>5.2108154636274003E-2</c:v>
                </c:pt>
                <c:pt idx="1136">
                  <c:v>5.2108154636274003E-2</c:v>
                </c:pt>
                <c:pt idx="1137">
                  <c:v>5.2132507316899307E-2</c:v>
                </c:pt>
                <c:pt idx="1138">
                  <c:v>5.2055464648146796E-2</c:v>
                </c:pt>
                <c:pt idx="1139">
                  <c:v>5.2055464648146796E-2</c:v>
                </c:pt>
                <c:pt idx="1140">
                  <c:v>5.2128877966547117E-2</c:v>
                </c:pt>
                <c:pt idx="1141">
                  <c:v>5.1648304745809469E-2</c:v>
                </c:pt>
                <c:pt idx="1142">
                  <c:v>5.1648304745809469E-2</c:v>
                </c:pt>
                <c:pt idx="1143">
                  <c:v>5.0763401518794361E-2</c:v>
                </c:pt>
                <c:pt idx="1144">
                  <c:v>4.5183825590652635E-2</c:v>
                </c:pt>
                <c:pt idx="1145">
                  <c:v>4.4995888664061678E-2</c:v>
                </c:pt>
                <c:pt idx="1146">
                  <c:v>4.4972695891754566E-2</c:v>
                </c:pt>
                <c:pt idx="1147">
                  <c:v>4.6736988029435649E-2</c:v>
                </c:pt>
                <c:pt idx="1148">
                  <c:v>4.6736988029435649E-2</c:v>
                </c:pt>
                <c:pt idx="1149">
                  <c:v>4.941850445988312E-2</c:v>
                </c:pt>
                <c:pt idx="1150">
                  <c:v>4.7269982144549701E-2</c:v>
                </c:pt>
                <c:pt idx="1151">
                  <c:v>4.6753387056125272E-2</c:v>
                </c:pt>
                <c:pt idx="1152">
                  <c:v>4.6753387056125272E-2</c:v>
                </c:pt>
                <c:pt idx="1153">
                  <c:v>4.3871389567963257E-2</c:v>
                </c:pt>
                <c:pt idx="1154">
                  <c:v>4.6734192493970962E-2</c:v>
                </c:pt>
                <c:pt idx="1155">
                  <c:v>4.6086830192562891E-2</c:v>
                </c:pt>
                <c:pt idx="1156">
                  <c:v>4.6621541230429643E-2</c:v>
                </c:pt>
                <c:pt idx="1157">
                  <c:v>4.4858291574521189E-2</c:v>
                </c:pt>
                <c:pt idx="1158">
                  <c:v>4.4944109879570739E-2</c:v>
                </c:pt>
                <c:pt idx="1159">
                  <c:v>4.4944109879570739E-2</c:v>
                </c:pt>
                <c:pt idx="1160">
                  <c:v>4.4944109879570739E-2</c:v>
                </c:pt>
                <c:pt idx="1161">
                  <c:v>4.4944109879570739E-2</c:v>
                </c:pt>
                <c:pt idx="1162">
                  <c:v>4.2600606939207496E-2</c:v>
                </c:pt>
                <c:pt idx="1163">
                  <c:v>4.2600606939207496E-2</c:v>
                </c:pt>
                <c:pt idx="1164">
                  <c:v>4.2600606939207496E-2</c:v>
                </c:pt>
                <c:pt idx="1165">
                  <c:v>4.2600606939207496E-2</c:v>
                </c:pt>
                <c:pt idx="1166">
                  <c:v>4.2600606939207496E-2</c:v>
                </c:pt>
                <c:pt idx="1167">
                  <c:v>4.2993504432857564E-2</c:v>
                </c:pt>
                <c:pt idx="1168">
                  <c:v>4.2993504432857564E-2</c:v>
                </c:pt>
                <c:pt idx="1169">
                  <c:v>4.3034917110283968E-2</c:v>
                </c:pt>
                <c:pt idx="1170">
                  <c:v>4.3034917110283968E-2</c:v>
                </c:pt>
                <c:pt idx="1171">
                  <c:v>4.3039254932530559E-2</c:v>
                </c:pt>
                <c:pt idx="1172">
                  <c:v>4.2930450580517261E-2</c:v>
                </c:pt>
                <c:pt idx="1173">
                  <c:v>4.224105664241485E-2</c:v>
                </c:pt>
                <c:pt idx="1174">
                  <c:v>4.175422009127152E-2</c:v>
                </c:pt>
                <c:pt idx="1175">
                  <c:v>4.180365356360085E-2</c:v>
                </c:pt>
                <c:pt idx="1176">
                  <c:v>4.1400563174967007E-2</c:v>
                </c:pt>
                <c:pt idx="1177">
                  <c:v>4.1513456918820482E-2</c:v>
                </c:pt>
                <c:pt idx="1178">
                  <c:v>4.1323857444387636E-2</c:v>
                </c:pt>
                <c:pt idx="1179">
                  <c:v>4.1254917762080678E-2</c:v>
                </c:pt>
                <c:pt idx="1180">
                  <c:v>4.1378556831628388E-2</c:v>
                </c:pt>
                <c:pt idx="1181">
                  <c:v>3.8329707318244338E-2</c:v>
                </c:pt>
                <c:pt idx="1182">
                  <c:v>3.8632223902152117E-2</c:v>
                </c:pt>
                <c:pt idx="1183">
                  <c:v>3.82922789082277E-2</c:v>
                </c:pt>
                <c:pt idx="1184">
                  <c:v>3.8294134827714675E-2</c:v>
                </c:pt>
                <c:pt idx="1185">
                  <c:v>3.8439041456957868E-2</c:v>
                </c:pt>
                <c:pt idx="1186">
                  <c:v>3.8487308012695946E-2</c:v>
                </c:pt>
                <c:pt idx="1187">
                  <c:v>3.8487308012695946E-2</c:v>
                </c:pt>
                <c:pt idx="1188">
                  <c:v>3.8487308012695946E-2</c:v>
                </c:pt>
                <c:pt idx="1189">
                  <c:v>3.79446897992416E-2</c:v>
                </c:pt>
                <c:pt idx="1190">
                  <c:v>3.7916852896363262E-2</c:v>
                </c:pt>
                <c:pt idx="1191">
                  <c:v>3.7916852896363262E-2</c:v>
                </c:pt>
                <c:pt idx="1192">
                  <c:v>4.5153370763158833E-2</c:v>
                </c:pt>
                <c:pt idx="1193">
                  <c:v>4.5153370763158833E-2</c:v>
                </c:pt>
                <c:pt idx="1194">
                  <c:v>4.5153370763158833E-2</c:v>
                </c:pt>
                <c:pt idx="1195">
                  <c:v>4.5153370763158833E-2</c:v>
                </c:pt>
                <c:pt idx="1196">
                  <c:v>4.516455636515871E-2</c:v>
                </c:pt>
                <c:pt idx="1197">
                  <c:v>4.5100167006970497E-2</c:v>
                </c:pt>
                <c:pt idx="1198">
                  <c:v>4.5100167006970497E-2</c:v>
                </c:pt>
                <c:pt idx="1199">
                  <c:v>4.8797336181534041E-2</c:v>
                </c:pt>
                <c:pt idx="1200">
                  <c:v>4.8771318198967462E-2</c:v>
                </c:pt>
                <c:pt idx="1201">
                  <c:v>4.8771318198967462E-2</c:v>
                </c:pt>
                <c:pt idx="1202">
                  <c:v>4.8771318198967462E-2</c:v>
                </c:pt>
                <c:pt idx="1203">
                  <c:v>4.8695069978399681E-2</c:v>
                </c:pt>
                <c:pt idx="1204">
                  <c:v>4.8695069978399681E-2</c:v>
                </c:pt>
                <c:pt idx="1205">
                  <c:v>4.8695069978399681E-2</c:v>
                </c:pt>
                <c:pt idx="1206">
                  <c:v>4.8567105203884547E-2</c:v>
                </c:pt>
                <c:pt idx="1207">
                  <c:v>4.7951057477557971E-2</c:v>
                </c:pt>
                <c:pt idx="1208">
                  <c:v>4.7951057477557971E-2</c:v>
                </c:pt>
                <c:pt idx="1209">
                  <c:v>4.7494353887846799E-2</c:v>
                </c:pt>
                <c:pt idx="1210">
                  <c:v>4.5707890957268023E-2</c:v>
                </c:pt>
                <c:pt idx="1211">
                  <c:v>4.5785470818824413E-2</c:v>
                </c:pt>
                <c:pt idx="1212">
                  <c:v>4.2877344868666227E-2</c:v>
                </c:pt>
                <c:pt idx="1213">
                  <c:v>4.2876940839617572E-2</c:v>
                </c:pt>
                <c:pt idx="1214">
                  <c:v>4.2924859286098363E-2</c:v>
                </c:pt>
                <c:pt idx="1215">
                  <c:v>4.7873259597816867E-2</c:v>
                </c:pt>
                <c:pt idx="1216">
                  <c:v>4.8641940897872313E-2</c:v>
                </c:pt>
                <c:pt idx="1217">
                  <c:v>4.5898284160440742E-2</c:v>
                </c:pt>
                <c:pt idx="1218">
                  <c:v>4.5898284160440742E-2</c:v>
                </c:pt>
                <c:pt idx="1219">
                  <c:v>4.535504712124154E-2</c:v>
                </c:pt>
                <c:pt idx="1220">
                  <c:v>4.7674088698078994E-2</c:v>
                </c:pt>
                <c:pt idx="1221">
                  <c:v>4.6820829437450515E-2</c:v>
                </c:pt>
                <c:pt idx="1222">
                  <c:v>4.6820829437450515E-2</c:v>
                </c:pt>
                <c:pt idx="1223">
                  <c:v>4.7004393197554117E-2</c:v>
                </c:pt>
                <c:pt idx="1224">
                  <c:v>4.8722512765361763E-2</c:v>
                </c:pt>
                <c:pt idx="1225">
                  <c:v>4.8571009009583964E-2</c:v>
                </c:pt>
                <c:pt idx="1226">
                  <c:v>4.8572916930868036E-2</c:v>
                </c:pt>
                <c:pt idx="1227">
                  <c:v>5.2786531233471691E-2</c:v>
                </c:pt>
                <c:pt idx="1228">
                  <c:v>5.2786531233471691E-2</c:v>
                </c:pt>
                <c:pt idx="1229">
                  <c:v>5.3077121573662699E-2</c:v>
                </c:pt>
                <c:pt idx="1230">
                  <c:v>5.2963542268119113E-2</c:v>
                </c:pt>
                <c:pt idx="1231">
                  <c:v>5.3778336628697188E-2</c:v>
                </c:pt>
                <c:pt idx="1232">
                  <c:v>5.3745202793166615E-2</c:v>
                </c:pt>
                <c:pt idx="1233">
                  <c:v>5.3745202793166615E-2</c:v>
                </c:pt>
                <c:pt idx="1234">
                  <c:v>5.3741729120119132E-2</c:v>
                </c:pt>
                <c:pt idx="1235">
                  <c:v>5.3849447032539056E-2</c:v>
                </c:pt>
                <c:pt idx="1236">
                  <c:v>5.3849447032539056E-2</c:v>
                </c:pt>
                <c:pt idx="1237">
                  <c:v>5.3849447032539056E-2</c:v>
                </c:pt>
                <c:pt idx="1238">
                  <c:v>5.3811080549223442E-2</c:v>
                </c:pt>
                <c:pt idx="1239">
                  <c:v>5.3824633257694217E-2</c:v>
                </c:pt>
                <c:pt idx="1240">
                  <c:v>5.3737609466545433E-2</c:v>
                </c:pt>
                <c:pt idx="1241">
                  <c:v>5.3737609466545433E-2</c:v>
                </c:pt>
                <c:pt idx="1242">
                  <c:v>5.3735605063875203E-2</c:v>
                </c:pt>
                <c:pt idx="1243">
                  <c:v>5.3640456053882596E-2</c:v>
                </c:pt>
                <c:pt idx="1244">
                  <c:v>5.3640456053882596E-2</c:v>
                </c:pt>
                <c:pt idx="1245">
                  <c:v>5.3422993786802798E-2</c:v>
                </c:pt>
                <c:pt idx="1246">
                  <c:v>5.3422993786802798E-2</c:v>
                </c:pt>
                <c:pt idx="1247">
                  <c:v>5.3528717230853583E-2</c:v>
                </c:pt>
                <c:pt idx="1248">
                  <c:v>5.3955224310826611E-2</c:v>
                </c:pt>
                <c:pt idx="1249">
                  <c:v>5.3918915299321184E-2</c:v>
                </c:pt>
                <c:pt idx="1250">
                  <c:v>5.4935731427902507E-2</c:v>
                </c:pt>
                <c:pt idx="1251">
                  <c:v>5.50017669364938E-2</c:v>
                </c:pt>
                <c:pt idx="1252">
                  <c:v>5.50017669364938E-2</c:v>
                </c:pt>
                <c:pt idx="1253">
                  <c:v>5.50017669364938E-2</c:v>
                </c:pt>
                <c:pt idx="1254">
                  <c:v>5.6624427369266032E-2</c:v>
                </c:pt>
                <c:pt idx="1255">
                  <c:v>4.8024322488700595E-2</c:v>
                </c:pt>
                <c:pt idx="1256">
                  <c:v>4.8024322488700595E-2</c:v>
                </c:pt>
                <c:pt idx="1257">
                  <c:v>4.8024322488700595E-2</c:v>
                </c:pt>
                <c:pt idx="1258">
                  <c:v>4.8078881185740475E-2</c:v>
                </c:pt>
                <c:pt idx="1259">
                  <c:v>4.8068373757453438E-2</c:v>
                </c:pt>
                <c:pt idx="1260">
                  <c:v>4.8068373757453438E-2</c:v>
                </c:pt>
                <c:pt idx="1261">
                  <c:v>4.8068373757453438E-2</c:v>
                </c:pt>
                <c:pt idx="1262">
                  <c:v>4.431042316802241E-2</c:v>
                </c:pt>
                <c:pt idx="1263">
                  <c:v>4.4613122767077358E-2</c:v>
                </c:pt>
                <c:pt idx="1264">
                  <c:v>4.6126340282282734E-2</c:v>
                </c:pt>
                <c:pt idx="1265">
                  <c:v>4.7021305731669884E-2</c:v>
                </c:pt>
                <c:pt idx="1266">
                  <c:v>4.7018999490186557E-2</c:v>
                </c:pt>
                <c:pt idx="1267">
                  <c:v>4.7191535116365743E-2</c:v>
                </c:pt>
                <c:pt idx="1268">
                  <c:v>4.7191535116365743E-2</c:v>
                </c:pt>
                <c:pt idx="1269">
                  <c:v>4.7191535116365743E-2</c:v>
                </c:pt>
                <c:pt idx="1270">
                  <c:v>4.7012333012829643E-2</c:v>
                </c:pt>
                <c:pt idx="1271">
                  <c:v>4.7012333012829643E-2</c:v>
                </c:pt>
                <c:pt idx="1272">
                  <c:v>4.7319330627164403E-2</c:v>
                </c:pt>
                <c:pt idx="1273">
                  <c:v>4.7319330627164403E-2</c:v>
                </c:pt>
                <c:pt idx="1274">
                  <c:v>4.7244269585453226E-2</c:v>
                </c:pt>
                <c:pt idx="1275">
                  <c:v>4.7244269585453226E-2</c:v>
                </c:pt>
                <c:pt idx="1276">
                  <c:v>4.7244269585453226E-2</c:v>
                </c:pt>
                <c:pt idx="1277">
                  <c:v>4.7862289044031371E-2</c:v>
                </c:pt>
                <c:pt idx="1278">
                  <c:v>4.3950552029539833E-2</c:v>
                </c:pt>
                <c:pt idx="1279">
                  <c:v>4.2551226852695349E-2</c:v>
                </c:pt>
                <c:pt idx="1280">
                  <c:v>4.2551226852695349E-2</c:v>
                </c:pt>
                <c:pt idx="1281">
                  <c:v>4.2551226852695349E-2</c:v>
                </c:pt>
                <c:pt idx="1282">
                  <c:v>4.2551226852695349E-2</c:v>
                </c:pt>
                <c:pt idx="1283">
                  <c:v>3.9935804397148167E-2</c:v>
                </c:pt>
                <c:pt idx="1284">
                  <c:v>4.2335600046019162E-2</c:v>
                </c:pt>
                <c:pt idx="1285">
                  <c:v>4.2353166957596465E-2</c:v>
                </c:pt>
                <c:pt idx="1286">
                  <c:v>4.3077784555898377E-2</c:v>
                </c:pt>
                <c:pt idx="1287">
                  <c:v>4.1766619111179369E-2</c:v>
                </c:pt>
                <c:pt idx="1288">
                  <c:v>4.1766619111179369E-2</c:v>
                </c:pt>
                <c:pt idx="1289">
                  <c:v>4.2119677966382989E-2</c:v>
                </c:pt>
                <c:pt idx="1290">
                  <c:v>3.6701194142732367E-2</c:v>
                </c:pt>
                <c:pt idx="1291">
                  <c:v>3.7586051911253048E-2</c:v>
                </c:pt>
                <c:pt idx="1292">
                  <c:v>3.7174565813097554E-2</c:v>
                </c:pt>
                <c:pt idx="1293">
                  <c:v>3.6883094454255909E-2</c:v>
                </c:pt>
                <c:pt idx="1294">
                  <c:v>3.7607123030268634E-2</c:v>
                </c:pt>
                <c:pt idx="1295">
                  <c:v>3.7607123030268634E-2</c:v>
                </c:pt>
                <c:pt idx="1296">
                  <c:v>3.7617785344237105E-2</c:v>
                </c:pt>
                <c:pt idx="1297">
                  <c:v>3.7617785344237105E-2</c:v>
                </c:pt>
                <c:pt idx="1298">
                  <c:v>3.7463425861967443E-2</c:v>
                </c:pt>
                <c:pt idx="1299">
                  <c:v>3.7779516921910714E-2</c:v>
                </c:pt>
                <c:pt idx="1300">
                  <c:v>3.7779516921910714E-2</c:v>
                </c:pt>
                <c:pt idx="1301">
                  <c:v>4.0015566786532529E-2</c:v>
                </c:pt>
                <c:pt idx="1302">
                  <c:v>3.999733528370579E-2</c:v>
                </c:pt>
                <c:pt idx="1303">
                  <c:v>3.999733528370579E-2</c:v>
                </c:pt>
                <c:pt idx="1304">
                  <c:v>4.0016431898699696E-2</c:v>
                </c:pt>
                <c:pt idx="1305">
                  <c:v>4.0016431898699696E-2</c:v>
                </c:pt>
                <c:pt idx="1306">
                  <c:v>4.0016431898699696E-2</c:v>
                </c:pt>
                <c:pt idx="1307">
                  <c:v>4.0411190344752608E-2</c:v>
                </c:pt>
                <c:pt idx="1308">
                  <c:v>4.0411190344752608E-2</c:v>
                </c:pt>
                <c:pt idx="1309">
                  <c:v>4.0411190344752608E-2</c:v>
                </c:pt>
                <c:pt idx="1310">
                  <c:v>4.0671343171332405E-2</c:v>
                </c:pt>
                <c:pt idx="1311">
                  <c:v>4.2073153708817097E-2</c:v>
                </c:pt>
                <c:pt idx="1312">
                  <c:v>4.213277005859789E-2</c:v>
                </c:pt>
                <c:pt idx="1313">
                  <c:v>4.0798102313066235E-2</c:v>
                </c:pt>
                <c:pt idx="1314">
                  <c:v>4.1016212710144447E-2</c:v>
                </c:pt>
                <c:pt idx="1315">
                  <c:v>4.1016212710144447E-2</c:v>
                </c:pt>
                <c:pt idx="1316">
                  <c:v>4.1549040893080036E-2</c:v>
                </c:pt>
                <c:pt idx="1317">
                  <c:v>3.9308922528783909E-2</c:v>
                </c:pt>
                <c:pt idx="1318">
                  <c:v>3.9257004948105488E-2</c:v>
                </c:pt>
                <c:pt idx="1319">
                  <c:v>3.9257004948105488E-2</c:v>
                </c:pt>
                <c:pt idx="1320">
                  <c:v>3.9257004948105488E-2</c:v>
                </c:pt>
                <c:pt idx="1321">
                  <c:v>3.958097015909403E-2</c:v>
                </c:pt>
                <c:pt idx="1322">
                  <c:v>4.0130644761787723E-2</c:v>
                </c:pt>
                <c:pt idx="1323">
                  <c:v>4.3414425843746565E-2</c:v>
                </c:pt>
                <c:pt idx="1324">
                  <c:v>4.3414425843746565E-2</c:v>
                </c:pt>
                <c:pt idx="1325">
                  <c:v>4.3414425843746565E-2</c:v>
                </c:pt>
                <c:pt idx="1326">
                  <c:v>4.365881359902922E-2</c:v>
                </c:pt>
                <c:pt idx="1327">
                  <c:v>4.6685339402019965E-2</c:v>
                </c:pt>
                <c:pt idx="1328">
                  <c:v>4.5783807074200003E-2</c:v>
                </c:pt>
                <c:pt idx="1329">
                  <c:v>5.7568172010999986E-2</c:v>
                </c:pt>
                <c:pt idx="1330">
                  <c:v>5.8098766433544287E-2</c:v>
                </c:pt>
                <c:pt idx="1331">
                  <c:v>8.187475570482533E-2</c:v>
                </c:pt>
                <c:pt idx="1332">
                  <c:v>8.187475570482533E-2</c:v>
                </c:pt>
                <c:pt idx="1333">
                  <c:v>8.7431790724507338E-2</c:v>
                </c:pt>
                <c:pt idx="1334">
                  <c:v>8.7431790724507338E-2</c:v>
                </c:pt>
                <c:pt idx="1335">
                  <c:v>8.726602107120697E-2</c:v>
                </c:pt>
                <c:pt idx="1336">
                  <c:v>8.726602107120697E-2</c:v>
                </c:pt>
                <c:pt idx="1337">
                  <c:v>8.7749441514529972E-2</c:v>
                </c:pt>
                <c:pt idx="1338">
                  <c:v>8.7751502673563325E-2</c:v>
                </c:pt>
                <c:pt idx="1339">
                  <c:v>9.4309949805502627E-2</c:v>
                </c:pt>
                <c:pt idx="1340">
                  <c:v>9.3993824507792256E-2</c:v>
                </c:pt>
                <c:pt idx="1341">
                  <c:v>9.3537124884582518E-2</c:v>
                </c:pt>
                <c:pt idx="1342">
                  <c:v>9.3504907380560623E-2</c:v>
                </c:pt>
                <c:pt idx="1343">
                  <c:v>9.3504907380560623E-2</c:v>
                </c:pt>
                <c:pt idx="1344">
                  <c:v>9.4767289440156305E-2</c:v>
                </c:pt>
                <c:pt idx="1345">
                  <c:v>9.4767289440156305E-2</c:v>
                </c:pt>
                <c:pt idx="1346">
                  <c:v>9.4767289440156305E-2</c:v>
                </c:pt>
                <c:pt idx="1347">
                  <c:v>9.3719819619038663E-2</c:v>
                </c:pt>
                <c:pt idx="1348">
                  <c:v>9.3711882220685327E-2</c:v>
                </c:pt>
                <c:pt idx="1349">
                  <c:v>9.3717581814509454E-2</c:v>
                </c:pt>
                <c:pt idx="1350">
                  <c:v>9.560059694622515E-2</c:v>
                </c:pt>
                <c:pt idx="1351">
                  <c:v>9.5853336402574263E-2</c:v>
                </c:pt>
                <c:pt idx="1352">
                  <c:v>9.5697753142525099E-2</c:v>
                </c:pt>
                <c:pt idx="1353">
                  <c:v>9.5905103013302823E-2</c:v>
                </c:pt>
                <c:pt idx="1354">
                  <c:v>9.7145484874406607E-2</c:v>
                </c:pt>
                <c:pt idx="1355">
                  <c:v>9.7145484874406607E-2</c:v>
                </c:pt>
                <c:pt idx="1356">
                  <c:v>9.7145484874406607E-2</c:v>
                </c:pt>
                <c:pt idx="1357">
                  <c:v>9.6417526956610614E-2</c:v>
                </c:pt>
                <c:pt idx="1358">
                  <c:v>9.6417526956610614E-2</c:v>
                </c:pt>
                <c:pt idx="1359">
                  <c:v>9.6413367500764097E-2</c:v>
                </c:pt>
                <c:pt idx="1360">
                  <c:v>9.6603423087686546E-2</c:v>
                </c:pt>
                <c:pt idx="1361">
                  <c:v>9.6766079293864118E-2</c:v>
                </c:pt>
                <c:pt idx="1362">
                  <c:v>9.872811507862557E-2</c:v>
                </c:pt>
                <c:pt idx="1363">
                  <c:v>9.9432085106539309E-2</c:v>
                </c:pt>
                <c:pt idx="1364">
                  <c:v>9.8553467022929081E-2</c:v>
                </c:pt>
                <c:pt idx="1365">
                  <c:v>9.8553467022929081E-2</c:v>
                </c:pt>
                <c:pt idx="1366">
                  <c:v>9.8553467022929081E-2</c:v>
                </c:pt>
                <c:pt idx="1367">
                  <c:v>0.10130960102546412</c:v>
                </c:pt>
                <c:pt idx="1368">
                  <c:v>0.10130960102546412</c:v>
                </c:pt>
                <c:pt idx="1369">
                  <c:v>0.10208095535389762</c:v>
                </c:pt>
                <c:pt idx="1370">
                  <c:v>0.10552571880849144</c:v>
                </c:pt>
                <c:pt idx="1371">
                  <c:v>0.10552571880849144</c:v>
                </c:pt>
                <c:pt idx="1372">
                  <c:v>0.10552571880849144</c:v>
                </c:pt>
                <c:pt idx="1373">
                  <c:v>0.10537140996643607</c:v>
                </c:pt>
                <c:pt idx="1374">
                  <c:v>0.1053405796894936</c:v>
                </c:pt>
                <c:pt idx="1375">
                  <c:v>0.10531674928288293</c:v>
                </c:pt>
                <c:pt idx="1376">
                  <c:v>0.10531674928288293</c:v>
                </c:pt>
                <c:pt idx="1377">
                  <c:v>0.10519749687211895</c:v>
                </c:pt>
                <c:pt idx="1378">
                  <c:v>0.10522010847453843</c:v>
                </c:pt>
                <c:pt idx="1379">
                  <c:v>0.10501084769366739</c:v>
                </c:pt>
                <c:pt idx="1380">
                  <c:v>0.10625680311576191</c:v>
                </c:pt>
                <c:pt idx="1381">
                  <c:v>0.10625680311576191</c:v>
                </c:pt>
                <c:pt idx="1382">
                  <c:v>0.10689939158055546</c:v>
                </c:pt>
                <c:pt idx="1383">
                  <c:v>0.10689939158055546</c:v>
                </c:pt>
                <c:pt idx="1384">
                  <c:v>0.10675530850257321</c:v>
                </c:pt>
                <c:pt idx="1385">
                  <c:v>0.1065498964955756</c:v>
                </c:pt>
                <c:pt idx="1386">
                  <c:v>0.10659117993026451</c:v>
                </c:pt>
                <c:pt idx="1387">
                  <c:v>0.10659117993026451</c:v>
                </c:pt>
                <c:pt idx="1388">
                  <c:v>0.10659117993026451</c:v>
                </c:pt>
                <c:pt idx="1389">
                  <c:v>0.10636485737165408</c:v>
                </c:pt>
                <c:pt idx="1390">
                  <c:v>0.10668413020172669</c:v>
                </c:pt>
                <c:pt idx="1391">
                  <c:v>0.11050812669551614</c:v>
                </c:pt>
                <c:pt idx="1392">
                  <c:v>0.10485279503795658</c:v>
                </c:pt>
                <c:pt idx="1393">
                  <c:v>0.10448196840258737</c:v>
                </c:pt>
                <c:pt idx="1394">
                  <c:v>8.7207884879714093E-2</c:v>
                </c:pt>
                <c:pt idx="1395">
                  <c:v>8.7207884879714093E-2</c:v>
                </c:pt>
                <c:pt idx="1396">
                  <c:v>8.160593527342061E-2</c:v>
                </c:pt>
                <c:pt idx="1397">
                  <c:v>8.8457472996549352E-2</c:v>
                </c:pt>
                <c:pt idx="1398">
                  <c:v>8.8457472996549352E-2</c:v>
                </c:pt>
                <c:pt idx="1399">
                  <c:v>8.8457472996549352E-2</c:v>
                </c:pt>
                <c:pt idx="1400">
                  <c:v>8.8271103295857273E-2</c:v>
                </c:pt>
                <c:pt idx="1401">
                  <c:v>8.8269054269950284E-2</c:v>
                </c:pt>
                <c:pt idx="1402">
                  <c:v>8.1659735278615225E-2</c:v>
                </c:pt>
                <c:pt idx="1403">
                  <c:v>8.2439082260843136E-2</c:v>
                </c:pt>
                <c:pt idx="1404">
                  <c:v>8.2411709404563493E-2</c:v>
                </c:pt>
                <c:pt idx="1405">
                  <c:v>8.530872440761067E-2</c:v>
                </c:pt>
                <c:pt idx="1406">
                  <c:v>8.5331679849032935E-2</c:v>
                </c:pt>
                <c:pt idx="1407">
                  <c:v>8.6164548708651811E-2</c:v>
                </c:pt>
                <c:pt idx="1408">
                  <c:v>8.6250402414695712E-2</c:v>
                </c:pt>
                <c:pt idx="1409">
                  <c:v>8.6250402414695712E-2</c:v>
                </c:pt>
                <c:pt idx="1410">
                  <c:v>8.6288225398112026E-2</c:v>
                </c:pt>
                <c:pt idx="1411">
                  <c:v>8.6288225398112026E-2</c:v>
                </c:pt>
                <c:pt idx="1412">
                  <c:v>8.5822269190309317E-2</c:v>
                </c:pt>
                <c:pt idx="1413">
                  <c:v>8.3401125134041756E-2</c:v>
                </c:pt>
                <c:pt idx="1414">
                  <c:v>8.3110527074454391E-2</c:v>
                </c:pt>
                <c:pt idx="1415">
                  <c:v>8.3148788952787725E-2</c:v>
                </c:pt>
                <c:pt idx="1416">
                  <c:v>8.2909564029906721E-2</c:v>
                </c:pt>
                <c:pt idx="1417">
                  <c:v>8.3276123273905281E-2</c:v>
                </c:pt>
                <c:pt idx="1418">
                  <c:v>8.3276123273905281E-2</c:v>
                </c:pt>
                <c:pt idx="1419">
                  <c:v>8.401436497731235E-2</c:v>
                </c:pt>
                <c:pt idx="1420">
                  <c:v>8.4530022461717494E-2</c:v>
                </c:pt>
                <c:pt idx="1421">
                  <c:v>8.5112054732889686E-2</c:v>
                </c:pt>
                <c:pt idx="1422">
                  <c:v>8.5112054732889686E-2</c:v>
                </c:pt>
                <c:pt idx="1423">
                  <c:v>8.4896277547565277E-2</c:v>
                </c:pt>
                <c:pt idx="1424">
                  <c:v>8.5291456034880975E-2</c:v>
                </c:pt>
                <c:pt idx="1425">
                  <c:v>8.2869066882282988E-2</c:v>
                </c:pt>
                <c:pt idx="1426">
                  <c:v>8.2023066294089189E-2</c:v>
                </c:pt>
                <c:pt idx="1427">
                  <c:v>8.2023066294089189E-2</c:v>
                </c:pt>
                <c:pt idx="1428">
                  <c:v>8.2023066294089189E-2</c:v>
                </c:pt>
                <c:pt idx="1429">
                  <c:v>8.2023066294089189E-2</c:v>
                </c:pt>
                <c:pt idx="1430">
                  <c:v>7.9636899327733768E-2</c:v>
                </c:pt>
                <c:pt idx="1431">
                  <c:v>7.9636899327733768E-2</c:v>
                </c:pt>
                <c:pt idx="1432">
                  <c:v>7.8683385835336669E-2</c:v>
                </c:pt>
                <c:pt idx="1433">
                  <c:v>7.3784617904083097E-2</c:v>
                </c:pt>
                <c:pt idx="1434">
                  <c:v>7.3845831477846943E-2</c:v>
                </c:pt>
                <c:pt idx="1435">
                  <c:v>7.3845831477846943E-2</c:v>
                </c:pt>
                <c:pt idx="1436">
                  <c:v>7.3853704791712535E-2</c:v>
                </c:pt>
                <c:pt idx="1437">
                  <c:v>7.2718031497247509E-2</c:v>
                </c:pt>
                <c:pt idx="1438">
                  <c:v>7.2718031497247509E-2</c:v>
                </c:pt>
                <c:pt idx="1439">
                  <c:v>7.2718031497247509E-2</c:v>
                </c:pt>
                <c:pt idx="1440">
                  <c:v>7.2718031497247509E-2</c:v>
                </c:pt>
                <c:pt idx="1441">
                  <c:v>7.3046864057220509E-2</c:v>
                </c:pt>
                <c:pt idx="1442">
                  <c:v>7.3071779497141873E-2</c:v>
                </c:pt>
                <c:pt idx="1443">
                  <c:v>7.124784125740051E-2</c:v>
                </c:pt>
                <c:pt idx="1444">
                  <c:v>7.124784125740051E-2</c:v>
                </c:pt>
                <c:pt idx="1445">
                  <c:v>7.0283402433633305E-2</c:v>
                </c:pt>
                <c:pt idx="1446">
                  <c:v>7.0492129958042285E-2</c:v>
                </c:pt>
                <c:pt idx="1447">
                  <c:v>7.0492129958042285E-2</c:v>
                </c:pt>
                <c:pt idx="1448">
                  <c:v>7.0492129958042285E-2</c:v>
                </c:pt>
                <c:pt idx="1449">
                  <c:v>6.8454345866190286E-2</c:v>
                </c:pt>
                <c:pt idx="1450">
                  <c:v>6.8454345866190286E-2</c:v>
                </c:pt>
                <c:pt idx="1451">
                  <c:v>6.8555151314738924E-2</c:v>
                </c:pt>
                <c:pt idx="1452">
                  <c:v>6.8555151314738924E-2</c:v>
                </c:pt>
                <c:pt idx="1453">
                  <c:v>6.4969612616718339E-2</c:v>
                </c:pt>
                <c:pt idx="1454">
                  <c:v>5.822806998959501E-2</c:v>
                </c:pt>
                <c:pt idx="1455">
                  <c:v>5.822806998959501E-2</c:v>
                </c:pt>
                <c:pt idx="1456">
                  <c:v>5.8511848822620234E-2</c:v>
                </c:pt>
                <c:pt idx="1457">
                  <c:v>5.8368604815445681E-2</c:v>
                </c:pt>
                <c:pt idx="1458">
                  <c:v>5.8368604815445681E-2</c:v>
                </c:pt>
                <c:pt idx="1459">
                  <c:v>5.8368604815445681E-2</c:v>
                </c:pt>
                <c:pt idx="1460">
                  <c:v>4.7811412805689214E-2</c:v>
                </c:pt>
                <c:pt idx="1461">
                  <c:v>4.7811412805689214E-2</c:v>
                </c:pt>
                <c:pt idx="1462">
                  <c:v>4.7820503614817406E-2</c:v>
                </c:pt>
                <c:pt idx="1463">
                  <c:v>4.7390754318647019E-2</c:v>
                </c:pt>
                <c:pt idx="1464">
                  <c:v>4.7390754318647019E-2</c:v>
                </c:pt>
                <c:pt idx="1465">
                  <c:v>4.66398350230086E-2</c:v>
                </c:pt>
                <c:pt idx="1466">
                  <c:v>4.5773936011162135E-2</c:v>
                </c:pt>
                <c:pt idx="1467">
                  <c:v>4.5997041418020641E-2</c:v>
                </c:pt>
                <c:pt idx="1468">
                  <c:v>4.0371267086130182E-2</c:v>
                </c:pt>
                <c:pt idx="1469">
                  <c:v>4.066813280255166E-2</c:v>
                </c:pt>
                <c:pt idx="1470">
                  <c:v>3.568461452434455E-2</c:v>
                </c:pt>
                <c:pt idx="1471">
                  <c:v>3.5476601460959364E-2</c:v>
                </c:pt>
                <c:pt idx="1472">
                  <c:v>3.7017545233585782E-2</c:v>
                </c:pt>
                <c:pt idx="1473">
                  <c:v>3.6929293649650696E-2</c:v>
                </c:pt>
                <c:pt idx="1474">
                  <c:v>3.8669623072380865E-2</c:v>
                </c:pt>
                <c:pt idx="1475">
                  <c:v>3.90807802233386E-2</c:v>
                </c:pt>
                <c:pt idx="1476">
                  <c:v>4.2996097256569603E-2</c:v>
                </c:pt>
                <c:pt idx="1477">
                  <c:v>4.2996097256569603E-2</c:v>
                </c:pt>
                <c:pt idx="1478">
                  <c:v>4.2922057098591822E-2</c:v>
                </c:pt>
                <c:pt idx="1479">
                  <c:v>4.2922015968454401E-2</c:v>
                </c:pt>
                <c:pt idx="1480">
                  <c:v>3.8922205355934415E-2</c:v>
                </c:pt>
                <c:pt idx="1481">
                  <c:v>3.8922205355934415E-2</c:v>
                </c:pt>
                <c:pt idx="1482">
                  <c:v>3.7532696302322789E-2</c:v>
                </c:pt>
                <c:pt idx="1483">
                  <c:v>3.6356459080677521E-2</c:v>
                </c:pt>
                <c:pt idx="1484">
                  <c:v>3.4972202581608026E-2</c:v>
                </c:pt>
                <c:pt idx="1485">
                  <c:v>3.4972202581608026E-2</c:v>
                </c:pt>
                <c:pt idx="1486">
                  <c:v>3.5834657976663867E-2</c:v>
                </c:pt>
                <c:pt idx="1487">
                  <c:v>3.4429862496673631E-2</c:v>
                </c:pt>
                <c:pt idx="1488">
                  <c:v>3.4875800356003163E-2</c:v>
                </c:pt>
                <c:pt idx="1489">
                  <c:v>3.4875800356003163E-2</c:v>
                </c:pt>
                <c:pt idx="1490">
                  <c:v>3.4875800356003163E-2</c:v>
                </c:pt>
                <c:pt idx="1491">
                  <c:v>3.4913735703820697E-2</c:v>
                </c:pt>
                <c:pt idx="1492">
                  <c:v>3.5021988320634564E-2</c:v>
                </c:pt>
                <c:pt idx="1493">
                  <c:v>3.2556258167583757E-2</c:v>
                </c:pt>
                <c:pt idx="1494">
                  <c:v>3.2601317272395E-2</c:v>
                </c:pt>
                <c:pt idx="1495">
                  <c:v>3.2510309593923953E-2</c:v>
                </c:pt>
                <c:pt idx="1496">
                  <c:v>3.3095792435157347E-2</c:v>
                </c:pt>
                <c:pt idx="1497">
                  <c:v>3.5725314330573854E-2</c:v>
                </c:pt>
                <c:pt idx="1498">
                  <c:v>3.5863409380794638E-2</c:v>
                </c:pt>
                <c:pt idx="1499">
                  <c:v>3.8407499734194092E-2</c:v>
                </c:pt>
                <c:pt idx="1500">
                  <c:v>4.214063837388965E-2</c:v>
                </c:pt>
                <c:pt idx="1501">
                  <c:v>4.214063837388965E-2</c:v>
                </c:pt>
                <c:pt idx="1502">
                  <c:v>4.214063837388965E-2</c:v>
                </c:pt>
                <c:pt idx="1503">
                  <c:v>4.4379379063566218E-2</c:v>
                </c:pt>
                <c:pt idx="1504">
                  <c:v>4.378172179202381E-2</c:v>
                </c:pt>
                <c:pt idx="1505">
                  <c:v>4.3740125203173594E-2</c:v>
                </c:pt>
                <c:pt idx="1506">
                  <c:v>4.3926058925119436E-2</c:v>
                </c:pt>
                <c:pt idx="1507">
                  <c:v>4.3926058925119436E-2</c:v>
                </c:pt>
                <c:pt idx="1508">
                  <c:v>4.393960195975722E-2</c:v>
                </c:pt>
                <c:pt idx="1509">
                  <c:v>4.4053986477322157E-2</c:v>
                </c:pt>
                <c:pt idx="1510">
                  <c:v>4.4053986477322157E-2</c:v>
                </c:pt>
                <c:pt idx="1511">
                  <c:v>4.4053986477322157E-2</c:v>
                </c:pt>
                <c:pt idx="1512">
                  <c:v>4.4053986477322157E-2</c:v>
                </c:pt>
                <c:pt idx="1513">
                  <c:v>4.4053986477322157E-2</c:v>
                </c:pt>
                <c:pt idx="1514">
                  <c:v>4.4126125052361506E-2</c:v>
                </c:pt>
                <c:pt idx="1515">
                  <c:v>4.4126125052361506E-2</c:v>
                </c:pt>
                <c:pt idx="1516">
                  <c:v>4.4133834679224895E-2</c:v>
                </c:pt>
                <c:pt idx="1517">
                  <c:v>4.4453482005099035E-2</c:v>
                </c:pt>
                <c:pt idx="1518">
                  <c:v>4.7180185898764507E-2</c:v>
                </c:pt>
                <c:pt idx="1519">
                  <c:v>4.6828219613015629E-2</c:v>
                </c:pt>
                <c:pt idx="1520">
                  <c:v>4.6871482046570309E-2</c:v>
                </c:pt>
                <c:pt idx="1521">
                  <c:v>4.6946267744960024E-2</c:v>
                </c:pt>
                <c:pt idx="1522">
                  <c:v>4.6946267744960024E-2</c:v>
                </c:pt>
                <c:pt idx="1523">
                  <c:v>4.6649792787957382E-2</c:v>
                </c:pt>
                <c:pt idx="1524">
                  <c:v>4.7767279764302839E-2</c:v>
                </c:pt>
                <c:pt idx="1525">
                  <c:v>4.7824786378919709E-2</c:v>
                </c:pt>
                <c:pt idx="1526">
                  <c:v>4.7852330909756109E-2</c:v>
                </c:pt>
                <c:pt idx="1527">
                  <c:v>4.9649392615710268E-2</c:v>
                </c:pt>
                <c:pt idx="1528">
                  <c:v>5.1269222339692201E-2</c:v>
                </c:pt>
                <c:pt idx="1529">
                  <c:v>5.0767141223194902E-2</c:v>
                </c:pt>
                <c:pt idx="1530">
                  <c:v>5.1062923974513244E-2</c:v>
                </c:pt>
                <c:pt idx="1531">
                  <c:v>5.1101980959352387E-2</c:v>
                </c:pt>
                <c:pt idx="1532">
                  <c:v>5.0828751953943319E-2</c:v>
                </c:pt>
                <c:pt idx="1533">
                  <c:v>5.0828751953943319E-2</c:v>
                </c:pt>
                <c:pt idx="1534">
                  <c:v>5.0828751953943319E-2</c:v>
                </c:pt>
                <c:pt idx="1535">
                  <c:v>5.1226700233101587E-2</c:v>
                </c:pt>
                <c:pt idx="1536">
                  <c:v>5.1260237486423166E-2</c:v>
                </c:pt>
                <c:pt idx="1537">
                  <c:v>5.3803973760572422E-2</c:v>
                </c:pt>
                <c:pt idx="1538">
                  <c:v>5.3553831076947847E-2</c:v>
                </c:pt>
                <c:pt idx="1539">
                  <c:v>5.0464401577614761E-2</c:v>
                </c:pt>
                <c:pt idx="1540">
                  <c:v>5.0464401577614761E-2</c:v>
                </c:pt>
                <c:pt idx="1541">
                  <c:v>5.0499663585621316E-2</c:v>
                </c:pt>
                <c:pt idx="1542">
                  <c:v>5.0499663585621316E-2</c:v>
                </c:pt>
                <c:pt idx="1543">
                  <c:v>5.1393647357748422E-2</c:v>
                </c:pt>
                <c:pt idx="1544">
                  <c:v>5.1393647357748422E-2</c:v>
                </c:pt>
                <c:pt idx="1545">
                  <c:v>5.1567879895648351E-2</c:v>
                </c:pt>
                <c:pt idx="1546">
                  <c:v>5.1567879895648351E-2</c:v>
                </c:pt>
                <c:pt idx="1547">
                  <c:v>5.1567879895648351E-2</c:v>
                </c:pt>
                <c:pt idx="1548">
                  <c:v>5.1567879895648351E-2</c:v>
                </c:pt>
                <c:pt idx="1549">
                  <c:v>5.0972330514079546E-2</c:v>
                </c:pt>
                <c:pt idx="1550">
                  <c:v>5.1050980824610848E-2</c:v>
                </c:pt>
                <c:pt idx="1551">
                  <c:v>5.632956349095191E-2</c:v>
                </c:pt>
                <c:pt idx="1552">
                  <c:v>5.632956349095191E-2</c:v>
                </c:pt>
                <c:pt idx="1553">
                  <c:v>5.780250641558566E-2</c:v>
                </c:pt>
                <c:pt idx="1554">
                  <c:v>5.7780090131205955E-2</c:v>
                </c:pt>
                <c:pt idx="1555">
                  <c:v>5.7714539679667068E-2</c:v>
                </c:pt>
                <c:pt idx="1556">
                  <c:v>5.7714539679667068E-2</c:v>
                </c:pt>
                <c:pt idx="1557">
                  <c:v>5.7689099043188981E-2</c:v>
                </c:pt>
                <c:pt idx="1558">
                  <c:v>5.7689099043188981E-2</c:v>
                </c:pt>
                <c:pt idx="1559">
                  <c:v>5.7355216862955319E-2</c:v>
                </c:pt>
                <c:pt idx="1560">
                  <c:v>5.5681540718021574E-2</c:v>
                </c:pt>
                <c:pt idx="1561">
                  <c:v>5.6669569960689808E-2</c:v>
                </c:pt>
                <c:pt idx="1562">
                  <c:v>5.5075404344350001E-2</c:v>
                </c:pt>
                <c:pt idx="1563">
                  <c:v>5.2393033133647154E-2</c:v>
                </c:pt>
                <c:pt idx="1564">
                  <c:v>5.2430121085602258E-2</c:v>
                </c:pt>
                <c:pt idx="1565">
                  <c:v>5.2553147048353843E-2</c:v>
                </c:pt>
                <c:pt idx="1566">
                  <c:v>5.0676793319794258E-2</c:v>
                </c:pt>
                <c:pt idx="1567">
                  <c:v>5.1230769393767223E-2</c:v>
                </c:pt>
                <c:pt idx="1568">
                  <c:v>5.1294845023283769E-2</c:v>
                </c:pt>
                <c:pt idx="1569">
                  <c:v>5.1236700054184334E-2</c:v>
                </c:pt>
                <c:pt idx="1570">
                  <c:v>5.1236700054184334E-2</c:v>
                </c:pt>
                <c:pt idx="1571">
                  <c:v>5.1664019280672581E-2</c:v>
                </c:pt>
                <c:pt idx="1572">
                  <c:v>5.2247620374536098E-2</c:v>
                </c:pt>
                <c:pt idx="1573">
                  <c:v>5.2753513791226822E-2</c:v>
                </c:pt>
                <c:pt idx="1574">
                  <c:v>5.2806218304180481E-2</c:v>
                </c:pt>
                <c:pt idx="1575">
                  <c:v>5.2806218304180481E-2</c:v>
                </c:pt>
                <c:pt idx="1576">
                  <c:v>5.2806218304180481E-2</c:v>
                </c:pt>
                <c:pt idx="1577">
                  <c:v>5.2738598598700712E-2</c:v>
                </c:pt>
                <c:pt idx="1578">
                  <c:v>5.2843029225611772E-2</c:v>
                </c:pt>
                <c:pt idx="1579">
                  <c:v>5.2836590412159941E-2</c:v>
                </c:pt>
                <c:pt idx="1580">
                  <c:v>5.3451746837159385E-2</c:v>
                </c:pt>
                <c:pt idx="1581">
                  <c:v>5.1061055226850387E-2</c:v>
                </c:pt>
                <c:pt idx="1582">
                  <c:v>5.1060658361096675E-2</c:v>
                </c:pt>
                <c:pt idx="1583">
                  <c:v>5.1020948199259196E-2</c:v>
                </c:pt>
                <c:pt idx="1584">
                  <c:v>5.0952143519306221E-2</c:v>
                </c:pt>
                <c:pt idx="1585">
                  <c:v>5.0953805696349129E-2</c:v>
                </c:pt>
                <c:pt idx="1586">
                  <c:v>5.0862222453024152E-2</c:v>
                </c:pt>
                <c:pt idx="1587">
                  <c:v>4.9954357561507769E-2</c:v>
                </c:pt>
                <c:pt idx="1588">
                  <c:v>4.9964348629779533E-2</c:v>
                </c:pt>
                <c:pt idx="1589">
                  <c:v>4.9830196900381971E-2</c:v>
                </c:pt>
                <c:pt idx="1590">
                  <c:v>4.803989914142922E-2</c:v>
                </c:pt>
                <c:pt idx="1591">
                  <c:v>4.6303817189489081E-2</c:v>
                </c:pt>
                <c:pt idx="1592">
                  <c:v>4.6514265643213995E-2</c:v>
                </c:pt>
                <c:pt idx="1593">
                  <c:v>4.5967191889642697E-2</c:v>
                </c:pt>
                <c:pt idx="1594">
                  <c:v>4.6032780517392138E-2</c:v>
                </c:pt>
                <c:pt idx="1595">
                  <c:v>4.6074710975904293E-2</c:v>
                </c:pt>
                <c:pt idx="1596">
                  <c:v>4.6074710975904293E-2</c:v>
                </c:pt>
                <c:pt idx="1597">
                  <c:v>4.6074710975904293E-2</c:v>
                </c:pt>
                <c:pt idx="1598">
                  <c:v>4.4390953988799754E-2</c:v>
                </c:pt>
                <c:pt idx="1599">
                  <c:v>4.4352222781313719E-2</c:v>
                </c:pt>
                <c:pt idx="1600">
                  <c:v>4.0391885809729043E-2</c:v>
                </c:pt>
                <c:pt idx="1601">
                  <c:v>4.0328545403614642E-2</c:v>
                </c:pt>
                <c:pt idx="1602">
                  <c:v>4.0328545403614642E-2</c:v>
                </c:pt>
                <c:pt idx="1603">
                  <c:v>4.0328545403614642E-2</c:v>
                </c:pt>
                <c:pt idx="1604">
                  <c:v>4.0284381324494072E-2</c:v>
                </c:pt>
                <c:pt idx="1605">
                  <c:v>4.0284381324494072E-2</c:v>
                </c:pt>
                <c:pt idx="1606">
                  <c:v>3.9011203462702204E-2</c:v>
                </c:pt>
                <c:pt idx="1607">
                  <c:v>3.9011203462702204E-2</c:v>
                </c:pt>
                <c:pt idx="1608">
                  <c:v>3.8557343145575962E-2</c:v>
                </c:pt>
                <c:pt idx="1609">
                  <c:v>3.8557343145575962E-2</c:v>
                </c:pt>
                <c:pt idx="1610">
                  <c:v>3.8557343145575962E-2</c:v>
                </c:pt>
                <c:pt idx="1611">
                  <c:v>3.8856834075797993E-2</c:v>
                </c:pt>
                <c:pt idx="1612">
                  <c:v>3.8857513839636301E-2</c:v>
                </c:pt>
                <c:pt idx="1613">
                  <c:v>3.8754125156934022E-2</c:v>
                </c:pt>
                <c:pt idx="1614">
                  <c:v>3.0544796266958777E-2</c:v>
                </c:pt>
                <c:pt idx="1615">
                  <c:v>3.0544796266958777E-2</c:v>
                </c:pt>
                <c:pt idx="1616">
                  <c:v>2.7717506657480552E-2</c:v>
                </c:pt>
                <c:pt idx="1617">
                  <c:v>2.9134400186433953E-2</c:v>
                </c:pt>
                <c:pt idx="1618">
                  <c:v>2.9354064260767962E-2</c:v>
                </c:pt>
                <c:pt idx="1619">
                  <c:v>2.9354064260767962E-2</c:v>
                </c:pt>
                <c:pt idx="1620">
                  <c:v>2.9945594624500853E-2</c:v>
                </c:pt>
                <c:pt idx="1621">
                  <c:v>2.994594511159214E-2</c:v>
                </c:pt>
                <c:pt idx="1622">
                  <c:v>2.9967264122522014E-2</c:v>
                </c:pt>
                <c:pt idx="1623">
                  <c:v>2.9953634990475146E-2</c:v>
                </c:pt>
                <c:pt idx="1624">
                  <c:v>2.7926249836119691E-2</c:v>
                </c:pt>
                <c:pt idx="1625">
                  <c:v>2.7850551310296824E-2</c:v>
                </c:pt>
                <c:pt idx="1626">
                  <c:v>2.8236617093996462E-2</c:v>
                </c:pt>
                <c:pt idx="1627">
                  <c:v>2.9466324838487348E-2</c:v>
                </c:pt>
                <c:pt idx="1628">
                  <c:v>2.9364627323974355E-2</c:v>
                </c:pt>
                <c:pt idx="1629">
                  <c:v>2.9364861113894504E-2</c:v>
                </c:pt>
                <c:pt idx="1630">
                  <c:v>2.8514994820711771E-2</c:v>
                </c:pt>
                <c:pt idx="1631">
                  <c:v>2.839956929849247E-2</c:v>
                </c:pt>
                <c:pt idx="1632">
                  <c:v>2.8216965286089132E-2</c:v>
                </c:pt>
                <c:pt idx="1633">
                  <c:v>2.8216965286089132E-2</c:v>
                </c:pt>
                <c:pt idx="1634">
                  <c:v>2.7986000678668136E-2</c:v>
                </c:pt>
                <c:pt idx="1635">
                  <c:v>3.0251881934132342E-2</c:v>
                </c:pt>
                <c:pt idx="1636">
                  <c:v>2.9408796496855013E-2</c:v>
                </c:pt>
                <c:pt idx="1637">
                  <c:v>3.0135593526220507E-2</c:v>
                </c:pt>
                <c:pt idx="1638">
                  <c:v>3.0587360462430671E-2</c:v>
                </c:pt>
                <c:pt idx="1639">
                  <c:v>3.0587360462430671E-2</c:v>
                </c:pt>
                <c:pt idx="1640">
                  <c:v>3.0373525282410781E-2</c:v>
                </c:pt>
                <c:pt idx="1641">
                  <c:v>3.0191473672168831E-2</c:v>
                </c:pt>
                <c:pt idx="1642">
                  <c:v>3.0191473672168831E-2</c:v>
                </c:pt>
                <c:pt idx="1643">
                  <c:v>2.9943307026113072E-2</c:v>
                </c:pt>
                <c:pt idx="1644">
                  <c:v>2.9943307026113072E-2</c:v>
                </c:pt>
                <c:pt idx="1645">
                  <c:v>2.9943307026113072E-2</c:v>
                </c:pt>
                <c:pt idx="1646">
                  <c:v>3.5005739005540278E-2</c:v>
                </c:pt>
                <c:pt idx="1647">
                  <c:v>3.7968668289015003E-2</c:v>
                </c:pt>
                <c:pt idx="1648">
                  <c:v>3.7966437624722328E-2</c:v>
                </c:pt>
                <c:pt idx="1649">
                  <c:v>3.7872033118840305E-2</c:v>
                </c:pt>
                <c:pt idx="1650">
                  <c:v>3.870193923525235E-2</c:v>
                </c:pt>
                <c:pt idx="1651">
                  <c:v>4.080778843059446E-2</c:v>
                </c:pt>
                <c:pt idx="1652">
                  <c:v>4.1155926046668796E-2</c:v>
                </c:pt>
                <c:pt idx="1653">
                  <c:v>4.1155926046668796E-2</c:v>
                </c:pt>
                <c:pt idx="1654">
                  <c:v>4.1155926046668796E-2</c:v>
                </c:pt>
                <c:pt idx="1655">
                  <c:v>4.0919786587350425E-2</c:v>
                </c:pt>
                <c:pt idx="1656">
                  <c:v>4.0919786587350425E-2</c:v>
                </c:pt>
                <c:pt idx="1657">
                  <c:v>4.0797114227210309E-2</c:v>
                </c:pt>
                <c:pt idx="1658">
                  <c:v>4.0750362726010084E-2</c:v>
                </c:pt>
                <c:pt idx="1659">
                  <c:v>4.0813312088335045E-2</c:v>
                </c:pt>
                <c:pt idx="1660">
                  <c:v>4.0813312088335045E-2</c:v>
                </c:pt>
                <c:pt idx="1661">
                  <c:v>4.0813312088335045E-2</c:v>
                </c:pt>
                <c:pt idx="1662">
                  <c:v>4.0867673482351395E-2</c:v>
                </c:pt>
                <c:pt idx="1663">
                  <c:v>4.0096804399389521E-2</c:v>
                </c:pt>
                <c:pt idx="1664">
                  <c:v>4.011812737423303E-2</c:v>
                </c:pt>
                <c:pt idx="1665">
                  <c:v>4.0203417571798461E-2</c:v>
                </c:pt>
                <c:pt idx="1666">
                  <c:v>4.0203417571798461E-2</c:v>
                </c:pt>
                <c:pt idx="1667">
                  <c:v>4.0203417571798461E-2</c:v>
                </c:pt>
                <c:pt idx="1668">
                  <c:v>4.0203417571798461E-2</c:v>
                </c:pt>
                <c:pt idx="1669">
                  <c:v>3.984263535373455E-2</c:v>
                </c:pt>
                <c:pt idx="1670">
                  <c:v>4.0344813814574818E-2</c:v>
                </c:pt>
                <c:pt idx="1671">
                  <c:v>4.0639537231003872E-2</c:v>
                </c:pt>
                <c:pt idx="1672">
                  <c:v>4.0768113249089549E-2</c:v>
                </c:pt>
                <c:pt idx="1673">
                  <c:v>4.0768113249089549E-2</c:v>
                </c:pt>
                <c:pt idx="1674">
                  <c:v>4.0482764405882526E-2</c:v>
                </c:pt>
                <c:pt idx="1675">
                  <c:v>4.0501775115687096E-2</c:v>
                </c:pt>
                <c:pt idx="1676">
                  <c:v>4.0501775115687096E-2</c:v>
                </c:pt>
                <c:pt idx="1677">
                  <c:v>4.0155281176620622E-2</c:v>
                </c:pt>
                <c:pt idx="1678">
                  <c:v>4.0293965658494184E-2</c:v>
                </c:pt>
                <c:pt idx="1679">
                  <c:v>4.0563598193828175E-2</c:v>
                </c:pt>
                <c:pt idx="1680">
                  <c:v>3.9741997995131291E-2</c:v>
                </c:pt>
                <c:pt idx="1681">
                  <c:v>3.9592716430117088E-2</c:v>
                </c:pt>
                <c:pt idx="1682">
                  <c:v>3.9592716430117088E-2</c:v>
                </c:pt>
                <c:pt idx="1683">
                  <c:v>3.9147230368520636E-2</c:v>
                </c:pt>
                <c:pt idx="1684">
                  <c:v>3.914696226164259E-2</c:v>
                </c:pt>
                <c:pt idx="1685">
                  <c:v>3.9130644819015736E-2</c:v>
                </c:pt>
                <c:pt idx="1686">
                  <c:v>3.9203009693137877E-2</c:v>
                </c:pt>
                <c:pt idx="1687">
                  <c:v>3.9157739427098173E-2</c:v>
                </c:pt>
                <c:pt idx="1688">
                  <c:v>3.9058622431849585E-2</c:v>
                </c:pt>
                <c:pt idx="1689">
                  <c:v>3.8619885106919508E-2</c:v>
                </c:pt>
                <c:pt idx="1690">
                  <c:v>3.763841249295611E-2</c:v>
                </c:pt>
                <c:pt idx="1691">
                  <c:v>3.7546203389507718E-2</c:v>
                </c:pt>
                <c:pt idx="1692">
                  <c:v>3.7546020542846732E-2</c:v>
                </c:pt>
                <c:pt idx="1693">
                  <c:v>3.7451997486016075E-2</c:v>
                </c:pt>
                <c:pt idx="1694">
                  <c:v>3.7451997486016075E-2</c:v>
                </c:pt>
                <c:pt idx="1695">
                  <c:v>3.7451997486016075E-2</c:v>
                </c:pt>
                <c:pt idx="1696">
                  <c:v>3.7451997486016075E-2</c:v>
                </c:pt>
                <c:pt idx="1697">
                  <c:v>3.7058789048423024E-2</c:v>
                </c:pt>
                <c:pt idx="1698">
                  <c:v>3.3783160599056811E-2</c:v>
                </c:pt>
                <c:pt idx="1699">
                  <c:v>3.374139307594453E-2</c:v>
                </c:pt>
                <c:pt idx="1700">
                  <c:v>3.3009717457949242E-2</c:v>
                </c:pt>
                <c:pt idx="1701">
                  <c:v>3.2608579337786846E-2</c:v>
                </c:pt>
                <c:pt idx="1702">
                  <c:v>3.3563905888514697E-2</c:v>
                </c:pt>
                <c:pt idx="1703">
                  <c:v>3.3563905888514697E-2</c:v>
                </c:pt>
                <c:pt idx="1704">
                  <c:v>3.3563905888514697E-2</c:v>
                </c:pt>
                <c:pt idx="1705">
                  <c:v>3.6253053427414181E-2</c:v>
                </c:pt>
                <c:pt idx="1706">
                  <c:v>3.5149774923919519E-2</c:v>
                </c:pt>
                <c:pt idx="1707">
                  <c:v>3.5149774923919519E-2</c:v>
                </c:pt>
                <c:pt idx="1708">
                  <c:v>3.5367339929906802E-2</c:v>
                </c:pt>
                <c:pt idx="1709">
                  <c:v>3.0365253268392949E-2</c:v>
                </c:pt>
                <c:pt idx="1710">
                  <c:v>2.6575497521877961E-2</c:v>
                </c:pt>
                <c:pt idx="1711">
                  <c:v>2.6575497521877961E-2</c:v>
                </c:pt>
                <c:pt idx="1712">
                  <c:v>2.6575497521877961E-2</c:v>
                </c:pt>
                <c:pt idx="1713">
                  <c:v>2.5074406175956437E-2</c:v>
                </c:pt>
                <c:pt idx="1714">
                  <c:v>2.130620246410804E-2</c:v>
                </c:pt>
                <c:pt idx="1715">
                  <c:v>2.0625702685699007E-2</c:v>
                </c:pt>
                <c:pt idx="1716">
                  <c:v>2.359244802779949E-2</c:v>
                </c:pt>
                <c:pt idx="1717">
                  <c:v>2.4516564213279433E-2</c:v>
                </c:pt>
                <c:pt idx="1718">
                  <c:v>2.4513461877478025E-2</c:v>
                </c:pt>
                <c:pt idx="1719">
                  <c:v>2.8868688861631141E-2</c:v>
                </c:pt>
                <c:pt idx="1720">
                  <c:v>2.8868688861631141E-2</c:v>
                </c:pt>
                <c:pt idx="1721">
                  <c:v>2.8865672375151988E-2</c:v>
                </c:pt>
                <c:pt idx="1722">
                  <c:v>2.8776599179735757E-2</c:v>
                </c:pt>
                <c:pt idx="1723">
                  <c:v>2.8776599179735757E-2</c:v>
                </c:pt>
                <c:pt idx="1724">
                  <c:v>2.8776599179735757E-2</c:v>
                </c:pt>
                <c:pt idx="1725">
                  <c:v>2.8699344384687898E-2</c:v>
                </c:pt>
                <c:pt idx="1726">
                  <c:v>2.8685500569860252E-2</c:v>
                </c:pt>
                <c:pt idx="1727">
                  <c:v>2.8655671724305637E-2</c:v>
                </c:pt>
                <c:pt idx="1728">
                  <c:v>2.8535887607256272E-2</c:v>
                </c:pt>
                <c:pt idx="1729">
                  <c:v>2.8535887607256272E-2</c:v>
                </c:pt>
                <c:pt idx="1730">
                  <c:v>2.8550619257401568E-2</c:v>
                </c:pt>
                <c:pt idx="1731">
                  <c:v>2.8550619257401568E-2</c:v>
                </c:pt>
                <c:pt idx="1732">
                  <c:v>2.8550619257401568E-2</c:v>
                </c:pt>
                <c:pt idx="1733">
                  <c:v>2.8151258463859425E-2</c:v>
                </c:pt>
                <c:pt idx="1734">
                  <c:v>2.8713554590025846E-2</c:v>
                </c:pt>
                <c:pt idx="1735">
                  <c:v>2.8576168420206511E-2</c:v>
                </c:pt>
                <c:pt idx="1736">
                  <c:v>2.8576168420206511E-2</c:v>
                </c:pt>
                <c:pt idx="1737">
                  <c:v>2.9502972852020658E-2</c:v>
                </c:pt>
                <c:pt idx="1738">
                  <c:v>2.9475986468422834E-2</c:v>
                </c:pt>
                <c:pt idx="1739">
                  <c:v>2.9476313929761258E-2</c:v>
                </c:pt>
                <c:pt idx="1740">
                  <c:v>2.946141209896461E-2</c:v>
                </c:pt>
                <c:pt idx="1741">
                  <c:v>2.927144924240295E-2</c:v>
                </c:pt>
                <c:pt idx="1742">
                  <c:v>2.8849998701072316E-2</c:v>
                </c:pt>
                <c:pt idx="1743">
                  <c:v>2.9728237090444365E-2</c:v>
                </c:pt>
                <c:pt idx="1744">
                  <c:v>2.9844248881835227E-2</c:v>
                </c:pt>
                <c:pt idx="1745">
                  <c:v>3.2508048954129197E-2</c:v>
                </c:pt>
                <c:pt idx="1746">
                  <c:v>3.2508048954129197E-2</c:v>
                </c:pt>
                <c:pt idx="1747">
                  <c:v>3.2699370907479985E-2</c:v>
                </c:pt>
                <c:pt idx="1748">
                  <c:v>3.2699370907479985E-2</c:v>
                </c:pt>
                <c:pt idx="1749">
                  <c:v>3.2612578136305768E-2</c:v>
                </c:pt>
                <c:pt idx="1750">
                  <c:v>3.2612578136305768E-2</c:v>
                </c:pt>
                <c:pt idx="1751">
                  <c:v>3.2612578136305768E-2</c:v>
                </c:pt>
                <c:pt idx="1752">
                  <c:v>3.2612578136305768E-2</c:v>
                </c:pt>
                <c:pt idx="1753">
                  <c:v>3.9282579657427083E-2</c:v>
                </c:pt>
                <c:pt idx="1754">
                  <c:v>3.9282579657427083E-2</c:v>
                </c:pt>
                <c:pt idx="1755">
                  <c:v>3.9655204100651917E-2</c:v>
                </c:pt>
                <c:pt idx="1756">
                  <c:v>4.0555334291283794E-2</c:v>
                </c:pt>
                <c:pt idx="1757">
                  <c:v>4.0555334291283794E-2</c:v>
                </c:pt>
                <c:pt idx="1758">
                  <c:v>4.0557843992929971E-2</c:v>
                </c:pt>
                <c:pt idx="1759">
                  <c:v>4.0557843992929971E-2</c:v>
                </c:pt>
                <c:pt idx="1760">
                  <c:v>4.0516453029384066E-2</c:v>
                </c:pt>
                <c:pt idx="1761">
                  <c:v>4.0516453029384066E-2</c:v>
                </c:pt>
                <c:pt idx="1762">
                  <c:v>4.0812135073849808E-2</c:v>
                </c:pt>
                <c:pt idx="1763">
                  <c:v>4.0812135073849808E-2</c:v>
                </c:pt>
                <c:pt idx="1764">
                  <c:v>4.0798526280124106E-2</c:v>
                </c:pt>
                <c:pt idx="1765">
                  <c:v>4.4752558751010037E-2</c:v>
                </c:pt>
                <c:pt idx="1766">
                  <c:v>4.4752558751010037E-2</c:v>
                </c:pt>
                <c:pt idx="1767">
                  <c:v>4.4752558751010037E-2</c:v>
                </c:pt>
                <c:pt idx="1768">
                  <c:v>4.2603326283809459E-2</c:v>
                </c:pt>
                <c:pt idx="1769">
                  <c:v>4.2603326283809459E-2</c:v>
                </c:pt>
                <c:pt idx="1770">
                  <c:v>4.2603326283809459E-2</c:v>
                </c:pt>
                <c:pt idx="1771">
                  <c:v>4.2422887147498006E-2</c:v>
                </c:pt>
                <c:pt idx="1772">
                  <c:v>4.2422887147498006E-2</c:v>
                </c:pt>
                <c:pt idx="1773">
                  <c:v>4.2457111485609572E-2</c:v>
                </c:pt>
                <c:pt idx="1774">
                  <c:v>4.2457111485609572E-2</c:v>
                </c:pt>
                <c:pt idx="1775">
                  <c:v>4.246107478363325E-2</c:v>
                </c:pt>
                <c:pt idx="1776">
                  <c:v>4.246107478363325E-2</c:v>
                </c:pt>
                <c:pt idx="1777">
                  <c:v>4.2460736159039045E-2</c:v>
                </c:pt>
                <c:pt idx="1778">
                  <c:v>4.2862056688857987E-2</c:v>
                </c:pt>
                <c:pt idx="1779">
                  <c:v>4.1303412824284957E-2</c:v>
                </c:pt>
                <c:pt idx="1780">
                  <c:v>4.2194561375681318E-2</c:v>
                </c:pt>
                <c:pt idx="1781">
                  <c:v>4.2194561375681318E-2</c:v>
                </c:pt>
                <c:pt idx="1782">
                  <c:v>3.9343228468378649E-2</c:v>
                </c:pt>
                <c:pt idx="1783">
                  <c:v>3.9343228468378649E-2</c:v>
                </c:pt>
                <c:pt idx="1784">
                  <c:v>4.0416677971835312E-2</c:v>
                </c:pt>
                <c:pt idx="1785">
                  <c:v>4.0416677971835312E-2</c:v>
                </c:pt>
                <c:pt idx="1786">
                  <c:v>4.097418093359833E-2</c:v>
                </c:pt>
                <c:pt idx="1787">
                  <c:v>4.097418093359833E-2</c:v>
                </c:pt>
                <c:pt idx="1788">
                  <c:v>4.1017231244753538E-2</c:v>
                </c:pt>
                <c:pt idx="1789">
                  <c:v>4.174174082296276E-2</c:v>
                </c:pt>
                <c:pt idx="1790">
                  <c:v>4.174174082296276E-2</c:v>
                </c:pt>
                <c:pt idx="1791">
                  <c:v>4.174174082296276E-2</c:v>
                </c:pt>
                <c:pt idx="1792">
                  <c:v>4.174174082296276E-2</c:v>
                </c:pt>
                <c:pt idx="1793">
                  <c:v>4.3286434051690199E-2</c:v>
                </c:pt>
                <c:pt idx="1794">
                  <c:v>4.3450412439925076E-2</c:v>
                </c:pt>
                <c:pt idx="1795">
                  <c:v>4.3450412439925076E-2</c:v>
                </c:pt>
                <c:pt idx="1796">
                  <c:v>4.3250309332967488E-2</c:v>
                </c:pt>
                <c:pt idx="1797">
                  <c:v>4.2599840477219569E-2</c:v>
                </c:pt>
                <c:pt idx="1798">
                  <c:v>4.2569356969051099E-2</c:v>
                </c:pt>
                <c:pt idx="1799">
                  <c:v>4.4546786957588846E-2</c:v>
                </c:pt>
                <c:pt idx="1800">
                  <c:v>5.1343049614261324E-2</c:v>
                </c:pt>
                <c:pt idx="1801">
                  <c:v>5.1343042094620664E-2</c:v>
                </c:pt>
                <c:pt idx="1802">
                  <c:v>5.2775591712300812E-2</c:v>
                </c:pt>
                <c:pt idx="1803">
                  <c:v>5.2775591712300812E-2</c:v>
                </c:pt>
                <c:pt idx="1804">
                  <c:v>5.2775591712300812E-2</c:v>
                </c:pt>
                <c:pt idx="1805">
                  <c:v>5.2769033961023407E-2</c:v>
                </c:pt>
                <c:pt idx="1806">
                  <c:v>5.2139186094764124E-2</c:v>
                </c:pt>
                <c:pt idx="1807">
                  <c:v>5.2063221296194659E-2</c:v>
                </c:pt>
                <c:pt idx="1808">
                  <c:v>5.0565250294827495E-2</c:v>
                </c:pt>
                <c:pt idx="1809">
                  <c:v>5.0565250294827495E-2</c:v>
                </c:pt>
                <c:pt idx="1810">
                  <c:v>5.044173794029766E-2</c:v>
                </c:pt>
                <c:pt idx="1811">
                  <c:v>5.044173794029766E-2</c:v>
                </c:pt>
                <c:pt idx="1812">
                  <c:v>5.044173794029766E-2</c:v>
                </c:pt>
                <c:pt idx="1813">
                  <c:v>5.044173794029766E-2</c:v>
                </c:pt>
                <c:pt idx="1814">
                  <c:v>5.044173794029766E-2</c:v>
                </c:pt>
                <c:pt idx="1815">
                  <c:v>5.044173794029766E-2</c:v>
                </c:pt>
                <c:pt idx="1816">
                  <c:v>4.5440379780457472E-2</c:v>
                </c:pt>
                <c:pt idx="1817">
                  <c:v>4.5443040670834468E-2</c:v>
                </c:pt>
                <c:pt idx="1818">
                  <c:v>4.5118242404695461E-2</c:v>
                </c:pt>
                <c:pt idx="1819">
                  <c:v>4.4308500318783507E-2</c:v>
                </c:pt>
                <c:pt idx="1820">
                  <c:v>4.4308500318783507E-2</c:v>
                </c:pt>
                <c:pt idx="1821">
                  <c:v>4.4306203071608055E-2</c:v>
                </c:pt>
                <c:pt idx="1822">
                  <c:v>4.4350590671749464E-2</c:v>
                </c:pt>
                <c:pt idx="1823">
                  <c:v>4.4416617035396587E-2</c:v>
                </c:pt>
                <c:pt idx="1824">
                  <c:v>4.4416617035396587E-2</c:v>
                </c:pt>
                <c:pt idx="1825">
                  <c:v>4.4171140893189499E-2</c:v>
                </c:pt>
                <c:pt idx="1826">
                  <c:v>4.452276788144794E-2</c:v>
                </c:pt>
                <c:pt idx="1827">
                  <c:v>4.452276788144794E-2</c:v>
                </c:pt>
                <c:pt idx="1828">
                  <c:v>3.9847958454906983E-2</c:v>
                </c:pt>
                <c:pt idx="1829">
                  <c:v>3.9847958454906983E-2</c:v>
                </c:pt>
                <c:pt idx="1830">
                  <c:v>3.9847958454906983E-2</c:v>
                </c:pt>
                <c:pt idx="1831">
                  <c:v>3.9847958454906983E-2</c:v>
                </c:pt>
                <c:pt idx="1832">
                  <c:v>4.0111976554052652E-2</c:v>
                </c:pt>
                <c:pt idx="1833">
                  <c:v>4.0505800275392717E-2</c:v>
                </c:pt>
                <c:pt idx="1834">
                  <c:v>4.0505800275392717E-2</c:v>
                </c:pt>
                <c:pt idx="1835">
                  <c:v>4.0505800275392717E-2</c:v>
                </c:pt>
                <c:pt idx="1836">
                  <c:v>4.0464656471777112E-2</c:v>
                </c:pt>
                <c:pt idx="1837">
                  <c:v>4.0498320634910906E-2</c:v>
                </c:pt>
                <c:pt idx="1838">
                  <c:v>4.0494165236095871E-2</c:v>
                </c:pt>
                <c:pt idx="1839">
                  <c:v>4.4270454085127191E-2</c:v>
                </c:pt>
                <c:pt idx="1840">
                  <c:v>4.4314104551705917E-2</c:v>
                </c:pt>
                <c:pt idx="1841">
                  <c:v>4.4157052143353664E-2</c:v>
                </c:pt>
                <c:pt idx="1842">
                  <c:v>4.4157052143353664E-2</c:v>
                </c:pt>
                <c:pt idx="1843">
                  <c:v>4.2925400698695611E-2</c:v>
                </c:pt>
                <c:pt idx="1844">
                  <c:v>4.2925400698695611E-2</c:v>
                </c:pt>
                <c:pt idx="1845">
                  <c:v>4.2925400698695611E-2</c:v>
                </c:pt>
                <c:pt idx="1846">
                  <c:v>4.2925400698695611E-2</c:v>
                </c:pt>
                <c:pt idx="1847">
                  <c:v>4.6296830985669765E-2</c:v>
                </c:pt>
                <c:pt idx="1848">
                  <c:v>4.6296904272969806E-2</c:v>
                </c:pt>
                <c:pt idx="1849">
                  <c:v>4.580423234113104E-2</c:v>
                </c:pt>
                <c:pt idx="1850">
                  <c:v>4.7099472364006668E-2</c:v>
                </c:pt>
                <c:pt idx="1851">
                  <c:v>4.7061986158273166E-2</c:v>
                </c:pt>
                <c:pt idx="1852">
                  <c:v>4.6420586739244103E-2</c:v>
                </c:pt>
                <c:pt idx="1853">
                  <c:v>4.6420586739244103E-2</c:v>
                </c:pt>
                <c:pt idx="1854">
                  <c:v>4.6420586739244103E-2</c:v>
                </c:pt>
                <c:pt idx="1855">
                  <c:v>4.6420586739244103E-2</c:v>
                </c:pt>
                <c:pt idx="1856">
                  <c:v>4.497429764641811E-2</c:v>
                </c:pt>
                <c:pt idx="1857">
                  <c:v>4.481589539996203E-2</c:v>
                </c:pt>
                <c:pt idx="1858">
                  <c:v>4.5879138728296409E-2</c:v>
                </c:pt>
                <c:pt idx="1859">
                  <c:v>4.5876143596999659E-2</c:v>
                </c:pt>
                <c:pt idx="1860">
                  <c:v>4.5876143596999659E-2</c:v>
                </c:pt>
                <c:pt idx="1861">
                  <c:v>4.5876143596999659E-2</c:v>
                </c:pt>
                <c:pt idx="1862">
                  <c:v>4.39585540691027E-2</c:v>
                </c:pt>
                <c:pt idx="1863">
                  <c:v>3.505824958991792E-2</c:v>
                </c:pt>
                <c:pt idx="1864">
                  <c:v>3.5070077965467496E-2</c:v>
                </c:pt>
                <c:pt idx="1865">
                  <c:v>3.3394347071187123E-2</c:v>
                </c:pt>
                <c:pt idx="1866">
                  <c:v>3.3394347071187123E-2</c:v>
                </c:pt>
                <c:pt idx="1867">
                  <c:v>3.3394347071187123E-2</c:v>
                </c:pt>
                <c:pt idx="1868">
                  <c:v>3.3394347071187123E-2</c:v>
                </c:pt>
                <c:pt idx="1869">
                  <c:v>3.3486834209697586E-2</c:v>
                </c:pt>
                <c:pt idx="1870">
                  <c:v>3.3486834209697586E-2</c:v>
                </c:pt>
                <c:pt idx="1871">
                  <c:v>3.3301778995462397E-2</c:v>
                </c:pt>
                <c:pt idx="1872">
                  <c:v>3.3302045871031638E-2</c:v>
                </c:pt>
                <c:pt idx="1873">
                  <c:v>3.3560861099245637E-2</c:v>
                </c:pt>
                <c:pt idx="1874">
                  <c:v>3.3560861099245637E-2</c:v>
                </c:pt>
                <c:pt idx="1875">
                  <c:v>3.4139665736951236E-2</c:v>
                </c:pt>
                <c:pt idx="1876">
                  <c:v>3.5734044792816569E-2</c:v>
                </c:pt>
                <c:pt idx="1877">
                  <c:v>3.5879147899213704E-2</c:v>
                </c:pt>
                <c:pt idx="1878">
                  <c:v>3.5879147899213704E-2</c:v>
                </c:pt>
                <c:pt idx="1879">
                  <c:v>3.5879147899213704E-2</c:v>
                </c:pt>
                <c:pt idx="1880">
                  <c:v>3.58757776662018E-2</c:v>
                </c:pt>
                <c:pt idx="1881">
                  <c:v>3.6646240852460862E-2</c:v>
                </c:pt>
                <c:pt idx="1882">
                  <c:v>3.6646240852460862E-2</c:v>
                </c:pt>
                <c:pt idx="1883">
                  <c:v>3.6646240852460862E-2</c:v>
                </c:pt>
                <c:pt idx="1884">
                  <c:v>3.6646240852460862E-2</c:v>
                </c:pt>
                <c:pt idx="1885">
                  <c:v>3.6656518716076898E-2</c:v>
                </c:pt>
                <c:pt idx="1886">
                  <c:v>3.657648682481799E-2</c:v>
                </c:pt>
                <c:pt idx="1887">
                  <c:v>3.657648682481799E-2</c:v>
                </c:pt>
                <c:pt idx="1888">
                  <c:v>3.6545015615064284E-2</c:v>
                </c:pt>
                <c:pt idx="1889">
                  <c:v>3.6116146229324367E-2</c:v>
                </c:pt>
                <c:pt idx="1890">
                  <c:v>3.6116146229324367E-2</c:v>
                </c:pt>
                <c:pt idx="1891">
                  <c:v>3.6292407431055607E-2</c:v>
                </c:pt>
                <c:pt idx="1892">
                  <c:v>3.8180674047219483E-2</c:v>
                </c:pt>
                <c:pt idx="1893">
                  <c:v>3.8181006831195845E-2</c:v>
                </c:pt>
                <c:pt idx="1894">
                  <c:v>3.8181006831195845E-2</c:v>
                </c:pt>
                <c:pt idx="1895">
                  <c:v>3.7903540897849475E-2</c:v>
                </c:pt>
                <c:pt idx="1896">
                  <c:v>3.8589659110176387E-2</c:v>
                </c:pt>
                <c:pt idx="1897">
                  <c:v>3.8939494113486794E-2</c:v>
                </c:pt>
                <c:pt idx="1898">
                  <c:v>3.9997260717353912E-2</c:v>
                </c:pt>
                <c:pt idx="1899">
                  <c:v>3.9997260717353912E-2</c:v>
                </c:pt>
                <c:pt idx="1900">
                  <c:v>3.9963174473793557E-2</c:v>
                </c:pt>
                <c:pt idx="1901">
                  <c:v>3.9963174473793557E-2</c:v>
                </c:pt>
                <c:pt idx="1902">
                  <c:v>3.5734571877773284E-2</c:v>
                </c:pt>
                <c:pt idx="1903">
                  <c:v>3.5699938451569824E-2</c:v>
                </c:pt>
                <c:pt idx="1904">
                  <c:v>3.541381686917118E-2</c:v>
                </c:pt>
                <c:pt idx="1905">
                  <c:v>3.7992680573747641E-2</c:v>
                </c:pt>
                <c:pt idx="1906">
                  <c:v>3.8047985720540432E-2</c:v>
                </c:pt>
                <c:pt idx="1907">
                  <c:v>3.8152632403129133E-2</c:v>
                </c:pt>
                <c:pt idx="1908">
                  <c:v>3.8152632403129133E-2</c:v>
                </c:pt>
                <c:pt idx="1909">
                  <c:v>3.8152632403129133E-2</c:v>
                </c:pt>
                <c:pt idx="1910">
                  <c:v>3.2698602311906355E-2</c:v>
                </c:pt>
                <c:pt idx="1911">
                  <c:v>3.2698498546681762E-2</c:v>
                </c:pt>
                <c:pt idx="1912">
                  <c:v>3.2698498546681762E-2</c:v>
                </c:pt>
                <c:pt idx="1913">
                  <c:v>3.08035584080774E-2</c:v>
                </c:pt>
                <c:pt idx="1914">
                  <c:v>3.1618176669550337E-2</c:v>
                </c:pt>
                <c:pt idx="1915">
                  <c:v>3.2132325427844756E-2</c:v>
                </c:pt>
                <c:pt idx="1916">
                  <c:v>3.2135388251513852E-2</c:v>
                </c:pt>
                <c:pt idx="1917">
                  <c:v>3.2135388251513852E-2</c:v>
                </c:pt>
                <c:pt idx="1918">
                  <c:v>3.2135388251513852E-2</c:v>
                </c:pt>
                <c:pt idx="1919">
                  <c:v>3.2160506605724344E-2</c:v>
                </c:pt>
                <c:pt idx="1920">
                  <c:v>3.2686294801887429E-2</c:v>
                </c:pt>
                <c:pt idx="1921">
                  <c:v>3.279529586836321E-2</c:v>
                </c:pt>
                <c:pt idx="1922">
                  <c:v>3.2799469324192289E-2</c:v>
                </c:pt>
                <c:pt idx="1923">
                  <c:v>3.2799469324192289E-2</c:v>
                </c:pt>
                <c:pt idx="1924">
                  <c:v>3.2799469324192289E-2</c:v>
                </c:pt>
                <c:pt idx="1925">
                  <c:v>3.2847224244149861E-2</c:v>
                </c:pt>
                <c:pt idx="1926">
                  <c:v>3.2813003993964938E-2</c:v>
                </c:pt>
                <c:pt idx="1927">
                  <c:v>3.3709336334014628E-2</c:v>
                </c:pt>
                <c:pt idx="1928">
                  <c:v>3.3194470844104547E-2</c:v>
                </c:pt>
                <c:pt idx="1929">
                  <c:v>3.3194470844104547E-2</c:v>
                </c:pt>
                <c:pt idx="1930">
                  <c:v>3.3194470844104547E-2</c:v>
                </c:pt>
                <c:pt idx="1931">
                  <c:v>3.3194470844104547E-2</c:v>
                </c:pt>
                <c:pt idx="1932">
                  <c:v>3.3101166830539951E-2</c:v>
                </c:pt>
                <c:pt idx="1933">
                  <c:v>3.3101166830539951E-2</c:v>
                </c:pt>
                <c:pt idx="1934">
                  <c:v>3.3101166830539951E-2</c:v>
                </c:pt>
                <c:pt idx="1935">
                  <c:v>3.4223370888306688E-2</c:v>
                </c:pt>
                <c:pt idx="1936">
                  <c:v>3.3969603713202692E-2</c:v>
                </c:pt>
                <c:pt idx="1937">
                  <c:v>3.4207667873265506E-2</c:v>
                </c:pt>
                <c:pt idx="1938">
                  <c:v>3.363003363691059E-2</c:v>
                </c:pt>
                <c:pt idx="1939">
                  <c:v>3.1930768575082549E-2</c:v>
                </c:pt>
                <c:pt idx="1940">
                  <c:v>3.1767635811889565E-2</c:v>
                </c:pt>
                <c:pt idx="1941">
                  <c:v>3.1767635811889565E-2</c:v>
                </c:pt>
                <c:pt idx="1942">
                  <c:v>3.3864716238453642E-2</c:v>
                </c:pt>
                <c:pt idx="1943">
                  <c:v>3.3864716238453642E-2</c:v>
                </c:pt>
                <c:pt idx="1944">
                  <c:v>3.3029433244443636E-2</c:v>
                </c:pt>
                <c:pt idx="1945">
                  <c:v>3.3029433244443636E-2</c:v>
                </c:pt>
                <c:pt idx="1946">
                  <c:v>3.3029433244443636E-2</c:v>
                </c:pt>
                <c:pt idx="1947">
                  <c:v>3.3029433244443636E-2</c:v>
                </c:pt>
                <c:pt idx="1948">
                  <c:v>3.2958379850549904E-2</c:v>
                </c:pt>
                <c:pt idx="1949">
                  <c:v>3.3502604514850369E-2</c:v>
                </c:pt>
                <c:pt idx="1950">
                  <c:v>3.8798013443728185E-2</c:v>
                </c:pt>
                <c:pt idx="1951">
                  <c:v>4.0992713574879408E-2</c:v>
                </c:pt>
                <c:pt idx="1952">
                  <c:v>4.0992408346670242E-2</c:v>
                </c:pt>
                <c:pt idx="1953">
                  <c:v>4.1031086184193016E-2</c:v>
                </c:pt>
                <c:pt idx="1954">
                  <c:v>4.0788677122152589E-2</c:v>
                </c:pt>
                <c:pt idx="1955">
                  <c:v>3.9235291304278837E-2</c:v>
                </c:pt>
                <c:pt idx="1956">
                  <c:v>4.4909780469174189E-2</c:v>
                </c:pt>
                <c:pt idx="1957">
                  <c:v>4.4909780469174189E-2</c:v>
                </c:pt>
                <c:pt idx="1958">
                  <c:v>4.5448635158257061E-2</c:v>
                </c:pt>
                <c:pt idx="1959">
                  <c:v>4.4512311411861696E-2</c:v>
                </c:pt>
                <c:pt idx="1960">
                  <c:v>4.420659968434465E-2</c:v>
                </c:pt>
                <c:pt idx="1961">
                  <c:v>4.3251899294414697E-2</c:v>
                </c:pt>
                <c:pt idx="1962">
                  <c:v>4.3251899294414697E-2</c:v>
                </c:pt>
                <c:pt idx="1963">
                  <c:v>4.3251899294414697E-2</c:v>
                </c:pt>
                <c:pt idx="1964">
                  <c:v>4.3251899294414697E-2</c:v>
                </c:pt>
                <c:pt idx="1965">
                  <c:v>4.3251899294414697E-2</c:v>
                </c:pt>
                <c:pt idx="1966">
                  <c:v>4.3235796015569018E-2</c:v>
                </c:pt>
                <c:pt idx="1967">
                  <c:v>4.3247106450872937E-2</c:v>
                </c:pt>
                <c:pt idx="1968">
                  <c:v>4.1000083712567074E-2</c:v>
                </c:pt>
                <c:pt idx="1969">
                  <c:v>4.08147390675795E-2</c:v>
                </c:pt>
                <c:pt idx="1970">
                  <c:v>4.0716934846041018E-2</c:v>
                </c:pt>
                <c:pt idx="1971">
                  <c:v>4.0716934846041018E-2</c:v>
                </c:pt>
                <c:pt idx="1972">
                  <c:v>4.0716934846041018E-2</c:v>
                </c:pt>
                <c:pt idx="1973">
                  <c:v>4.0716934846041018E-2</c:v>
                </c:pt>
                <c:pt idx="1974">
                  <c:v>4.0798910473689991E-2</c:v>
                </c:pt>
                <c:pt idx="1975">
                  <c:v>4.0943910218177046E-2</c:v>
                </c:pt>
                <c:pt idx="1976">
                  <c:v>4.0943910218177046E-2</c:v>
                </c:pt>
                <c:pt idx="1977">
                  <c:v>4.0355722557448216E-2</c:v>
                </c:pt>
                <c:pt idx="1978">
                  <c:v>3.9971004469571865E-2</c:v>
                </c:pt>
                <c:pt idx="1979">
                  <c:v>3.9968542100405895E-2</c:v>
                </c:pt>
                <c:pt idx="1980">
                  <c:v>4.0085572481449318E-2</c:v>
                </c:pt>
                <c:pt idx="1981">
                  <c:v>4.2067636912979614E-2</c:v>
                </c:pt>
                <c:pt idx="1982">
                  <c:v>4.2048437169304884E-2</c:v>
                </c:pt>
                <c:pt idx="1983">
                  <c:v>4.4152800071715501E-2</c:v>
                </c:pt>
                <c:pt idx="1984">
                  <c:v>4.2963953507625004E-2</c:v>
                </c:pt>
                <c:pt idx="1985">
                  <c:v>4.2960767499547921E-2</c:v>
                </c:pt>
                <c:pt idx="1986">
                  <c:v>4.2960767499547921E-2</c:v>
                </c:pt>
                <c:pt idx="1987">
                  <c:v>4.3596249387485284E-2</c:v>
                </c:pt>
                <c:pt idx="1988">
                  <c:v>4.3560280165065225E-2</c:v>
                </c:pt>
                <c:pt idx="1989">
                  <c:v>4.3767680189250882E-2</c:v>
                </c:pt>
                <c:pt idx="1990">
                  <c:v>4.5503236730754716E-2</c:v>
                </c:pt>
                <c:pt idx="1991">
                  <c:v>4.5548132487360733E-2</c:v>
                </c:pt>
                <c:pt idx="1992">
                  <c:v>4.8897174425791633E-2</c:v>
                </c:pt>
                <c:pt idx="1993">
                  <c:v>4.8902777238279703E-2</c:v>
                </c:pt>
                <c:pt idx="1994">
                  <c:v>4.8931808488205601E-2</c:v>
                </c:pt>
                <c:pt idx="1995">
                  <c:v>4.8931808488205601E-2</c:v>
                </c:pt>
                <c:pt idx="1996">
                  <c:v>4.8931808488205601E-2</c:v>
                </c:pt>
                <c:pt idx="1997">
                  <c:v>4.8931808488205601E-2</c:v>
                </c:pt>
                <c:pt idx="1998">
                  <c:v>4.9145114664415505E-2</c:v>
                </c:pt>
                <c:pt idx="1999">
                  <c:v>5.3637981972554177E-2</c:v>
                </c:pt>
                <c:pt idx="2000">
                  <c:v>5.6470859676951028E-2</c:v>
                </c:pt>
                <c:pt idx="2001">
                  <c:v>5.6470859676951028E-2</c:v>
                </c:pt>
                <c:pt idx="2002">
                  <c:v>5.6470859676951028E-2</c:v>
                </c:pt>
                <c:pt idx="2003">
                  <c:v>6.0782614248568761E-2</c:v>
                </c:pt>
                <c:pt idx="2004">
                  <c:v>6.2074664431677092E-2</c:v>
                </c:pt>
                <c:pt idx="2005">
                  <c:v>6.0955948384642328E-2</c:v>
                </c:pt>
                <c:pt idx="2006">
                  <c:v>6.0955948384642328E-2</c:v>
                </c:pt>
                <c:pt idx="2007">
                  <c:v>6.0955948384642328E-2</c:v>
                </c:pt>
                <c:pt idx="2008">
                  <c:v>6.0955948384642328E-2</c:v>
                </c:pt>
                <c:pt idx="2009">
                  <c:v>6.0955948384642328E-2</c:v>
                </c:pt>
                <c:pt idx="2010">
                  <c:v>6.0955948384642328E-2</c:v>
                </c:pt>
                <c:pt idx="2011">
                  <c:v>6.1016872884136243E-2</c:v>
                </c:pt>
                <c:pt idx="2012">
                  <c:v>6.0738411511833311E-2</c:v>
                </c:pt>
                <c:pt idx="2013">
                  <c:v>6.0694106695283592E-2</c:v>
                </c:pt>
                <c:pt idx="2014">
                  <c:v>5.9399675312490303E-2</c:v>
                </c:pt>
                <c:pt idx="2015">
                  <c:v>5.9399675312490303E-2</c:v>
                </c:pt>
                <c:pt idx="2016">
                  <c:v>5.9372964687934821E-2</c:v>
                </c:pt>
                <c:pt idx="2017">
                  <c:v>5.9372964687934821E-2</c:v>
                </c:pt>
                <c:pt idx="2018">
                  <c:v>5.9282790152385134E-2</c:v>
                </c:pt>
                <c:pt idx="2019">
                  <c:v>5.5108470294956712E-2</c:v>
                </c:pt>
                <c:pt idx="2020">
                  <c:v>5.5542229961500586E-2</c:v>
                </c:pt>
                <c:pt idx="2021">
                  <c:v>5.5306977347556151E-2</c:v>
                </c:pt>
                <c:pt idx="2022">
                  <c:v>5.5757307737644514E-2</c:v>
                </c:pt>
                <c:pt idx="2023">
                  <c:v>5.5757307737644514E-2</c:v>
                </c:pt>
                <c:pt idx="2024">
                  <c:v>5.5757307737644514E-2</c:v>
                </c:pt>
                <c:pt idx="2025">
                  <c:v>5.5759688397619307E-2</c:v>
                </c:pt>
                <c:pt idx="2026">
                  <c:v>5.6681139718826469E-2</c:v>
                </c:pt>
                <c:pt idx="2027">
                  <c:v>5.6721893288637582E-2</c:v>
                </c:pt>
                <c:pt idx="2028">
                  <c:v>5.6721893288637582E-2</c:v>
                </c:pt>
                <c:pt idx="2029">
                  <c:v>5.6721893288637582E-2</c:v>
                </c:pt>
                <c:pt idx="2030">
                  <c:v>5.7395134858329644E-2</c:v>
                </c:pt>
                <c:pt idx="2031">
                  <c:v>5.7395134858329644E-2</c:v>
                </c:pt>
                <c:pt idx="2032">
                  <c:v>5.7389439949281078E-2</c:v>
                </c:pt>
                <c:pt idx="2033">
                  <c:v>5.7389439949281078E-2</c:v>
                </c:pt>
                <c:pt idx="2034">
                  <c:v>5.7389439949281078E-2</c:v>
                </c:pt>
                <c:pt idx="2035">
                  <c:v>5.7389439949281078E-2</c:v>
                </c:pt>
                <c:pt idx="2036">
                  <c:v>5.7389439949281078E-2</c:v>
                </c:pt>
                <c:pt idx="2037">
                  <c:v>5.7553382962424487E-2</c:v>
                </c:pt>
                <c:pt idx="2038">
                  <c:v>5.7707958982618032E-2</c:v>
                </c:pt>
                <c:pt idx="2039">
                  <c:v>5.7707958982618032E-2</c:v>
                </c:pt>
                <c:pt idx="2040">
                  <c:v>5.7681696277526999E-2</c:v>
                </c:pt>
                <c:pt idx="2041">
                  <c:v>5.766544883017951E-2</c:v>
                </c:pt>
                <c:pt idx="2042">
                  <c:v>5.766544883017951E-2</c:v>
                </c:pt>
                <c:pt idx="2043">
                  <c:v>5.7584157762812185E-2</c:v>
                </c:pt>
                <c:pt idx="2044">
                  <c:v>5.6185842544496239E-2</c:v>
                </c:pt>
                <c:pt idx="2045">
                  <c:v>5.6215043416483437E-2</c:v>
                </c:pt>
                <c:pt idx="2046">
                  <c:v>5.4533996584848123E-2</c:v>
                </c:pt>
                <c:pt idx="2047">
                  <c:v>5.4533996584848123E-2</c:v>
                </c:pt>
                <c:pt idx="2048">
                  <c:v>5.4533996584848123E-2</c:v>
                </c:pt>
                <c:pt idx="2049">
                  <c:v>5.4533996584848123E-2</c:v>
                </c:pt>
                <c:pt idx="2050">
                  <c:v>5.4070582025281221E-2</c:v>
                </c:pt>
                <c:pt idx="2051">
                  <c:v>5.4070582025281221E-2</c:v>
                </c:pt>
                <c:pt idx="2052">
                  <c:v>5.3902838695778311E-2</c:v>
                </c:pt>
                <c:pt idx="2053">
                  <c:v>5.2083314133067764E-2</c:v>
                </c:pt>
                <c:pt idx="2054">
                  <c:v>5.2534696013960096E-2</c:v>
                </c:pt>
                <c:pt idx="2055">
                  <c:v>4.9432711755871432E-2</c:v>
                </c:pt>
                <c:pt idx="2056">
                  <c:v>4.9427169014101477E-2</c:v>
                </c:pt>
                <c:pt idx="2057">
                  <c:v>4.9398428886341425E-2</c:v>
                </c:pt>
                <c:pt idx="2058">
                  <c:v>4.9398428886341425E-2</c:v>
                </c:pt>
                <c:pt idx="2059">
                  <c:v>4.9398428886341425E-2</c:v>
                </c:pt>
                <c:pt idx="2060">
                  <c:v>4.9402326883357162E-2</c:v>
                </c:pt>
                <c:pt idx="2061">
                  <c:v>4.8415904862853916E-2</c:v>
                </c:pt>
                <c:pt idx="2062">
                  <c:v>4.4961396060498822E-2</c:v>
                </c:pt>
                <c:pt idx="2063">
                  <c:v>4.2113092915084291E-2</c:v>
                </c:pt>
                <c:pt idx="2064">
                  <c:v>4.2113092915084291E-2</c:v>
                </c:pt>
                <c:pt idx="2065">
                  <c:v>4.2389448421251606E-2</c:v>
                </c:pt>
                <c:pt idx="2066">
                  <c:v>3.5934623070536444E-2</c:v>
                </c:pt>
                <c:pt idx="2067">
                  <c:v>3.3653519367319182E-2</c:v>
                </c:pt>
                <c:pt idx="2068">
                  <c:v>3.437435522870446E-2</c:v>
                </c:pt>
                <c:pt idx="2069">
                  <c:v>3.4453995980497587E-2</c:v>
                </c:pt>
                <c:pt idx="2070">
                  <c:v>3.521233247813943E-2</c:v>
                </c:pt>
                <c:pt idx="2071">
                  <c:v>3.521233247813943E-2</c:v>
                </c:pt>
                <c:pt idx="2072">
                  <c:v>3.5214040078225414E-2</c:v>
                </c:pt>
                <c:pt idx="2073">
                  <c:v>3.5214040078225414E-2</c:v>
                </c:pt>
                <c:pt idx="2074">
                  <c:v>3.510836774250841E-2</c:v>
                </c:pt>
                <c:pt idx="2075">
                  <c:v>3.5500597258115725E-2</c:v>
                </c:pt>
                <c:pt idx="2076">
                  <c:v>3.0853852681547982E-2</c:v>
                </c:pt>
                <c:pt idx="2077">
                  <c:v>3.0589369803255839E-2</c:v>
                </c:pt>
                <c:pt idx="2078">
                  <c:v>3.0589369803255839E-2</c:v>
                </c:pt>
                <c:pt idx="2079">
                  <c:v>3.0589369803255839E-2</c:v>
                </c:pt>
                <c:pt idx="2080">
                  <c:v>3.9064611764462111E-2</c:v>
                </c:pt>
                <c:pt idx="2081">
                  <c:v>3.8992649101804951E-2</c:v>
                </c:pt>
                <c:pt idx="2082">
                  <c:v>3.8992649101804951E-2</c:v>
                </c:pt>
                <c:pt idx="2083">
                  <c:v>3.8493774028293355E-2</c:v>
                </c:pt>
                <c:pt idx="2084">
                  <c:v>3.8406187319720876E-2</c:v>
                </c:pt>
                <c:pt idx="2085">
                  <c:v>3.8111139755422491E-2</c:v>
                </c:pt>
                <c:pt idx="2086">
                  <c:v>3.8111139755422491E-2</c:v>
                </c:pt>
                <c:pt idx="2087">
                  <c:v>3.8111139755422491E-2</c:v>
                </c:pt>
                <c:pt idx="2088">
                  <c:v>3.8483531130256161E-2</c:v>
                </c:pt>
                <c:pt idx="2089">
                  <c:v>3.7112981807285027E-2</c:v>
                </c:pt>
                <c:pt idx="2090">
                  <c:v>3.7050665853738819E-2</c:v>
                </c:pt>
                <c:pt idx="2091">
                  <c:v>3.7050665853738819E-2</c:v>
                </c:pt>
                <c:pt idx="2092">
                  <c:v>3.7050665853738819E-2</c:v>
                </c:pt>
                <c:pt idx="2093">
                  <c:v>3.5985349154536599E-2</c:v>
                </c:pt>
                <c:pt idx="2094">
                  <c:v>3.5995336365135439E-2</c:v>
                </c:pt>
                <c:pt idx="2095">
                  <c:v>3.5996809098168277E-2</c:v>
                </c:pt>
                <c:pt idx="2096">
                  <c:v>3.5996809098168277E-2</c:v>
                </c:pt>
                <c:pt idx="2097">
                  <c:v>3.5996809098168277E-2</c:v>
                </c:pt>
                <c:pt idx="2098">
                  <c:v>3.5996809098168277E-2</c:v>
                </c:pt>
                <c:pt idx="2099">
                  <c:v>3.5996809098168277E-2</c:v>
                </c:pt>
                <c:pt idx="2100">
                  <c:v>3.5654101041210098E-2</c:v>
                </c:pt>
                <c:pt idx="2101">
                  <c:v>3.5235572840849563E-2</c:v>
                </c:pt>
                <c:pt idx="2102">
                  <c:v>3.5235572840849563E-2</c:v>
                </c:pt>
                <c:pt idx="2103">
                  <c:v>3.5392297366191081E-2</c:v>
                </c:pt>
                <c:pt idx="2104">
                  <c:v>3.5660021029741584E-2</c:v>
                </c:pt>
                <c:pt idx="2105">
                  <c:v>3.5660021029741584E-2</c:v>
                </c:pt>
                <c:pt idx="2106">
                  <c:v>3.5670551645708752E-2</c:v>
                </c:pt>
                <c:pt idx="2107">
                  <c:v>3.6668807602397456E-2</c:v>
                </c:pt>
                <c:pt idx="2108">
                  <c:v>3.6624025544708332E-2</c:v>
                </c:pt>
                <c:pt idx="2109">
                  <c:v>3.6221529528298296E-2</c:v>
                </c:pt>
                <c:pt idx="2110">
                  <c:v>3.6800698504252848E-2</c:v>
                </c:pt>
                <c:pt idx="2111">
                  <c:v>3.8081924703195824E-2</c:v>
                </c:pt>
                <c:pt idx="2112">
                  <c:v>3.8081924703195824E-2</c:v>
                </c:pt>
                <c:pt idx="2113">
                  <c:v>3.8020474951765651E-2</c:v>
                </c:pt>
                <c:pt idx="2114">
                  <c:v>3.8020474951765651E-2</c:v>
                </c:pt>
                <c:pt idx="2115">
                  <c:v>3.8060653524284289E-2</c:v>
                </c:pt>
                <c:pt idx="2116">
                  <c:v>3.904621288010536E-2</c:v>
                </c:pt>
                <c:pt idx="2117">
                  <c:v>3.8458513483196566E-2</c:v>
                </c:pt>
                <c:pt idx="2118">
                  <c:v>3.8458513483196566E-2</c:v>
                </c:pt>
                <c:pt idx="2119">
                  <c:v>4.0843511940669534E-2</c:v>
                </c:pt>
                <c:pt idx="2120">
                  <c:v>4.0843511940669534E-2</c:v>
                </c:pt>
                <c:pt idx="2121">
                  <c:v>4.0843511940669534E-2</c:v>
                </c:pt>
                <c:pt idx="2122">
                  <c:v>4.1761383144824547E-2</c:v>
                </c:pt>
                <c:pt idx="2123">
                  <c:v>4.5114997532515487E-2</c:v>
                </c:pt>
                <c:pt idx="2124">
                  <c:v>4.5117479610624192E-2</c:v>
                </c:pt>
                <c:pt idx="2125">
                  <c:v>4.3547317479788267E-2</c:v>
                </c:pt>
                <c:pt idx="2126">
                  <c:v>4.2823543862846196E-2</c:v>
                </c:pt>
                <c:pt idx="2127">
                  <c:v>4.4140393285698423E-2</c:v>
                </c:pt>
                <c:pt idx="2128">
                  <c:v>4.3875067827100878E-2</c:v>
                </c:pt>
                <c:pt idx="2129">
                  <c:v>4.9340239942607833E-2</c:v>
                </c:pt>
                <c:pt idx="2130">
                  <c:v>5.4040621057064503E-2</c:v>
                </c:pt>
                <c:pt idx="2131">
                  <c:v>5.6122731807992994E-2</c:v>
                </c:pt>
                <c:pt idx="2132">
                  <c:v>5.6074076276618416E-2</c:v>
                </c:pt>
                <c:pt idx="2133">
                  <c:v>5.56010027854636E-2</c:v>
                </c:pt>
                <c:pt idx="2134">
                  <c:v>5.56010027854636E-2</c:v>
                </c:pt>
                <c:pt idx="2135">
                  <c:v>5.5599921318912837E-2</c:v>
                </c:pt>
                <c:pt idx="2136">
                  <c:v>5.5599921318912837E-2</c:v>
                </c:pt>
                <c:pt idx="2137">
                  <c:v>5.5599921318912837E-2</c:v>
                </c:pt>
                <c:pt idx="2138">
                  <c:v>5.5965258826895473E-2</c:v>
                </c:pt>
                <c:pt idx="2139">
                  <c:v>5.5344024821933263E-2</c:v>
                </c:pt>
                <c:pt idx="2140">
                  <c:v>5.5313361077779614E-2</c:v>
                </c:pt>
                <c:pt idx="2141">
                  <c:v>5.5442520353093133E-2</c:v>
                </c:pt>
                <c:pt idx="2142">
                  <c:v>5.5442520353093133E-2</c:v>
                </c:pt>
                <c:pt idx="2143">
                  <c:v>4.9835115287870407E-2</c:v>
                </c:pt>
                <c:pt idx="2144">
                  <c:v>4.9835115287870407E-2</c:v>
                </c:pt>
                <c:pt idx="2145">
                  <c:v>4.9835115287870407E-2</c:v>
                </c:pt>
                <c:pt idx="2146">
                  <c:v>4.9825488275184744E-2</c:v>
                </c:pt>
                <c:pt idx="2147">
                  <c:v>4.9831660777216312E-2</c:v>
                </c:pt>
                <c:pt idx="2148">
                  <c:v>4.9819173679864902E-2</c:v>
                </c:pt>
                <c:pt idx="2149">
                  <c:v>4.9819173679864902E-2</c:v>
                </c:pt>
                <c:pt idx="2150">
                  <c:v>4.983108723167208E-2</c:v>
                </c:pt>
                <c:pt idx="2151">
                  <c:v>4.9541382457953802E-2</c:v>
                </c:pt>
                <c:pt idx="2152">
                  <c:v>4.9541382457953802E-2</c:v>
                </c:pt>
                <c:pt idx="2153">
                  <c:v>4.9541382457953802E-2</c:v>
                </c:pt>
                <c:pt idx="2154">
                  <c:v>4.9729742020753115E-2</c:v>
                </c:pt>
                <c:pt idx="2155">
                  <c:v>4.978099728005829E-2</c:v>
                </c:pt>
                <c:pt idx="2156">
                  <c:v>4.9949344129177585E-2</c:v>
                </c:pt>
                <c:pt idx="2157">
                  <c:v>4.9942147457530027E-2</c:v>
                </c:pt>
                <c:pt idx="2158">
                  <c:v>5.0179536933608229E-2</c:v>
                </c:pt>
                <c:pt idx="2159">
                  <c:v>5.0179536933608229E-2</c:v>
                </c:pt>
                <c:pt idx="2160">
                  <c:v>5.0179825993724649E-2</c:v>
                </c:pt>
                <c:pt idx="2161">
                  <c:v>5.0179825993724649E-2</c:v>
                </c:pt>
                <c:pt idx="2162">
                  <c:v>5.018014891744603E-2</c:v>
                </c:pt>
                <c:pt idx="2163">
                  <c:v>5.0170472434086517E-2</c:v>
                </c:pt>
                <c:pt idx="2164">
                  <c:v>5.0543601926373742E-2</c:v>
                </c:pt>
                <c:pt idx="2165">
                  <c:v>5.2306531330284331E-2</c:v>
                </c:pt>
                <c:pt idx="2166">
                  <c:v>5.220061398462604E-2</c:v>
                </c:pt>
                <c:pt idx="2167">
                  <c:v>5.201809025125028E-2</c:v>
                </c:pt>
                <c:pt idx="2168">
                  <c:v>5.2019198503432493E-2</c:v>
                </c:pt>
                <c:pt idx="2169">
                  <c:v>5.2011978024989115E-2</c:v>
                </c:pt>
                <c:pt idx="2170">
                  <c:v>5.3076581979388887E-2</c:v>
                </c:pt>
                <c:pt idx="2171">
                  <c:v>5.3076581979388887E-2</c:v>
                </c:pt>
                <c:pt idx="2172">
                  <c:v>5.5201606754160533E-2</c:v>
                </c:pt>
                <c:pt idx="2173">
                  <c:v>5.4817197841639527E-2</c:v>
                </c:pt>
                <c:pt idx="2174">
                  <c:v>5.4858254041296246E-2</c:v>
                </c:pt>
                <c:pt idx="2175">
                  <c:v>5.5067932680287354E-2</c:v>
                </c:pt>
                <c:pt idx="2176">
                  <c:v>5.6378014199085918E-2</c:v>
                </c:pt>
                <c:pt idx="2177">
                  <c:v>5.6378014199085918E-2</c:v>
                </c:pt>
                <c:pt idx="2178">
                  <c:v>5.6350897542936783E-2</c:v>
                </c:pt>
                <c:pt idx="2179">
                  <c:v>5.5469670232458003E-2</c:v>
                </c:pt>
                <c:pt idx="2180">
                  <c:v>5.5417716502328858E-2</c:v>
                </c:pt>
                <c:pt idx="2181">
                  <c:v>5.5608038167240095E-2</c:v>
                </c:pt>
                <c:pt idx="2182">
                  <c:v>5.3880596697687272E-2</c:v>
                </c:pt>
                <c:pt idx="2183">
                  <c:v>5.3880596697687272E-2</c:v>
                </c:pt>
                <c:pt idx="2184">
                  <c:v>5.3959358718596494E-2</c:v>
                </c:pt>
                <c:pt idx="2185">
                  <c:v>5.3312518276533237E-2</c:v>
                </c:pt>
                <c:pt idx="2186">
                  <c:v>5.0556998594611852E-2</c:v>
                </c:pt>
                <c:pt idx="2187">
                  <c:v>5.0554783580185308E-2</c:v>
                </c:pt>
                <c:pt idx="2188">
                  <c:v>5.194473951400766E-2</c:v>
                </c:pt>
                <c:pt idx="2189">
                  <c:v>5.2667856655247494E-2</c:v>
                </c:pt>
                <c:pt idx="2190">
                  <c:v>5.1569222548092382E-2</c:v>
                </c:pt>
                <c:pt idx="2191">
                  <c:v>5.1569222548092382E-2</c:v>
                </c:pt>
                <c:pt idx="2192">
                  <c:v>4.6367521105330503E-2</c:v>
                </c:pt>
                <c:pt idx="2193">
                  <c:v>4.1382274270714343E-2</c:v>
                </c:pt>
                <c:pt idx="2194">
                  <c:v>3.7880921572558068E-2</c:v>
                </c:pt>
                <c:pt idx="2195">
                  <c:v>3.788062397674042E-2</c:v>
                </c:pt>
                <c:pt idx="2196">
                  <c:v>4.1698136926364891E-2</c:v>
                </c:pt>
                <c:pt idx="2197">
                  <c:v>4.1698136926364891E-2</c:v>
                </c:pt>
                <c:pt idx="2198">
                  <c:v>4.1698136926364891E-2</c:v>
                </c:pt>
                <c:pt idx="2199">
                  <c:v>4.1707874097634129E-2</c:v>
                </c:pt>
                <c:pt idx="2200">
                  <c:v>4.1707874097634129E-2</c:v>
                </c:pt>
                <c:pt idx="2201">
                  <c:v>4.0851283130214716E-2</c:v>
                </c:pt>
                <c:pt idx="2202">
                  <c:v>4.0851283130214716E-2</c:v>
                </c:pt>
                <c:pt idx="2203">
                  <c:v>4.1360037450613174E-2</c:v>
                </c:pt>
                <c:pt idx="2204">
                  <c:v>4.1395270599027881E-2</c:v>
                </c:pt>
                <c:pt idx="2205">
                  <c:v>4.1395270599027881E-2</c:v>
                </c:pt>
                <c:pt idx="2206">
                  <c:v>4.356064776779274E-2</c:v>
                </c:pt>
                <c:pt idx="2207">
                  <c:v>4.3758570831839996E-2</c:v>
                </c:pt>
                <c:pt idx="2208">
                  <c:v>4.3758570831839996E-2</c:v>
                </c:pt>
                <c:pt idx="2209">
                  <c:v>4.3662709367708871E-2</c:v>
                </c:pt>
                <c:pt idx="2210">
                  <c:v>4.3473439933964658E-2</c:v>
                </c:pt>
                <c:pt idx="2211">
                  <c:v>4.3356244955282314E-2</c:v>
                </c:pt>
                <c:pt idx="2212">
                  <c:v>4.4499449411222726E-2</c:v>
                </c:pt>
                <c:pt idx="2213">
                  <c:v>4.4486108049097778E-2</c:v>
                </c:pt>
                <c:pt idx="2214">
                  <c:v>4.4486108049097778E-2</c:v>
                </c:pt>
                <c:pt idx="2215">
                  <c:v>4.4486108049097778E-2</c:v>
                </c:pt>
                <c:pt idx="2216">
                  <c:v>4.4486108049097778E-2</c:v>
                </c:pt>
                <c:pt idx="2217">
                  <c:v>4.4275446285165741E-2</c:v>
                </c:pt>
                <c:pt idx="2218">
                  <c:v>4.4217809703829575E-2</c:v>
                </c:pt>
                <c:pt idx="2219">
                  <c:v>4.4027552808057001E-2</c:v>
                </c:pt>
                <c:pt idx="2220">
                  <c:v>4.4027552808057001E-2</c:v>
                </c:pt>
                <c:pt idx="2221">
                  <c:v>4.3755588749939588E-2</c:v>
                </c:pt>
                <c:pt idx="2222">
                  <c:v>4.3771208712323685E-2</c:v>
                </c:pt>
                <c:pt idx="2223">
                  <c:v>4.3806800369521198E-2</c:v>
                </c:pt>
                <c:pt idx="2224">
                  <c:v>4.3806800369521198E-2</c:v>
                </c:pt>
                <c:pt idx="2225">
                  <c:v>4.4146569962424602E-2</c:v>
                </c:pt>
                <c:pt idx="2226">
                  <c:v>4.4146569962424602E-2</c:v>
                </c:pt>
                <c:pt idx="2227">
                  <c:v>4.4894457076310262E-2</c:v>
                </c:pt>
                <c:pt idx="2228">
                  <c:v>4.28933740494657E-2</c:v>
                </c:pt>
                <c:pt idx="2229">
                  <c:v>4.28933740494657E-2</c:v>
                </c:pt>
                <c:pt idx="2230">
                  <c:v>4.3096579295459021E-2</c:v>
                </c:pt>
                <c:pt idx="2231">
                  <c:v>4.309524158671689E-2</c:v>
                </c:pt>
                <c:pt idx="2232">
                  <c:v>4.4971139021002852E-2</c:v>
                </c:pt>
                <c:pt idx="2233">
                  <c:v>4.2831831861033232E-2</c:v>
                </c:pt>
                <c:pt idx="2234">
                  <c:v>4.2831831861033232E-2</c:v>
                </c:pt>
                <c:pt idx="2235">
                  <c:v>4.0055860831414283E-2</c:v>
                </c:pt>
                <c:pt idx="2236">
                  <c:v>4.0055860831414283E-2</c:v>
                </c:pt>
                <c:pt idx="2237">
                  <c:v>3.8781794066246128E-2</c:v>
                </c:pt>
                <c:pt idx="2238">
                  <c:v>3.8483481882171988E-2</c:v>
                </c:pt>
                <c:pt idx="2239">
                  <c:v>3.6537311100076672E-2</c:v>
                </c:pt>
                <c:pt idx="2240">
                  <c:v>3.6539326316025661E-2</c:v>
                </c:pt>
                <c:pt idx="2241">
                  <c:v>3.786721655520333E-2</c:v>
                </c:pt>
                <c:pt idx="2242">
                  <c:v>3.8019538363122489E-2</c:v>
                </c:pt>
                <c:pt idx="2243">
                  <c:v>4.7861465913758297E-2</c:v>
                </c:pt>
                <c:pt idx="2244">
                  <c:v>4.7640206894356663E-2</c:v>
                </c:pt>
                <c:pt idx="2245">
                  <c:v>4.7640206894356663E-2</c:v>
                </c:pt>
                <c:pt idx="2246">
                  <c:v>4.7640206894356663E-2</c:v>
                </c:pt>
                <c:pt idx="2247">
                  <c:v>4.8280299332993139E-2</c:v>
                </c:pt>
                <c:pt idx="2248">
                  <c:v>4.8213633315678281E-2</c:v>
                </c:pt>
                <c:pt idx="2249">
                  <c:v>4.8167355912729894E-2</c:v>
                </c:pt>
                <c:pt idx="2250">
                  <c:v>4.8167355912729894E-2</c:v>
                </c:pt>
                <c:pt idx="2251">
                  <c:v>4.6693424314297995E-2</c:v>
                </c:pt>
                <c:pt idx="2252">
                  <c:v>4.5683703405053643E-2</c:v>
                </c:pt>
                <c:pt idx="2253">
                  <c:v>4.5707040793282028E-2</c:v>
                </c:pt>
                <c:pt idx="2254">
                  <c:v>4.5707040793282028E-2</c:v>
                </c:pt>
                <c:pt idx="2255">
                  <c:v>4.5707040793282028E-2</c:v>
                </c:pt>
                <c:pt idx="2256">
                  <c:v>4.5532908090961492E-2</c:v>
                </c:pt>
                <c:pt idx="2257">
                  <c:v>4.5523234627044877E-2</c:v>
                </c:pt>
                <c:pt idx="2258">
                  <c:v>4.5523234627044877E-2</c:v>
                </c:pt>
                <c:pt idx="2259">
                  <c:v>4.3512025012493585E-2</c:v>
                </c:pt>
                <c:pt idx="2260">
                  <c:v>4.3512025012493585E-2</c:v>
                </c:pt>
                <c:pt idx="2261">
                  <c:v>4.3512025012493585E-2</c:v>
                </c:pt>
                <c:pt idx="2262">
                  <c:v>4.350269166469637E-2</c:v>
                </c:pt>
                <c:pt idx="2263">
                  <c:v>4.3640507300444074E-2</c:v>
                </c:pt>
                <c:pt idx="2264">
                  <c:v>4.3775943398391054E-2</c:v>
                </c:pt>
                <c:pt idx="2265">
                  <c:v>4.9669703238293186E-2</c:v>
                </c:pt>
                <c:pt idx="2266">
                  <c:v>4.9325637604460737E-2</c:v>
                </c:pt>
                <c:pt idx="2267">
                  <c:v>4.9254940644079037E-2</c:v>
                </c:pt>
                <c:pt idx="2268">
                  <c:v>5.2208748339575409E-2</c:v>
                </c:pt>
                <c:pt idx="2269">
                  <c:v>5.0416185865276977E-2</c:v>
                </c:pt>
                <c:pt idx="2270">
                  <c:v>5.0244495319454664E-2</c:v>
                </c:pt>
                <c:pt idx="2271">
                  <c:v>5.2237050758238097E-2</c:v>
                </c:pt>
                <c:pt idx="2272">
                  <c:v>5.2385716103718338E-2</c:v>
                </c:pt>
                <c:pt idx="2273">
                  <c:v>5.2385716103718338E-2</c:v>
                </c:pt>
                <c:pt idx="2274">
                  <c:v>5.2232597413806842E-2</c:v>
                </c:pt>
                <c:pt idx="2275">
                  <c:v>5.1262142086663659E-2</c:v>
                </c:pt>
                <c:pt idx="2276">
                  <c:v>5.1346010031895109E-2</c:v>
                </c:pt>
                <c:pt idx="2277">
                  <c:v>5.1346010031895109E-2</c:v>
                </c:pt>
                <c:pt idx="2278">
                  <c:v>5.1346010031895109E-2</c:v>
                </c:pt>
                <c:pt idx="2279">
                  <c:v>5.1346016303131431E-2</c:v>
                </c:pt>
                <c:pt idx="2280">
                  <c:v>5.1346016303131431E-2</c:v>
                </c:pt>
                <c:pt idx="2281">
                  <c:v>5.1346016303131431E-2</c:v>
                </c:pt>
                <c:pt idx="2282">
                  <c:v>5.1346016303131431E-2</c:v>
                </c:pt>
                <c:pt idx="2283">
                  <c:v>5.1346016303131431E-2</c:v>
                </c:pt>
                <c:pt idx="2284">
                  <c:v>5.1346016303131431E-2</c:v>
                </c:pt>
                <c:pt idx="2285">
                  <c:v>5.2138315689794087E-2</c:v>
                </c:pt>
                <c:pt idx="2286">
                  <c:v>5.2108136664077861E-2</c:v>
                </c:pt>
                <c:pt idx="2287">
                  <c:v>5.2108136664077861E-2</c:v>
                </c:pt>
                <c:pt idx="2288">
                  <c:v>5.1820281909243517E-2</c:v>
                </c:pt>
                <c:pt idx="2289">
                  <c:v>5.1820281909243517E-2</c:v>
                </c:pt>
                <c:pt idx="2290">
                  <c:v>5.1201186942576256E-2</c:v>
                </c:pt>
                <c:pt idx="2291">
                  <c:v>5.1146014107099715E-2</c:v>
                </c:pt>
                <c:pt idx="2292">
                  <c:v>5.1884951230838472E-2</c:v>
                </c:pt>
                <c:pt idx="2293">
                  <c:v>5.1716289064511166E-2</c:v>
                </c:pt>
                <c:pt idx="2294">
                  <c:v>5.3021285113427234E-2</c:v>
                </c:pt>
                <c:pt idx="2295">
                  <c:v>5.2205117816933967E-2</c:v>
                </c:pt>
                <c:pt idx="2296">
                  <c:v>5.2205117816933967E-2</c:v>
                </c:pt>
                <c:pt idx="2297">
                  <c:v>5.2205117816933967E-2</c:v>
                </c:pt>
                <c:pt idx="2298">
                  <c:v>5.2417844947631104E-2</c:v>
                </c:pt>
                <c:pt idx="2299">
                  <c:v>5.2417844947631104E-2</c:v>
                </c:pt>
                <c:pt idx="2300">
                  <c:v>5.2417844947631104E-2</c:v>
                </c:pt>
                <c:pt idx="2301">
                  <c:v>5.2420257512674623E-2</c:v>
                </c:pt>
                <c:pt idx="2302">
                  <c:v>5.2420257512674623E-2</c:v>
                </c:pt>
                <c:pt idx="2303">
                  <c:v>5.2538474573373899E-2</c:v>
                </c:pt>
                <c:pt idx="2304">
                  <c:v>5.1589607368998223E-2</c:v>
                </c:pt>
                <c:pt idx="2305">
                  <c:v>5.1477455072887181E-2</c:v>
                </c:pt>
                <c:pt idx="2306">
                  <c:v>4.3553450764665692E-2</c:v>
                </c:pt>
                <c:pt idx="2307">
                  <c:v>4.3553450764665692E-2</c:v>
                </c:pt>
                <c:pt idx="2308">
                  <c:v>4.6014112981876867E-2</c:v>
                </c:pt>
                <c:pt idx="2309">
                  <c:v>5.0505275466069255E-2</c:v>
                </c:pt>
                <c:pt idx="2310">
                  <c:v>4.9808545113603546E-2</c:v>
                </c:pt>
                <c:pt idx="2311">
                  <c:v>4.9808545113603546E-2</c:v>
                </c:pt>
                <c:pt idx="2312">
                  <c:v>4.9951560900578444E-2</c:v>
                </c:pt>
                <c:pt idx="2313">
                  <c:v>4.9951560900578444E-2</c:v>
                </c:pt>
                <c:pt idx="2314">
                  <c:v>5.0168399446272258E-2</c:v>
                </c:pt>
                <c:pt idx="2315">
                  <c:v>5.344367336367796E-2</c:v>
                </c:pt>
                <c:pt idx="2316">
                  <c:v>5.3423715719946543E-2</c:v>
                </c:pt>
                <c:pt idx="2317">
                  <c:v>5.3423715719946543E-2</c:v>
                </c:pt>
                <c:pt idx="2318">
                  <c:v>5.3423715719946543E-2</c:v>
                </c:pt>
                <c:pt idx="2319">
                  <c:v>5.3117852019655097E-2</c:v>
                </c:pt>
                <c:pt idx="2320">
                  <c:v>5.3117852019655097E-2</c:v>
                </c:pt>
                <c:pt idx="2321">
                  <c:v>5.3117852019655097E-2</c:v>
                </c:pt>
                <c:pt idx="2322">
                  <c:v>5.1930548072790593E-2</c:v>
                </c:pt>
                <c:pt idx="2323">
                  <c:v>5.1930548072790593E-2</c:v>
                </c:pt>
                <c:pt idx="2324">
                  <c:v>5.2030338452863513E-2</c:v>
                </c:pt>
                <c:pt idx="2325">
                  <c:v>5.2187630755284091E-2</c:v>
                </c:pt>
                <c:pt idx="2326">
                  <c:v>5.2142925359223491E-2</c:v>
                </c:pt>
                <c:pt idx="2327">
                  <c:v>5.3749612239226613E-2</c:v>
                </c:pt>
                <c:pt idx="2328">
                  <c:v>4.9706573315596844E-2</c:v>
                </c:pt>
                <c:pt idx="2329">
                  <c:v>4.9628210246816698E-2</c:v>
                </c:pt>
                <c:pt idx="2330">
                  <c:v>4.9743312537339032E-2</c:v>
                </c:pt>
                <c:pt idx="2331">
                  <c:v>4.6633602872328248E-2</c:v>
                </c:pt>
                <c:pt idx="2332">
                  <c:v>4.6633602872328248E-2</c:v>
                </c:pt>
                <c:pt idx="2333">
                  <c:v>4.6759816145882489E-2</c:v>
                </c:pt>
                <c:pt idx="2334">
                  <c:v>4.4937943354204354E-2</c:v>
                </c:pt>
                <c:pt idx="2335">
                  <c:v>4.4764550406823561E-2</c:v>
                </c:pt>
                <c:pt idx="2336">
                  <c:v>5.3508674689469092E-2</c:v>
                </c:pt>
                <c:pt idx="2337">
                  <c:v>5.3510487870915661E-2</c:v>
                </c:pt>
                <c:pt idx="2338">
                  <c:v>5.3510487870915661E-2</c:v>
                </c:pt>
                <c:pt idx="2339">
                  <c:v>5.450269049646262E-2</c:v>
                </c:pt>
                <c:pt idx="2340">
                  <c:v>5.450269049646262E-2</c:v>
                </c:pt>
                <c:pt idx="2341">
                  <c:v>5.450269049646262E-2</c:v>
                </c:pt>
                <c:pt idx="2342">
                  <c:v>5.4502684588442346E-2</c:v>
                </c:pt>
                <c:pt idx="2343">
                  <c:v>5.4502684588442346E-2</c:v>
                </c:pt>
                <c:pt idx="2344">
                  <c:v>5.5077183703114693E-2</c:v>
                </c:pt>
                <c:pt idx="2345">
                  <c:v>5.5936329631097625E-2</c:v>
                </c:pt>
                <c:pt idx="2346">
                  <c:v>6.0528264197051998E-2</c:v>
                </c:pt>
                <c:pt idx="2347">
                  <c:v>6.3216169964265892E-2</c:v>
                </c:pt>
                <c:pt idx="2348">
                  <c:v>7.1516399159735955E-2</c:v>
                </c:pt>
                <c:pt idx="2349">
                  <c:v>7.1527999727245523E-2</c:v>
                </c:pt>
                <c:pt idx="2350">
                  <c:v>7.1527999727245523E-2</c:v>
                </c:pt>
                <c:pt idx="2351">
                  <c:v>7.1527999727245523E-2</c:v>
                </c:pt>
                <c:pt idx="2352">
                  <c:v>7.1527999727245523E-2</c:v>
                </c:pt>
                <c:pt idx="2353">
                  <c:v>7.2656963448658282E-2</c:v>
                </c:pt>
                <c:pt idx="2354">
                  <c:v>7.522716953333404E-2</c:v>
                </c:pt>
                <c:pt idx="2355">
                  <c:v>7.4719432752224091E-2</c:v>
                </c:pt>
                <c:pt idx="2356">
                  <c:v>7.4719432752224091E-2</c:v>
                </c:pt>
                <c:pt idx="2357">
                  <c:v>7.4267357206578427E-2</c:v>
                </c:pt>
                <c:pt idx="2358">
                  <c:v>7.3731398995407843E-2</c:v>
                </c:pt>
                <c:pt idx="2359">
                  <c:v>7.4051050119482986E-2</c:v>
                </c:pt>
                <c:pt idx="2360">
                  <c:v>7.4051050119482986E-2</c:v>
                </c:pt>
                <c:pt idx="2361">
                  <c:v>7.3900621655871343E-2</c:v>
                </c:pt>
                <c:pt idx="2362">
                  <c:v>7.3968885542505844E-2</c:v>
                </c:pt>
                <c:pt idx="2363">
                  <c:v>7.3968885542505844E-2</c:v>
                </c:pt>
                <c:pt idx="2364">
                  <c:v>7.3967175825896611E-2</c:v>
                </c:pt>
                <c:pt idx="2365">
                  <c:v>7.3967175825896611E-2</c:v>
                </c:pt>
                <c:pt idx="2366">
                  <c:v>7.4134503637913921E-2</c:v>
                </c:pt>
                <c:pt idx="2367">
                  <c:v>7.4594830853351363E-2</c:v>
                </c:pt>
                <c:pt idx="2368">
                  <c:v>7.5566439645003605E-2</c:v>
                </c:pt>
                <c:pt idx="2369">
                  <c:v>7.5005786441748878E-2</c:v>
                </c:pt>
                <c:pt idx="2370">
                  <c:v>7.5068693668082415E-2</c:v>
                </c:pt>
                <c:pt idx="2371">
                  <c:v>7.5025774106714641E-2</c:v>
                </c:pt>
                <c:pt idx="2372">
                  <c:v>7.8472301420391341E-2</c:v>
                </c:pt>
                <c:pt idx="2373">
                  <c:v>7.9697811985403044E-2</c:v>
                </c:pt>
                <c:pt idx="2374">
                  <c:v>7.9697811985403044E-2</c:v>
                </c:pt>
                <c:pt idx="2375">
                  <c:v>7.9601593702100848E-2</c:v>
                </c:pt>
                <c:pt idx="2376">
                  <c:v>7.9601593702100848E-2</c:v>
                </c:pt>
                <c:pt idx="2377">
                  <c:v>7.9448425625732788E-2</c:v>
                </c:pt>
                <c:pt idx="2378">
                  <c:v>7.874772321016428E-2</c:v>
                </c:pt>
                <c:pt idx="2379">
                  <c:v>7.874772321016428E-2</c:v>
                </c:pt>
                <c:pt idx="2380">
                  <c:v>7.9391986769387413E-2</c:v>
                </c:pt>
                <c:pt idx="2381">
                  <c:v>7.9391986769387413E-2</c:v>
                </c:pt>
                <c:pt idx="2382">
                  <c:v>7.9391986769387413E-2</c:v>
                </c:pt>
                <c:pt idx="2383">
                  <c:v>8.0486882638069454E-2</c:v>
                </c:pt>
                <c:pt idx="2384">
                  <c:v>8.0486882638069454E-2</c:v>
                </c:pt>
                <c:pt idx="2385">
                  <c:v>8.0486882638069454E-2</c:v>
                </c:pt>
                <c:pt idx="2386">
                  <c:v>8.0486882638069454E-2</c:v>
                </c:pt>
                <c:pt idx="2387">
                  <c:v>8.042240969042927E-2</c:v>
                </c:pt>
                <c:pt idx="2388">
                  <c:v>8.0612000871946962E-2</c:v>
                </c:pt>
                <c:pt idx="2389">
                  <c:v>8.1849278413291204E-2</c:v>
                </c:pt>
                <c:pt idx="2390">
                  <c:v>8.0818425070686692E-2</c:v>
                </c:pt>
                <c:pt idx="2391">
                  <c:v>7.9994681177148516E-2</c:v>
                </c:pt>
                <c:pt idx="2392">
                  <c:v>7.9998033475096958E-2</c:v>
                </c:pt>
                <c:pt idx="2393">
                  <c:v>7.9862356199898621E-2</c:v>
                </c:pt>
                <c:pt idx="2394">
                  <c:v>7.9862356199898621E-2</c:v>
                </c:pt>
                <c:pt idx="2395">
                  <c:v>8.0162715583045399E-2</c:v>
                </c:pt>
                <c:pt idx="2396">
                  <c:v>8.0089159569229587E-2</c:v>
                </c:pt>
                <c:pt idx="2397">
                  <c:v>7.985696570484338E-2</c:v>
                </c:pt>
                <c:pt idx="2398">
                  <c:v>7.987677072763201E-2</c:v>
                </c:pt>
                <c:pt idx="2399">
                  <c:v>7.4395033948940453E-2</c:v>
                </c:pt>
                <c:pt idx="2400">
                  <c:v>7.4684880924647007E-2</c:v>
                </c:pt>
                <c:pt idx="2401">
                  <c:v>7.4684880924647007E-2</c:v>
                </c:pt>
                <c:pt idx="2402">
                  <c:v>7.4091588885553755E-2</c:v>
                </c:pt>
                <c:pt idx="2403">
                  <c:v>7.4324527621151409E-2</c:v>
                </c:pt>
                <c:pt idx="2404">
                  <c:v>7.4411860397612176E-2</c:v>
                </c:pt>
                <c:pt idx="2405">
                  <c:v>7.4490399447053116E-2</c:v>
                </c:pt>
                <c:pt idx="2406">
                  <c:v>7.4490399447053116E-2</c:v>
                </c:pt>
                <c:pt idx="2407">
                  <c:v>7.4078344881052027E-2</c:v>
                </c:pt>
                <c:pt idx="2408">
                  <c:v>7.343176677967049E-2</c:v>
                </c:pt>
                <c:pt idx="2409">
                  <c:v>6.9695240714661447E-2</c:v>
                </c:pt>
                <c:pt idx="2410">
                  <c:v>6.7849497615690771E-2</c:v>
                </c:pt>
                <c:pt idx="2411">
                  <c:v>5.8325683749329053E-2</c:v>
                </c:pt>
                <c:pt idx="2412">
                  <c:v>5.8373817796453037E-2</c:v>
                </c:pt>
                <c:pt idx="2413">
                  <c:v>5.8373817796453037E-2</c:v>
                </c:pt>
                <c:pt idx="2414">
                  <c:v>5.8373817796453037E-2</c:v>
                </c:pt>
                <c:pt idx="2415">
                  <c:v>5.8373817796453037E-2</c:v>
                </c:pt>
                <c:pt idx="2416">
                  <c:v>5.690025986574003E-2</c:v>
                </c:pt>
                <c:pt idx="2417">
                  <c:v>5.3456027484011848E-2</c:v>
                </c:pt>
                <c:pt idx="2418">
                  <c:v>5.3547432747603374E-2</c:v>
                </c:pt>
                <c:pt idx="2419">
                  <c:v>5.4740429038395454E-2</c:v>
                </c:pt>
                <c:pt idx="2420">
                  <c:v>5.410347248741957E-2</c:v>
                </c:pt>
                <c:pt idx="2421">
                  <c:v>5.5911785207926022E-2</c:v>
                </c:pt>
                <c:pt idx="2422">
                  <c:v>5.5487736475360962E-2</c:v>
                </c:pt>
                <c:pt idx="2423">
                  <c:v>5.6228590336654685E-2</c:v>
                </c:pt>
                <c:pt idx="2424">
                  <c:v>5.6228590336654685E-2</c:v>
                </c:pt>
                <c:pt idx="2425">
                  <c:v>5.9241093186626376E-2</c:v>
                </c:pt>
                <c:pt idx="2426">
                  <c:v>5.9346322541241919E-2</c:v>
                </c:pt>
                <c:pt idx="2427">
                  <c:v>5.9346322541241919E-2</c:v>
                </c:pt>
                <c:pt idx="2428">
                  <c:v>5.9346322541241919E-2</c:v>
                </c:pt>
                <c:pt idx="2429">
                  <c:v>5.9286676305061126E-2</c:v>
                </c:pt>
                <c:pt idx="2430">
                  <c:v>5.9043177106470154E-2</c:v>
                </c:pt>
                <c:pt idx="2431">
                  <c:v>5.7794452607876884E-2</c:v>
                </c:pt>
                <c:pt idx="2432">
                  <c:v>5.7727014805227163E-2</c:v>
                </c:pt>
                <c:pt idx="2433">
                  <c:v>5.7645186000530521E-2</c:v>
                </c:pt>
                <c:pt idx="2434">
                  <c:v>5.5758532421124676E-2</c:v>
                </c:pt>
                <c:pt idx="2435">
                  <c:v>4.6487529606548623E-2</c:v>
                </c:pt>
                <c:pt idx="2436">
                  <c:v>4.4353706314938714E-2</c:v>
                </c:pt>
                <c:pt idx="2437">
                  <c:v>4.4779765029408065E-2</c:v>
                </c:pt>
                <c:pt idx="2438">
                  <c:v>4.5140339141658756E-2</c:v>
                </c:pt>
                <c:pt idx="2439">
                  <c:v>4.9628775827004687E-2</c:v>
                </c:pt>
                <c:pt idx="2440">
                  <c:v>4.9645908478312226E-2</c:v>
                </c:pt>
                <c:pt idx="2441">
                  <c:v>5.2529142599530274E-2</c:v>
                </c:pt>
                <c:pt idx="2442">
                  <c:v>6.5094807604835589E-2</c:v>
                </c:pt>
                <c:pt idx="2443">
                  <c:v>6.5292388237459975E-2</c:v>
                </c:pt>
                <c:pt idx="2444">
                  <c:v>6.6895625868288539E-2</c:v>
                </c:pt>
                <c:pt idx="2445">
                  <c:v>6.6895625868288539E-2</c:v>
                </c:pt>
                <c:pt idx="2446">
                  <c:v>7.1614176508130761E-2</c:v>
                </c:pt>
                <c:pt idx="2447">
                  <c:v>7.1614176508130761E-2</c:v>
                </c:pt>
                <c:pt idx="2448">
                  <c:v>7.4188605053081738E-2</c:v>
                </c:pt>
                <c:pt idx="2449">
                  <c:v>7.4206163352269899E-2</c:v>
                </c:pt>
                <c:pt idx="2450">
                  <c:v>7.4206163352269899E-2</c:v>
                </c:pt>
                <c:pt idx="2451">
                  <c:v>7.3986185258886977E-2</c:v>
                </c:pt>
                <c:pt idx="2452">
                  <c:v>7.2564456591574608E-2</c:v>
                </c:pt>
                <c:pt idx="2453">
                  <c:v>7.2841938000890921E-2</c:v>
                </c:pt>
                <c:pt idx="2454">
                  <c:v>7.2848781307819799E-2</c:v>
                </c:pt>
                <c:pt idx="2455">
                  <c:v>7.7574847039643985E-2</c:v>
                </c:pt>
                <c:pt idx="2456">
                  <c:v>7.7969076919750469E-2</c:v>
                </c:pt>
                <c:pt idx="2457">
                  <c:v>7.7969076919750469E-2</c:v>
                </c:pt>
                <c:pt idx="2458">
                  <c:v>7.7660233864373721E-2</c:v>
                </c:pt>
                <c:pt idx="2459">
                  <c:v>7.8267001955468582E-2</c:v>
                </c:pt>
                <c:pt idx="2460">
                  <c:v>7.8298901288528802E-2</c:v>
                </c:pt>
                <c:pt idx="2461">
                  <c:v>7.8285305795671986E-2</c:v>
                </c:pt>
                <c:pt idx="2462">
                  <c:v>9.6038361584180998E-2</c:v>
                </c:pt>
                <c:pt idx="2463">
                  <c:v>9.9836756592707285E-2</c:v>
                </c:pt>
                <c:pt idx="2464">
                  <c:v>0.10002234007539403</c:v>
                </c:pt>
                <c:pt idx="2465">
                  <c:v>9.9884733144002535E-2</c:v>
                </c:pt>
                <c:pt idx="2466">
                  <c:v>9.9711524172119717E-2</c:v>
                </c:pt>
                <c:pt idx="2467">
                  <c:v>9.9646367174126269E-2</c:v>
                </c:pt>
                <c:pt idx="2468">
                  <c:v>9.9587669161663686E-2</c:v>
                </c:pt>
                <c:pt idx="2469">
                  <c:v>9.9587669161663686E-2</c:v>
                </c:pt>
                <c:pt idx="2470">
                  <c:v>9.9979855588739147E-2</c:v>
                </c:pt>
                <c:pt idx="2471">
                  <c:v>9.9979855588739147E-2</c:v>
                </c:pt>
                <c:pt idx="2472">
                  <c:v>9.9979855588739147E-2</c:v>
                </c:pt>
                <c:pt idx="2473">
                  <c:v>0.10036188775791412</c:v>
                </c:pt>
                <c:pt idx="2474">
                  <c:v>0.10036188775791412</c:v>
                </c:pt>
                <c:pt idx="2475">
                  <c:v>0.1003256293218201</c:v>
                </c:pt>
                <c:pt idx="2476">
                  <c:v>0.1003256293218201</c:v>
                </c:pt>
                <c:pt idx="2477">
                  <c:v>0.10037379191009677</c:v>
                </c:pt>
                <c:pt idx="2478">
                  <c:v>0.10037379191009677</c:v>
                </c:pt>
                <c:pt idx="2479">
                  <c:v>0.10036506657057306</c:v>
                </c:pt>
                <c:pt idx="2480">
                  <c:v>0.1006908598779296</c:v>
                </c:pt>
                <c:pt idx="2481">
                  <c:v>0.10064228029744346</c:v>
                </c:pt>
                <c:pt idx="2482">
                  <c:v>0.10004668821148813</c:v>
                </c:pt>
                <c:pt idx="2483">
                  <c:v>0.10072015979056118</c:v>
                </c:pt>
                <c:pt idx="2484">
                  <c:v>9.9727771863655321E-2</c:v>
                </c:pt>
                <c:pt idx="2485">
                  <c:v>0.1003062310521208</c:v>
                </c:pt>
                <c:pt idx="2486">
                  <c:v>9.9892815135990701E-2</c:v>
                </c:pt>
                <c:pt idx="2487">
                  <c:v>9.9892815135990701E-2</c:v>
                </c:pt>
                <c:pt idx="2488">
                  <c:v>9.8737950070902081E-2</c:v>
                </c:pt>
                <c:pt idx="2489">
                  <c:v>9.8674737937231846E-2</c:v>
                </c:pt>
                <c:pt idx="2490">
                  <c:v>9.8689282378879695E-2</c:v>
                </c:pt>
                <c:pt idx="2491">
                  <c:v>9.8693776964772384E-2</c:v>
                </c:pt>
                <c:pt idx="2492">
                  <c:v>9.8540351711633029E-2</c:v>
                </c:pt>
                <c:pt idx="2493">
                  <c:v>9.8338954537493459E-2</c:v>
                </c:pt>
                <c:pt idx="2494">
                  <c:v>9.8529835058429965E-2</c:v>
                </c:pt>
                <c:pt idx="2495">
                  <c:v>9.8585244813466685E-2</c:v>
                </c:pt>
                <c:pt idx="2496">
                  <c:v>9.8585244813466685E-2</c:v>
                </c:pt>
                <c:pt idx="2497">
                  <c:v>9.8585244813466685E-2</c:v>
                </c:pt>
                <c:pt idx="2498">
                  <c:v>9.8511189503900781E-2</c:v>
                </c:pt>
                <c:pt idx="2499">
                  <c:v>9.8511189503900781E-2</c:v>
                </c:pt>
                <c:pt idx="2500">
                  <c:v>9.8318250417998632E-2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7-47C2-AC04-E3750BAE9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2924528"/>
        <c:axId val="952925360"/>
      </c:lineChart>
      <c:catAx>
        <c:axId val="952924528"/>
        <c:scaling>
          <c:orientation val="minMax"/>
          <c:min val="40634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5360"/>
        <c:crosses val="autoZero"/>
        <c:auto val="1"/>
        <c:lblAlgn val="ctr"/>
        <c:lblOffset val="100"/>
        <c:noMultiLvlLbl val="1"/>
      </c:catAx>
      <c:valAx>
        <c:axId val="952925360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EWMA Volatility (annualized)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90922898597065E-2"/>
          <c:y val="1.532567049808429E-2"/>
          <c:w val="0.85120665001620577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EWMA!$B$1</c:f>
              <c:strCache>
                <c:ptCount val="1"/>
                <c:pt idx="0">
                  <c:v>Actual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EWMA!$B$2:$B$2502</c:f>
              <c:numCache>
                <c:formatCode>0.0%</c:formatCode>
                <c:ptCount val="2501"/>
                <c:pt idx="0">
                  <c:v>0.12143352961227585</c:v>
                </c:pt>
                <c:pt idx="1">
                  <c:v>0.16839798385807406</c:v>
                </c:pt>
                <c:pt idx="2">
                  <c:v>0.16382193796191896</c:v>
                </c:pt>
                <c:pt idx="3">
                  <c:v>0.15836970839232323</c:v>
                </c:pt>
                <c:pt idx="4">
                  <c:v>0.15578361533460383</c:v>
                </c:pt>
                <c:pt idx="5">
                  <c:v>0.1507548722869621</c:v>
                </c:pt>
                <c:pt idx="6">
                  <c:v>0.14527461071603384</c:v>
                </c:pt>
                <c:pt idx="7">
                  <c:v>0.14103990850208423</c:v>
                </c:pt>
                <c:pt idx="8">
                  <c:v>0.14175980986305017</c:v>
                </c:pt>
                <c:pt idx="9">
                  <c:v>0.14860246224563048</c:v>
                </c:pt>
                <c:pt idx="10">
                  <c:v>0.14901598847028302</c:v>
                </c:pt>
                <c:pt idx="11">
                  <c:v>0.14802115927463991</c:v>
                </c:pt>
                <c:pt idx="12">
                  <c:v>0.1428905360442525</c:v>
                </c:pt>
                <c:pt idx="13">
                  <c:v>0.1377889417647824</c:v>
                </c:pt>
                <c:pt idx="14">
                  <c:v>0.14731760170665437</c:v>
                </c:pt>
                <c:pt idx="15">
                  <c:v>0.14205486065939177</c:v>
                </c:pt>
                <c:pt idx="16">
                  <c:v>0.14074276776026626</c:v>
                </c:pt>
                <c:pt idx="17">
                  <c:v>0.16192377670241537</c:v>
                </c:pt>
                <c:pt idx="18">
                  <c:v>0.17742399461639563</c:v>
                </c:pt>
                <c:pt idx="19">
                  <c:v>0.17149098861068066</c:v>
                </c:pt>
                <c:pt idx="20">
                  <c:v>0.16693937418225305</c:v>
                </c:pt>
                <c:pt idx="21">
                  <c:v>0.16087054113779137</c:v>
                </c:pt>
                <c:pt idx="22">
                  <c:v>0.16786565839029469</c:v>
                </c:pt>
                <c:pt idx="23">
                  <c:v>0.16181154037559975</c:v>
                </c:pt>
                <c:pt idx="24">
                  <c:v>0.18831445716694339</c:v>
                </c:pt>
                <c:pt idx="25">
                  <c:v>0.18205520794398292</c:v>
                </c:pt>
                <c:pt idx="26">
                  <c:v>0.17777691383486924</c:v>
                </c:pt>
                <c:pt idx="27">
                  <c:v>0.17241782157363572</c:v>
                </c:pt>
                <c:pt idx="28">
                  <c:v>0.17296332783165991</c:v>
                </c:pt>
                <c:pt idx="29">
                  <c:v>0.19030394327518177</c:v>
                </c:pt>
                <c:pt idx="30">
                  <c:v>0.22661054364674232</c:v>
                </c:pt>
                <c:pt idx="31">
                  <c:v>0.21844389393463604</c:v>
                </c:pt>
                <c:pt idx="32">
                  <c:v>0.21057706440427815</c:v>
                </c:pt>
                <c:pt idx="33">
                  <c:v>0.20353567787052465</c:v>
                </c:pt>
                <c:pt idx="34">
                  <c:v>0.21264191335652546</c:v>
                </c:pt>
                <c:pt idx="35">
                  <c:v>0.20920208299572027</c:v>
                </c:pt>
                <c:pt idx="36">
                  <c:v>0.20692821551274984</c:v>
                </c:pt>
                <c:pt idx="37">
                  <c:v>0.19970513307027249</c:v>
                </c:pt>
                <c:pt idx="38">
                  <c:v>0.19244478276026347</c:v>
                </c:pt>
                <c:pt idx="39">
                  <c:v>0.18667712991723076</c:v>
                </c:pt>
                <c:pt idx="40">
                  <c:v>0.20579010446677545</c:v>
                </c:pt>
                <c:pt idx="41">
                  <c:v>0.1986284140963831</c:v>
                </c:pt>
                <c:pt idx="42">
                  <c:v>0.20014349774631698</c:v>
                </c:pt>
                <c:pt idx="43">
                  <c:v>0.19734232638525623</c:v>
                </c:pt>
                <c:pt idx="44">
                  <c:v>0.19138359956347126</c:v>
                </c:pt>
                <c:pt idx="45">
                  <c:v>0.20301994689377748</c:v>
                </c:pt>
                <c:pt idx="46">
                  <c:v>0.19590289167542066</c:v>
                </c:pt>
                <c:pt idx="47">
                  <c:v>0.19471054001982038</c:v>
                </c:pt>
                <c:pt idx="48">
                  <c:v>0.18941534282653957</c:v>
                </c:pt>
                <c:pt idx="49">
                  <c:v>0.18873287682048309</c:v>
                </c:pt>
                <c:pt idx="50">
                  <c:v>0.18215003957861056</c:v>
                </c:pt>
                <c:pt idx="51">
                  <c:v>0.18208077011359089</c:v>
                </c:pt>
                <c:pt idx="52">
                  <c:v>0.18051919041235501</c:v>
                </c:pt>
                <c:pt idx="53">
                  <c:v>0.18550665828423457</c:v>
                </c:pt>
                <c:pt idx="54">
                  <c:v>0.17944441657832036</c:v>
                </c:pt>
                <c:pt idx="55">
                  <c:v>0.17418547124508652</c:v>
                </c:pt>
                <c:pt idx="56">
                  <c:v>0.17100893257424959</c:v>
                </c:pt>
                <c:pt idx="57">
                  <c:v>0.17049845726681903</c:v>
                </c:pt>
                <c:pt idx="58">
                  <c:v>0.16984415932688127</c:v>
                </c:pt>
                <c:pt idx="59">
                  <c:v>0.16941385197051079</c:v>
                </c:pt>
                <c:pt idx="60">
                  <c:v>0.16912873121116193</c:v>
                </c:pt>
                <c:pt idx="61">
                  <c:v>0.16387372973268274</c:v>
                </c:pt>
                <c:pt idx="62">
                  <c:v>0.15872570476407505</c:v>
                </c:pt>
                <c:pt idx="63">
                  <c:v>0.15901920527771141</c:v>
                </c:pt>
                <c:pt idx="64">
                  <c:v>0.15554399117565471</c:v>
                </c:pt>
                <c:pt idx="65">
                  <c:v>0.15136587289465825</c:v>
                </c:pt>
                <c:pt idx="66">
                  <c:v>0.15226495843383778</c:v>
                </c:pt>
                <c:pt idx="67">
                  <c:v>0.15670617325505545</c:v>
                </c:pt>
                <c:pt idx="68">
                  <c:v>0.15913860626371604</c:v>
                </c:pt>
                <c:pt idx="69">
                  <c:v>0.15420268234896944</c:v>
                </c:pt>
                <c:pt idx="70">
                  <c:v>0.1485970345425961</c:v>
                </c:pt>
                <c:pt idx="71">
                  <c:v>0.14332531778861232</c:v>
                </c:pt>
                <c:pt idx="72">
                  <c:v>0.13998960355753126</c:v>
                </c:pt>
                <c:pt idx="73">
                  <c:v>0.13531698931043654</c:v>
                </c:pt>
                <c:pt idx="74">
                  <c:v>0.13448698163136208</c:v>
                </c:pt>
                <c:pt idx="75">
                  <c:v>0.13240330898309885</c:v>
                </c:pt>
                <c:pt idx="76">
                  <c:v>0.12773366466220992</c:v>
                </c:pt>
                <c:pt idx="77">
                  <c:v>0.12353170442451354</c:v>
                </c:pt>
                <c:pt idx="78">
                  <c:v>0.11904151504414455</c:v>
                </c:pt>
                <c:pt idx="79">
                  <c:v>0.1147146390871556</c:v>
                </c:pt>
                <c:pt idx="80">
                  <c:v>0.11168286795938298</c:v>
                </c:pt>
                <c:pt idx="81">
                  <c:v>0.11235509283675967</c:v>
                </c:pt>
                <c:pt idx="82">
                  <c:v>0.10887203566328515</c:v>
                </c:pt>
                <c:pt idx="83">
                  <c:v>0.10541963479622862</c:v>
                </c:pt>
                <c:pt idx="84">
                  <c:v>0.10210643993909413</c:v>
                </c:pt>
                <c:pt idx="85">
                  <c:v>9.8395553467358482E-2</c:v>
                </c:pt>
                <c:pt idx="86">
                  <c:v>0.10005021575508159</c:v>
                </c:pt>
                <c:pt idx="87">
                  <c:v>9.6948368170742691E-2</c:v>
                </c:pt>
                <c:pt idx="88">
                  <c:v>9.3425115719439761E-2</c:v>
                </c:pt>
                <c:pt idx="89">
                  <c:v>9.2682536123765369E-2</c:v>
                </c:pt>
                <c:pt idx="90">
                  <c:v>9.003114774767737E-2</c:v>
                </c:pt>
                <c:pt idx="91">
                  <c:v>8.8155772278354264E-2</c:v>
                </c:pt>
                <c:pt idx="92">
                  <c:v>8.6580420015183346E-2</c:v>
                </c:pt>
                <c:pt idx="93">
                  <c:v>8.6044817953165834E-2</c:v>
                </c:pt>
                <c:pt idx="94">
                  <c:v>8.3538830136052164E-2</c:v>
                </c:pt>
                <c:pt idx="95">
                  <c:v>8.071985324927182E-2</c:v>
                </c:pt>
                <c:pt idx="96">
                  <c:v>7.8602960738160865E-2</c:v>
                </c:pt>
                <c:pt idx="97">
                  <c:v>7.574714921108483E-2</c:v>
                </c:pt>
                <c:pt idx="98">
                  <c:v>7.2995255377164295E-2</c:v>
                </c:pt>
                <c:pt idx="99">
                  <c:v>7.2045159510576648E-2</c:v>
                </c:pt>
                <c:pt idx="100">
                  <c:v>6.9590686465103857E-2</c:v>
                </c:pt>
                <c:pt idx="101">
                  <c:v>7.0575333167161886E-2</c:v>
                </c:pt>
                <c:pt idx="102">
                  <c:v>6.9770200361010948E-2</c:v>
                </c:pt>
                <c:pt idx="103">
                  <c:v>6.9000344021300217E-2</c:v>
                </c:pt>
                <c:pt idx="104">
                  <c:v>6.6493980727171456E-2</c:v>
                </c:pt>
                <c:pt idx="105">
                  <c:v>6.4253582156107339E-2</c:v>
                </c:pt>
                <c:pt idx="106">
                  <c:v>6.2100291864669102E-2</c:v>
                </c:pt>
                <c:pt idx="107">
                  <c:v>6.0132594388214597E-2</c:v>
                </c:pt>
                <c:pt idx="108">
                  <c:v>6.0271177921218472E-2</c:v>
                </c:pt>
                <c:pt idx="109">
                  <c:v>6.041625245651832E-2</c:v>
                </c:pt>
                <c:pt idx="110">
                  <c:v>6.3887618262477339E-2</c:v>
                </c:pt>
                <c:pt idx="111">
                  <c:v>6.1567348744866919E-2</c:v>
                </c:pt>
                <c:pt idx="112">
                  <c:v>6.1308578889808701E-2</c:v>
                </c:pt>
                <c:pt idx="113">
                  <c:v>5.9931812705903809E-2</c:v>
                </c:pt>
                <c:pt idx="114">
                  <c:v>5.8826758960438298E-2</c:v>
                </c:pt>
                <c:pt idx="115">
                  <c:v>5.8740851133373961E-2</c:v>
                </c:pt>
                <c:pt idx="116">
                  <c:v>5.748716333209182E-2</c:v>
                </c:pt>
                <c:pt idx="117">
                  <c:v>5.5597385483435569E-2</c:v>
                </c:pt>
                <c:pt idx="118">
                  <c:v>5.7804266153040983E-2</c:v>
                </c:pt>
                <c:pt idx="119">
                  <c:v>5.9411483197803115E-2</c:v>
                </c:pt>
                <c:pt idx="120">
                  <c:v>5.8324458832175997E-2</c:v>
                </c:pt>
                <c:pt idx="121">
                  <c:v>5.7089786030250049E-2</c:v>
                </c:pt>
                <c:pt idx="122">
                  <c:v>5.5215284472850928E-2</c:v>
                </c:pt>
                <c:pt idx="123">
                  <c:v>5.4358027120071019E-2</c:v>
                </c:pt>
                <c:pt idx="124">
                  <c:v>5.4568787343251407E-2</c:v>
                </c:pt>
                <c:pt idx="125">
                  <c:v>5.3520778078872906E-2</c:v>
                </c:pt>
                <c:pt idx="126">
                  <c:v>5.2523925160872224E-2</c:v>
                </c:pt>
                <c:pt idx="127">
                  <c:v>5.0617410466562984E-2</c:v>
                </c:pt>
                <c:pt idx="128">
                  <c:v>5.1077732217302045E-2</c:v>
                </c:pt>
                <c:pt idx="129">
                  <c:v>6.8462519421458326E-2</c:v>
                </c:pt>
                <c:pt idx="130">
                  <c:v>6.6725690371640625E-2</c:v>
                </c:pt>
                <c:pt idx="131">
                  <c:v>6.4302116541380669E-2</c:v>
                </c:pt>
                <c:pt idx="132">
                  <c:v>8.445737518658207E-2</c:v>
                </c:pt>
                <c:pt idx="133">
                  <c:v>8.2976700727992569E-2</c:v>
                </c:pt>
                <c:pt idx="134">
                  <c:v>7.9961747775866718E-2</c:v>
                </c:pt>
                <c:pt idx="135">
                  <c:v>7.7056494548300727E-2</c:v>
                </c:pt>
                <c:pt idx="136">
                  <c:v>7.4256955312335504E-2</c:v>
                </c:pt>
                <c:pt idx="137">
                  <c:v>8.0079658325222985E-2</c:v>
                </c:pt>
                <c:pt idx="138">
                  <c:v>7.7381554038282549E-2</c:v>
                </c:pt>
                <c:pt idx="139">
                  <c:v>7.5207388949658838E-2</c:v>
                </c:pt>
                <c:pt idx="140">
                  <c:v>7.2618353482262629E-2</c:v>
                </c:pt>
                <c:pt idx="141">
                  <c:v>7.0653698329905548E-2</c:v>
                </c:pt>
                <c:pt idx="142">
                  <c:v>7.0966734561155237E-2</c:v>
                </c:pt>
                <c:pt idx="143">
                  <c:v>6.9968783700054923E-2</c:v>
                </c:pt>
                <c:pt idx="144">
                  <c:v>6.7576891339667974E-2</c:v>
                </c:pt>
                <c:pt idx="145">
                  <c:v>6.5122336099668818E-2</c:v>
                </c:pt>
                <c:pt idx="146">
                  <c:v>7.8078805817324293E-2</c:v>
                </c:pt>
                <c:pt idx="147">
                  <c:v>7.5242066870547714E-2</c:v>
                </c:pt>
                <c:pt idx="148">
                  <c:v>7.4019348003473678E-2</c:v>
                </c:pt>
                <c:pt idx="149">
                  <c:v>7.2854102837461257E-2</c:v>
                </c:pt>
                <c:pt idx="150">
                  <c:v>7.0207488118011363E-2</c:v>
                </c:pt>
                <c:pt idx="151">
                  <c:v>8.1519239394165527E-2</c:v>
                </c:pt>
                <c:pt idx="152">
                  <c:v>7.8757004908505152E-2</c:v>
                </c:pt>
                <c:pt idx="153">
                  <c:v>7.7515672090184617E-2</c:v>
                </c:pt>
                <c:pt idx="154">
                  <c:v>7.6127171543484431E-2</c:v>
                </c:pt>
                <c:pt idx="155">
                  <c:v>7.9193802083886877E-2</c:v>
                </c:pt>
                <c:pt idx="156">
                  <c:v>7.7683918582851647E-2</c:v>
                </c:pt>
                <c:pt idx="157">
                  <c:v>7.7649354590827946E-2</c:v>
                </c:pt>
                <c:pt idx="158">
                  <c:v>7.7345017201058686E-2</c:v>
                </c:pt>
                <c:pt idx="159">
                  <c:v>8.6833429511847943E-2</c:v>
                </c:pt>
                <c:pt idx="160">
                  <c:v>8.3791217313991265E-2</c:v>
                </c:pt>
                <c:pt idx="161">
                  <c:v>8.4630026564151292E-2</c:v>
                </c:pt>
                <c:pt idx="162">
                  <c:v>8.155491932407942E-2</c:v>
                </c:pt>
                <c:pt idx="163">
                  <c:v>7.9149364855678986E-2</c:v>
                </c:pt>
                <c:pt idx="164">
                  <c:v>7.8968861022244402E-2</c:v>
                </c:pt>
                <c:pt idx="165">
                  <c:v>7.6827409375139613E-2</c:v>
                </c:pt>
                <c:pt idx="166">
                  <c:v>7.4633865102440355E-2</c:v>
                </c:pt>
                <c:pt idx="167">
                  <c:v>7.2534491974913962E-2</c:v>
                </c:pt>
                <c:pt idx="168">
                  <c:v>7.0687528890960652E-2</c:v>
                </c:pt>
                <c:pt idx="169">
                  <c:v>6.9626137581832878E-2</c:v>
                </c:pt>
                <c:pt idx="170">
                  <c:v>6.7096998545442349E-2</c:v>
                </c:pt>
                <c:pt idx="171">
                  <c:v>6.4807343957518429E-2</c:v>
                </c:pt>
                <c:pt idx="172">
                  <c:v>6.4343411406484308E-2</c:v>
                </c:pt>
                <c:pt idx="173">
                  <c:v>7.4055832096759242E-2</c:v>
                </c:pt>
                <c:pt idx="174">
                  <c:v>7.2153140353626868E-2</c:v>
                </c:pt>
                <c:pt idx="175">
                  <c:v>7.0179350828150855E-2</c:v>
                </c:pt>
                <c:pt idx="176">
                  <c:v>7.0404639570597713E-2</c:v>
                </c:pt>
                <c:pt idx="177">
                  <c:v>6.8500480907812911E-2</c:v>
                </c:pt>
                <c:pt idx="178">
                  <c:v>7.6896793773914812E-2</c:v>
                </c:pt>
                <c:pt idx="179">
                  <c:v>7.4103065775359273E-2</c:v>
                </c:pt>
                <c:pt idx="180">
                  <c:v>7.9639242890238188E-2</c:v>
                </c:pt>
                <c:pt idx="181">
                  <c:v>7.6745724419763045E-2</c:v>
                </c:pt>
                <c:pt idx="182">
                  <c:v>7.7879085338133938E-2</c:v>
                </c:pt>
                <c:pt idx="183">
                  <c:v>7.5629059730628181E-2</c:v>
                </c:pt>
                <c:pt idx="184">
                  <c:v>8.0468551633947685E-2</c:v>
                </c:pt>
                <c:pt idx="185">
                  <c:v>7.9041143736629405E-2</c:v>
                </c:pt>
                <c:pt idx="186">
                  <c:v>8.3864788747833874E-2</c:v>
                </c:pt>
                <c:pt idx="187">
                  <c:v>8.1357239682766355E-2</c:v>
                </c:pt>
                <c:pt idx="188">
                  <c:v>7.8521869781991147E-2</c:v>
                </c:pt>
                <c:pt idx="189">
                  <c:v>7.5868470854149828E-2</c:v>
                </c:pt>
                <c:pt idx="190">
                  <c:v>7.5607347260875438E-2</c:v>
                </c:pt>
                <c:pt idx="191">
                  <c:v>7.5340479943624833E-2</c:v>
                </c:pt>
                <c:pt idx="192">
                  <c:v>7.4199385951801658E-2</c:v>
                </c:pt>
                <c:pt idx="193">
                  <c:v>7.1503814977908128E-2</c:v>
                </c:pt>
                <c:pt idx="194">
                  <c:v>6.9123479522403913E-2</c:v>
                </c:pt>
                <c:pt idx="195">
                  <c:v>6.8115635869042498E-2</c:v>
                </c:pt>
                <c:pt idx="196">
                  <c:v>6.715529603118435E-2</c:v>
                </c:pt>
                <c:pt idx="197">
                  <c:v>7.1326816114625824E-2</c:v>
                </c:pt>
                <c:pt idx="198">
                  <c:v>7.3228763709744071E-2</c:v>
                </c:pt>
                <c:pt idx="199">
                  <c:v>7.2006179857731528E-2</c:v>
                </c:pt>
                <c:pt idx="200">
                  <c:v>7.0012077970818098E-2</c:v>
                </c:pt>
                <c:pt idx="201">
                  <c:v>6.7607569763935185E-2</c:v>
                </c:pt>
                <c:pt idx="202">
                  <c:v>6.5151897927463356E-2</c:v>
                </c:pt>
                <c:pt idx="203">
                  <c:v>6.5640548663099027E-2</c:v>
                </c:pt>
                <c:pt idx="204">
                  <c:v>6.3490960915499994E-2</c:v>
                </c:pt>
                <c:pt idx="205">
                  <c:v>6.1428034375318748E-2</c:v>
                </c:pt>
                <c:pt idx="206">
                  <c:v>5.9354045003767474E-2</c:v>
                </c:pt>
                <c:pt idx="207">
                  <c:v>5.7940365756834332E-2</c:v>
                </c:pt>
                <c:pt idx="208">
                  <c:v>7.8032510306553726E-2</c:v>
                </c:pt>
                <c:pt idx="209">
                  <c:v>7.5197455937604074E-2</c:v>
                </c:pt>
                <c:pt idx="210">
                  <c:v>7.5290859464097221E-2</c:v>
                </c:pt>
                <c:pt idx="211">
                  <c:v>8.563188295625411E-2</c:v>
                </c:pt>
                <c:pt idx="212">
                  <c:v>9.7011175250820675E-2</c:v>
                </c:pt>
                <c:pt idx="213">
                  <c:v>0.12375782483609844</c:v>
                </c:pt>
                <c:pt idx="214">
                  <c:v>0.12027350188692393</c:v>
                </c:pt>
                <c:pt idx="215">
                  <c:v>0.11961606577525334</c:v>
                </c:pt>
                <c:pt idx="216">
                  <c:v>0.11535150843928237</c:v>
                </c:pt>
                <c:pt idx="217">
                  <c:v>0.11155382531346521</c:v>
                </c:pt>
                <c:pt idx="218">
                  <c:v>0.11317064155008359</c:v>
                </c:pt>
                <c:pt idx="219">
                  <c:v>0.10919877335947652</c:v>
                </c:pt>
                <c:pt idx="220">
                  <c:v>0.10532229480908416</c:v>
                </c:pt>
                <c:pt idx="221">
                  <c:v>0.10204484504572364</c:v>
                </c:pt>
                <c:pt idx="222">
                  <c:v>0.10135430627214349</c:v>
                </c:pt>
                <c:pt idx="223">
                  <c:v>9.767077943703005E-2</c:v>
                </c:pt>
                <c:pt idx="224">
                  <c:v>9.6100557083035332E-2</c:v>
                </c:pt>
                <c:pt idx="225">
                  <c:v>9.5739255398703427E-2</c:v>
                </c:pt>
                <c:pt idx="226">
                  <c:v>9.4235441795903804E-2</c:v>
                </c:pt>
                <c:pt idx="227">
                  <c:v>9.0975062003884513E-2</c:v>
                </c:pt>
                <c:pt idx="228">
                  <c:v>9.1218544123943673E-2</c:v>
                </c:pt>
                <c:pt idx="229">
                  <c:v>8.9247256102744879E-2</c:v>
                </c:pt>
                <c:pt idx="230">
                  <c:v>8.6114764992640078E-2</c:v>
                </c:pt>
                <c:pt idx="231">
                  <c:v>8.4211584192023237E-2</c:v>
                </c:pt>
                <c:pt idx="232">
                  <c:v>8.1683896338263812E-2</c:v>
                </c:pt>
                <c:pt idx="233">
                  <c:v>7.8834876526472836E-2</c:v>
                </c:pt>
                <c:pt idx="234">
                  <c:v>7.60934816083529E-2</c:v>
                </c:pt>
                <c:pt idx="235">
                  <c:v>7.4690413367668809E-2</c:v>
                </c:pt>
                <c:pt idx="236">
                  <c:v>7.1976973773829292E-2</c:v>
                </c:pt>
                <c:pt idx="237">
                  <c:v>6.9495389185528431E-2</c:v>
                </c:pt>
                <c:pt idx="238">
                  <c:v>6.8444842823208882E-2</c:v>
                </c:pt>
                <c:pt idx="239">
                  <c:v>6.6762693616737936E-2</c:v>
                </c:pt>
                <c:pt idx="240">
                  <c:v>7.5032780773332253E-2</c:v>
                </c:pt>
                <c:pt idx="241">
                  <c:v>8.1800276614645201E-2</c:v>
                </c:pt>
                <c:pt idx="242">
                  <c:v>7.8828127434893661E-2</c:v>
                </c:pt>
                <c:pt idx="243">
                  <c:v>8.1056423377542736E-2</c:v>
                </c:pt>
                <c:pt idx="244">
                  <c:v>8.0550100558480817E-2</c:v>
                </c:pt>
                <c:pt idx="245">
                  <c:v>8.1415304929995588E-2</c:v>
                </c:pt>
                <c:pt idx="246">
                  <c:v>8.3430825547705034E-2</c:v>
                </c:pt>
                <c:pt idx="247">
                  <c:v>8.1036495154439128E-2</c:v>
                </c:pt>
                <c:pt idx="248">
                  <c:v>7.8274872195361472E-2</c:v>
                </c:pt>
                <c:pt idx="249">
                  <c:v>8.4415738386270339E-2</c:v>
                </c:pt>
                <c:pt idx="250">
                  <c:v>8.1838347531699815E-2</c:v>
                </c:pt>
                <c:pt idx="251">
                  <c:v>8.2535978345663466E-2</c:v>
                </c:pt>
                <c:pt idx="252">
                  <c:v>8.1938572499833329E-2</c:v>
                </c:pt>
                <c:pt idx="253">
                  <c:v>7.8961391429695896E-2</c:v>
                </c:pt>
                <c:pt idx="254">
                  <c:v>7.8340912978942912E-2</c:v>
                </c:pt>
                <c:pt idx="255">
                  <c:v>7.8020675336999676E-2</c:v>
                </c:pt>
                <c:pt idx="256">
                  <c:v>7.5724834614118067E-2</c:v>
                </c:pt>
                <c:pt idx="257">
                  <c:v>7.8225577988667652E-2</c:v>
                </c:pt>
                <c:pt idx="258">
                  <c:v>7.5910662504922635E-2</c:v>
                </c:pt>
                <c:pt idx="259">
                  <c:v>7.5723662668520028E-2</c:v>
                </c:pt>
                <c:pt idx="260">
                  <c:v>0.15693691840041979</c:v>
                </c:pt>
                <c:pt idx="261">
                  <c:v>0.15189823738172276</c:v>
                </c:pt>
                <c:pt idx="262">
                  <c:v>0.14674444246808296</c:v>
                </c:pt>
                <c:pt idx="263">
                  <c:v>0.14141002937049393</c:v>
                </c:pt>
                <c:pt idx="264">
                  <c:v>0.13658408810501049</c:v>
                </c:pt>
                <c:pt idx="265">
                  <c:v>0.13237883631597891</c:v>
                </c:pt>
                <c:pt idx="266">
                  <c:v>0.12897572927147127</c:v>
                </c:pt>
                <c:pt idx="267">
                  <c:v>0.12436069777028856</c:v>
                </c:pt>
                <c:pt idx="268">
                  <c:v>0.11991602833681247</c:v>
                </c:pt>
                <c:pt idx="269">
                  <c:v>0.11640341490599966</c:v>
                </c:pt>
                <c:pt idx="270">
                  <c:v>0.11488213752626535</c:v>
                </c:pt>
                <c:pt idx="271">
                  <c:v>0.1115936213153549</c:v>
                </c:pt>
                <c:pt idx="272">
                  <c:v>0.11012144379186535</c:v>
                </c:pt>
                <c:pt idx="273">
                  <c:v>0.10611901377780626</c:v>
                </c:pt>
                <c:pt idx="274">
                  <c:v>0.10234921369433436</c:v>
                </c:pt>
                <c:pt idx="275">
                  <c:v>0.10263017943474635</c:v>
                </c:pt>
                <c:pt idx="276">
                  <c:v>9.8988606086827968E-2</c:v>
                </c:pt>
                <c:pt idx="277">
                  <c:v>9.5391135255263479E-2</c:v>
                </c:pt>
                <c:pt idx="278">
                  <c:v>9.1924531798198331E-2</c:v>
                </c:pt>
                <c:pt idx="279">
                  <c:v>9.1910434432231861E-2</c:v>
                </c:pt>
                <c:pt idx="280">
                  <c:v>9.1633486318986448E-2</c:v>
                </c:pt>
                <c:pt idx="281">
                  <c:v>8.8882850596038829E-2</c:v>
                </c:pt>
                <c:pt idx="282">
                  <c:v>8.9103831047422075E-2</c:v>
                </c:pt>
                <c:pt idx="283">
                  <c:v>8.90365675405171E-2</c:v>
                </c:pt>
                <c:pt idx="284">
                  <c:v>9.0320225061387122E-2</c:v>
                </c:pt>
                <c:pt idx="285">
                  <c:v>8.7496165245253388E-2</c:v>
                </c:pt>
                <c:pt idx="286">
                  <c:v>8.7449553946308614E-2</c:v>
                </c:pt>
                <c:pt idx="287">
                  <c:v>8.4372367927473227E-2</c:v>
                </c:pt>
                <c:pt idx="288">
                  <c:v>8.243393998321337E-2</c:v>
                </c:pt>
                <c:pt idx="289">
                  <c:v>7.992740019315682E-2</c:v>
                </c:pt>
                <c:pt idx="290">
                  <c:v>7.8404834017102215E-2</c:v>
                </c:pt>
                <c:pt idx="291">
                  <c:v>8.0874946323895441E-2</c:v>
                </c:pt>
                <c:pt idx="292">
                  <c:v>7.8442837089116701E-2</c:v>
                </c:pt>
                <c:pt idx="293">
                  <c:v>7.6112338020869835E-2</c:v>
                </c:pt>
                <c:pt idx="294">
                  <c:v>7.3535860225246164E-2</c:v>
                </c:pt>
                <c:pt idx="295">
                  <c:v>7.3197681709864348E-2</c:v>
                </c:pt>
                <c:pt idx="296">
                  <c:v>7.0657371255144444E-2</c:v>
                </c:pt>
                <c:pt idx="297">
                  <c:v>6.8090701348128169E-2</c:v>
                </c:pt>
                <c:pt idx="298">
                  <c:v>6.7237057601534103E-2</c:v>
                </c:pt>
                <c:pt idx="299">
                  <c:v>6.5395893842921091E-2</c:v>
                </c:pt>
                <c:pt idx="300">
                  <c:v>6.4458638240220786E-2</c:v>
                </c:pt>
                <c:pt idx="301">
                  <c:v>6.6602200237352804E-2</c:v>
                </c:pt>
                <c:pt idx="302">
                  <c:v>6.41831211815964E-2</c:v>
                </c:pt>
                <c:pt idx="303">
                  <c:v>6.3323287656943436E-2</c:v>
                </c:pt>
                <c:pt idx="304">
                  <c:v>6.1656849699000905E-2</c:v>
                </c:pt>
                <c:pt idx="305">
                  <c:v>5.964779799713172E-2</c:v>
                </c:pt>
                <c:pt idx="306">
                  <c:v>5.7720076695107168E-2</c:v>
                </c:pt>
                <c:pt idx="307">
                  <c:v>5.5870953212793235E-2</c:v>
                </c:pt>
                <c:pt idx="308">
                  <c:v>5.4097792960722355E-2</c:v>
                </c:pt>
                <c:pt idx="309">
                  <c:v>6.7570003337780918E-2</c:v>
                </c:pt>
                <c:pt idx="310">
                  <c:v>7.2886380935618389E-2</c:v>
                </c:pt>
                <c:pt idx="311">
                  <c:v>7.5954660725841228E-2</c:v>
                </c:pt>
                <c:pt idx="312">
                  <c:v>7.8767064470578393E-2</c:v>
                </c:pt>
                <c:pt idx="313">
                  <c:v>8.3204841953739075E-2</c:v>
                </c:pt>
                <c:pt idx="314">
                  <c:v>8.5443185619108755E-2</c:v>
                </c:pt>
                <c:pt idx="315">
                  <c:v>9.2961291141664223E-2</c:v>
                </c:pt>
                <c:pt idx="316">
                  <c:v>9.42908993686606E-2</c:v>
                </c:pt>
                <c:pt idx="317">
                  <c:v>9.1439561642089232E-2</c:v>
                </c:pt>
                <c:pt idx="318">
                  <c:v>8.9404707360842287E-2</c:v>
                </c:pt>
                <c:pt idx="319">
                  <c:v>0.10175366825097103</c:v>
                </c:pt>
                <c:pt idx="320">
                  <c:v>9.8055614189915957E-2</c:v>
                </c:pt>
                <c:pt idx="321">
                  <c:v>9.5732071794071061E-2</c:v>
                </c:pt>
                <c:pt idx="322">
                  <c:v>9.2843670101985812E-2</c:v>
                </c:pt>
                <c:pt idx="323">
                  <c:v>0.11673789580585633</c:v>
                </c:pt>
                <c:pt idx="324">
                  <c:v>0.11933475242095141</c:v>
                </c:pt>
                <c:pt idx="325">
                  <c:v>0.1187044037499161</c:v>
                </c:pt>
                <c:pt idx="326">
                  <c:v>0.12925050407271546</c:v>
                </c:pt>
                <c:pt idx="327">
                  <c:v>0.14098622856358364</c:v>
                </c:pt>
                <c:pt idx="328">
                  <c:v>0.14537830579425248</c:v>
                </c:pt>
                <c:pt idx="329">
                  <c:v>0.14337464086409835</c:v>
                </c:pt>
                <c:pt idx="330">
                  <c:v>0.13823712947100741</c:v>
                </c:pt>
                <c:pt idx="331">
                  <c:v>0.13356344778643267</c:v>
                </c:pt>
                <c:pt idx="332">
                  <c:v>0.13112064900354053</c:v>
                </c:pt>
                <c:pt idx="333">
                  <c:v>0.12648005374348548</c:v>
                </c:pt>
                <c:pt idx="334">
                  <c:v>0.13189465287075991</c:v>
                </c:pt>
                <c:pt idx="335">
                  <c:v>0.12968332614784756</c:v>
                </c:pt>
                <c:pt idx="336">
                  <c:v>0.13322838600048564</c:v>
                </c:pt>
                <c:pt idx="337">
                  <c:v>0.13314552952350986</c:v>
                </c:pt>
                <c:pt idx="338">
                  <c:v>0.12981516881040636</c:v>
                </c:pt>
                <c:pt idx="339">
                  <c:v>0.12751151317124557</c:v>
                </c:pt>
                <c:pt idx="340">
                  <c:v>0.12287657656066361</c:v>
                </c:pt>
                <c:pt idx="341">
                  <c:v>0.1223305931315142</c:v>
                </c:pt>
                <c:pt idx="342">
                  <c:v>0.12806566070965825</c:v>
                </c:pt>
                <c:pt idx="343">
                  <c:v>0.12714260925297435</c:v>
                </c:pt>
                <c:pt idx="344">
                  <c:v>0.12633138657910001</c:v>
                </c:pt>
                <c:pt idx="345">
                  <c:v>0.12423779456232566</c:v>
                </c:pt>
                <c:pt idx="346">
                  <c:v>0.12019416621920945</c:v>
                </c:pt>
                <c:pt idx="347">
                  <c:v>0.11673986191508565</c:v>
                </c:pt>
                <c:pt idx="348">
                  <c:v>0.11515698043097787</c:v>
                </c:pt>
                <c:pt idx="349">
                  <c:v>0.11654893874586773</c:v>
                </c:pt>
                <c:pt idx="350">
                  <c:v>0.12290750437133335</c:v>
                </c:pt>
                <c:pt idx="351">
                  <c:v>0.12202566049750067</c:v>
                </c:pt>
                <c:pt idx="352">
                  <c:v>0.12029002270057011</c:v>
                </c:pt>
                <c:pt idx="353">
                  <c:v>0.11680498460289843</c:v>
                </c:pt>
                <c:pt idx="354">
                  <c:v>0.11439880409426026</c:v>
                </c:pt>
                <c:pt idx="355">
                  <c:v>0.11074324059132394</c:v>
                </c:pt>
                <c:pt idx="356">
                  <c:v>0.10847209881694284</c:v>
                </c:pt>
                <c:pt idx="357">
                  <c:v>0.1155337563586855</c:v>
                </c:pt>
                <c:pt idx="358">
                  <c:v>0.1113344644808027</c:v>
                </c:pt>
                <c:pt idx="359">
                  <c:v>0.10994493213338763</c:v>
                </c:pt>
                <c:pt idx="360">
                  <c:v>0.10645240750028022</c:v>
                </c:pt>
                <c:pt idx="361">
                  <c:v>0.10258343540038606</c:v>
                </c:pt>
                <c:pt idx="362">
                  <c:v>9.8855197821404034E-2</c:v>
                </c:pt>
                <c:pt idx="363">
                  <c:v>0.10106406550244884</c:v>
                </c:pt>
                <c:pt idx="364">
                  <c:v>0.10052068511747114</c:v>
                </c:pt>
                <c:pt idx="365">
                  <c:v>9.7019812501481534E-2</c:v>
                </c:pt>
                <c:pt idx="366">
                  <c:v>9.3946115609426617E-2</c:v>
                </c:pt>
                <c:pt idx="367">
                  <c:v>9.1619882115196852E-2</c:v>
                </c:pt>
                <c:pt idx="368">
                  <c:v>8.8290473274374878E-2</c:v>
                </c:pt>
                <c:pt idx="369">
                  <c:v>8.5702924207533365E-2</c:v>
                </c:pt>
                <c:pt idx="370">
                  <c:v>8.78188124781413E-2</c:v>
                </c:pt>
                <c:pt idx="371">
                  <c:v>8.4737113899990696E-2</c:v>
                </c:pt>
                <c:pt idx="372">
                  <c:v>8.165811046879716E-2</c:v>
                </c:pt>
                <c:pt idx="373">
                  <c:v>8.2601089857600118E-2</c:v>
                </c:pt>
                <c:pt idx="374">
                  <c:v>8.2151506463406077E-2</c:v>
                </c:pt>
                <c:pt idx="375">
                  <c:v>8.0447639015077635E-2</c:v>
                </c:pt>
                <c:pt idx="376">
                  <c:v>7.7524706137039212E-2</c:v>
                </c:pt>
                <c:pt idx="377">
                  <c:v>7.7134413466644847E-2</c:v>
                </c:pt>
                <c:pt idx="378">
                  <c:v>9.457532269565265E-2</c:v>
                </c:pt>
                <c:pt idx="379">
                  <c:v>9.3063679733684262E-2</c:v>
                </c:pt>
                <c:pt idx="380">
                  <c:v>8.9842553065363664E-2</c:v>
                </c:pt>
                <c:pt idx="381">
                  <c:v>9.6647374905309141E-2</c:v>
                </c:pt>
                <c:pt idx="382">
                  <c:v>0.12095174786682826</c:v>
                </c:pt>
                <c:pt idx="383">
                  <c:v>0.11663340271619675</c:v>
                </c:pt>
                <c:pt idx="384">
                  <c:v>0.12475339272018117</c:v>
                </c:pt>
                <c:pt idx="385">
                  <c:v>0.12492017872973087</c:v>
                </c:pt>
                <c:pt idx="386">
                  <c:v>0.14390383389150582</c:v>
                </c:pt>
                <c:pt idx="387">
                  <c:v>0.14285500367691797</c:v>
                </c:pt>
                <c:pt idx="388">
                  <c:v>0.14646314066841573</c:v>
                </c:pt>
                <c:pt idx="389">
                  <c:v>0.16253295718083466</c:v>
                </c:pt>
                <c:pt idx="390">
                  <c:v>0.16616861126590204</c:v>
                </c:pt>
                <c:pt idx="391">
                  <c:v>0.16022481498665531</c:v>
                </c:pt>
                <c:pt idx="392">
                  <c:v>0.15578357073870516</c:v>
                </c:pt>
                <c:pt idx="393">
                  <c:v>0.15012043126245483</c:v>
                </c:pt>
                <c:pt idx="394">
                  <c:v>0.16606951376906459</c:v>
                </c:pt>
                <c:pt idx="395">
                  <c:v>0.16032791909625405</c:v>
                </c:pt>
                <c:pt idx="396">
                  <c:v>0.15766866979742714</c:v>
                </c:pt>
                <c:pt idx="397">
                  <c:v>0.16396843592829566</c:v>
                </c:pt>
                <c:pt idx="398">
                  <c:v>0.16335453345597906</c:v>
                </c:pt>
                <c:pt idx="399">
                  <c:v>0.15823143563354894</c:v>
                </c:pt>
                <c:pt idx="400">
                  <c:v>0.15927736200928524</c:v>
                </c:pt>
                <c:pt idx="401">
                  <c:v>0.15477323124070561</c:v>
                </c:pt>
                <c:pt idx="402">
                  <c:v>0.1498706078741095</c:v>
                </c:pt>
                <c:pt idx="403">
                  <c:v>0.15018625042474901</c:v>
                </c:pt>
                <c:pt idx="404">
                  <c:v>0.14548182234310458</c:v>
                </c:pt>
                <c:pt idx="405">
                  <c:v>0.14096693419478004</c:v>
                </c:pt>
                <c:pt idx="406">
                  <c:v>0.14671934904972952</c:v>
                </c:pt>
                <c:pt idx="407">
                  <c:v>0.14444628840163465</c:v>
                </c:pt>
                <c:pt idx="408">
                  <c:v>0.13926437295158622</c:v>
                </c:pt>
                <c:pt idx="409">
                  <c:v>0.14016359069407738</c:v>
                </c:pt>
                <c:pt idx="410">
                  <c:v>0.14227585263718015</c:v>
                </c:pt>
                <c:pt idx="411">
                  <c:v>0.1386248814340659</c:v>
                </c:pt>
                <c:pt idx="412">
                  <c:v>0.13704097818786132</c:v>
                </c:pt>
                <c:pt idx="413">
                  <c:v>0.14154560407869926</c:v>
                </c:pt>
                <c:pt idx="414">
                  <c:v>0.14084665985999642</c:v>
                </c:pt>
                <c:pt idx="415">
                  <c:v>0.1357995603144804</c:v>
                </c:pt>
                <c:pt idx="416">
                  <c:v>0.13098264534337425</c:v>
                </c:pt>
                <c:pt idx="417">
                  <c:v>0.14443190894217336</c:v>
                </c:pt>
                <c:pt idx="418">
                  <c:v>0.14128429950559923</c:v>
                </c:pt>
                <c:pt idx="419">
                  <c:v>0.13765929220573703</c:v>
                </c:pt>
                <c:pt idx="420">
                  <c:v>0.15004097511730424</c:v>
                </c:pt>
                <c:pt idx="421">
                  <c:v>0.14497883112541993</c:v>
                </c:pt>
                <c:pt idx="422">
                  <c:v>0.14003356124794664</c:v>
                </c:pt>
                <c:pt idx="423">
                  <c:v>0.15260532109447675</c:v>
                </c:pt>
                <c:pt idx="424">
                  <c:v>0.14792212174792635</c:v>
                </c:pt>
                <c:pt idx="425">
                  <c:v>0.16243234270484122</c:v>
                </c:pt>
                <c:pt idx="426">
                  <c:v>0.15977795106474108</c:v>
                </c:pt>
                <c:pt idx="427">
                  <c:v>0.1759672154581258</c:v>
                </c:pt>
                <c:pt idx="428">
                  <c:v>0.16963772923634624</c:v>
                </c:pt>
                <c:pt idx="429">
                  <c:v>0.16481141765445795</c:v>
                </c:pt>
                <c:pt idx="430">
                  <c:v>0.16615732338456574</c:v>
                </c:pt>
                <c:pt idx="431">
                  <c:v>0.16230198664326637</c:v>
                </c:pt>
                <c:pt idx="432">
                  <c:v>0.17390083162560022</c:v>
                </c:pt>
                <c:pt idx="433">
                  <c:v>0.16797521261793741</c:v>
                </c:pt>
                <c:pt idx="434">
                  <c:v>0.17719621801450469</c:v>
                </c:pt>
                <c:pt idx="435">
                  <c:v>0.17228960984073657</c:v>
                </c:pt>
                <c:pt idx="436">
                  <c:v>0.17374146026239709</c:v>
                </c:pt>
                <c:pt idx="437">
                  <c:v>0.17665709719176945</c:v>
                </c:pt>
                <c:pt idx="438">
                  <c:v>0.18090989567438712</c:v>
                </c:pt>
                <c:pt idx="439">
                  <c:v>0.17472072645658177</c:v>
                </c:pt>
                <c:pt idx="440">
                  <c:v>0.17152156634150909</c:v>
                </c:pt>
                <c:pt idx="441">
                  <c:v>0.16959455108283272</c:v>
                </c:pt>
                <c:pt idx="442">
                  <c:v>0.16578712353363362</c:v>
                </c:pt>
                <c:pt idx="443">
                  <c:v>0.17706581950594388</c:v>
                </c:pt>
                <c:pt idx="444">
                  <c:v>0.18427063102819266</c:v>
                </c:pt>
                <c:pt idx="445">
                  <c:v>0.18550126221883276</c:v>
                </c:pt>
                <c:pt idx="446">
                  <c:v>0.19862419757964256</c:v>
                </c:pt>
                <c:pt idx="447">
                  <c:v>0.19533192218218931</c:v>
                </c:pt>
                <c:pt idx="448">
                  <c:v>0.18891193363852291</c:v>
                </c:pt>
                <c:pt idx="449">
                  <c:v>0.18241263178213732</c:v>
                </c:pt>
                <c:pt idx="450">
                  <c:v>0.17709608062951848</c:v>
                </c:pt>
                <c:pt idx="451">
                  <c:v>0.17638478808545888</c:v>
                </c:pt>
                <c:pt idx="452">
                  <c:v>0.17134665008971378</c:v>
                </c:pt>
                <c:pt idx="453">
                  <c:v>0.17816794999444699</c:v>
                </c:pt>
                <c:pt idx="454">
                  <c:v>0.17507883594525273</c:v>
                </c:pt>
                <c:pt idx="455">
                  <c:v>0.17030409549714992</c:v>
                </c:pt>
                <c:pt idx="456">
                  <c:v>0.16751402740483012</c:v>
                </c:pt>
                <c:pt idx="457">
                  <c:v>0.16397452581450975</c:v>
                </c:pt>
                <c:pt idx="458">
                  <c:v>0.16153358910408505</c:v>
                </c:pt>
                <c:pt idx="459">
                  <c:v>0.15809356829235546</c:v>
                </c:pt>
                <c:pt idx="460">
                  <c:v>0.15320824930490753</c:v>
                </c:pt>
                <c:pt idx="461">
                  <c:v>0.14940264985829299</c:v>
                </c:pt>
                <c:pt idx="462">
                  <c:v>0.14501861277226499</c:v>
                </c:pt>
                <c:pt idx="463">
                  <c:v>0.14391050431477526</c:v>
                </c:pt>
                <c:pt idx="464">
                  <c:v>0.13979125460263214</c:v>
                </c:pt>
                <c:pt idx="465">
                  <c:v>0.1358632310974395</c:v>
                </c:pt>
                <c:pt idx="466">
                  <c:v>0.13137429286085681</c:v>
                </c:pt>
                <c:pt idx="467">
                  <c:v>0.13684293054407884</c:v>
                </c:pt>
                <c:pt idx="468">
                  <c:v>0.13242410027338564</c:v>
                </c:pt>
                <c:pt idx="469">
                  <c:v>0.13596510481354618</c:v>
                </c:pt>
                <c:pt idx="470">
                  <c:v>0.15744647450304802</c:v>
                </c:pt>
                <c:pt idx="471">
                  <c:v>0.1521996908675276</c:v>
                </c:pt>
                <c:pt idx="472">
                  <c:v>0.15952040339195608</c:v>
                </c:pt>
                <c:pt idx="473">
                  <c:v>0.16215241413803666</c:v>
                </c:pt>
                <c:pt idx="474">
                  <c:v>0.16302609273589086</c:v>
                </c:pt>
                <c:pt idx="475">
                  <c:v>0.17659750443844116</c:v>
                </c:pt>
                <c:pt idx="476">
                  <c:v>0.18359348734740538</c:v>
                </c:pt>
                <c:pt idx="477">
                  <c:v>0.1920247746753386</c:v>
                </c:pt>
                <c:pt idx="478">
                  <c:v>0.19514483939585925</c:v>
                </c:pt>
                <c:pt idx="479">
                  <c:v>0.18841798513150704</c:v>
                </c:pt>
                <c:pt idx="480">
                  <c:v>0.18163728190301542</c:v>
                </c:pt>
                <c:pt idx="481">
                  <c:v>0.17834994670427345</c:v>
                </c:pt>
                <c:pt idx="482">
                  <c:v>0.17275783776664325</c:v>
                </c:pt>
                <c:pt idx="483">
                  <c:v>0.16878483198962962</c:v>
                </c:pt>
                <c:pt idx="484">
                  <c:v>0.16497813034945544</c:v>
                </c:pt>
                <c:pt idx="485">
                  <c:v>0.15909948921322289</c:v>
                </c:pt>
                <c:pt idx="486">
                  <c:v>0.15417451345229774</c:v>
                </c:pt>
                <c:pt idx="487">
                  <c:v>0.14869646998702599</c:v>
                </c:pt>
                <c:pt idx="488">
                  <c:v>0.14730265868763681</c:v>
                </c:pt>
                <c:pt idx="489">
                  <c:v>0.14244084510825467</c:v>
                </c:pt>
                <c:pt idx="490">
                  <c:v>0.13837777213225316</c:v>
                </c:pt>
                <c:pt idx="491">
                  <c:v>0.14260019904751844</c:v>
                </c:pt>
                <c:pt idx="492">
                  <c:v>0.14473908488770054</c:v>
                </c:pt>
                <c:pt idx="493">
                  <c:v>0.14221631883956046</c:v>
                </c:pt>
                <c:pt idx="494">
                  <c:v>0.13746198857247804</c:v>
                </c:pt>
                <c:pt idx="495">
                  <c:v>0.13529213285504224</c:v>
                </c:pt>
                <c:pt idx="496">
                  <c:v>0.13090000521061398</c:v>
                </c:pt>
                <c:pt idx="497">
                  <c:v>0.13191411050931032</c:v>
                </c:pt>
                <c:pt idx="498">
                  <c:v>0.12726485515440497</c:v>
                </c:pt>
                <c:pt idx="499">
                  <c:v>0.13485652405788784</c:v>
                </c:pt>
                <c:pt idx="500">
                  <c:v>0.12995445312735679</c:v>
                </c:pt>
                <c:pt idx="501">
                  <c:v>0.12523066711931186</c:v>
                </c:pt>
                <c:pt idx="502">
                  <c:v>0.12378343803605837</c:v>
                </c:pt>
                <c:pt idx="503">
                  <c:v>0.1214660003965433</c:v>
                </c:pt>
                <c:pt idx="504">
                  <c:v>0.11705094260391652</c:v>
                </c:pt>
                <c:pt idx="505">
                  <c:v>0.11413328249090741</c:v>
                </c:pt>
                <c:pt idx="506">
                  <c:v>0.12599767142785681</c:v>
                </c:pt>
                <c:pt idx="507">
                  <c:v>0.12141779352521639</c:v>
                </c:pt>
                <c:pt idx="508">
                  <c:v>0.12039308584727247</c:v>
                </c:pt>
                <c:pt idx="509">
                  <c:v>0.11612435585376389</c:v>
                </c:pt>
                <c:pt idx="510">
                  <c:v>0.11422655650356621</c:v>
                </c:pt>
                <c:pt idx="511">
                  <c:v>0.11223084799426587</c:v>
                </c:pt>
                <c:pt idx="512">
                  <c:v>0.110553529481645</c:v>
                </c:pt>
                <c:pt idx="513">
                  <c:v>0.111568369548599</c:v>
                </c:pt>
                <c:pt idx="514">
                  <c:v>0.10871791688215705</c:v>
                </c:pt>
                <c:pt idx="515">
                  <c:v>0.10476653848047209</c:v>
                </c:pt>
                <c:pt idx="516">
                  <c:v>0.11006646651305838</c:v>
                </c:pt>
                <c:pt idx="517">
                  <c:v>0.11124088386875999</c:v>
                </c:pt>
                <c:pt idx="518">
                  <c:v>0.1077094891002006</c:v>
                </c:pt>
                <c:pt idx="519">
                  <c:v>0.10501872665139289</c:v>
                </c:pt>
                <c:pt idx="520">
                  <c:v>0.10502375607623521</c:v>
                </c:pt>
                <c:pt idx="521">
                  <c:v>0.10347982766980071</c:v>
                </c:pt>
                <c:pt idx="522">
                  <c:v>0.10117263950547588</c:v>
                </c:pt>
                <c:pt idx="523">
                  <c:v>9.7684843980210018E-2</c:v>
                </c:pt>
                <c:pt idx="524">
                  <c:v>9.9635471542419696E-2</c:v>
                </c:pt>
                <c:pt idx="525">
                  <c:v>0.10133039145543052</c:v>
                </c:pt>
                <c:pt idx="526">
                  <c:v>0.1027995258786948</c:v>
                </c:pt>
                <c:pt idx="527">
                  <c:v>0.11063592795679114</c:v>
                </c:pt>
                <c:pt idx="528">
                  <c:v>0.10672583489718035</c:v>
                </c:pt>
                <c:pt idx="529">
                  <c:v>0.10348678224652076</c:v>
                </c:pt>
                <c:pt idx="530">
                  <c:v>0.11914155345936044</c:v>
                </c:pt>
                <c:pt idx="531">
                  <c:v>0.14399963037370295</c:v>
                </c:pt>
                <c:pt idx="532">
                  <c:v>0.13876503964871262</c:v>
                </c:pt>
                <c:pt idx="533">
                  <c:v>0.13480832823552938</c:v>
                </c:pt>
                <c:pt idx="534">
                  <c:v>0.1374193843355476</c:v>
                </c:pt>
                <c:pt idx="535">
                  <c:v>0.13522189323969658</c:v>
                </c:pt>
                <c:pt idx="536">
                  <c:v>0.14366506968706166</c:v>
                </c:pt>
                <c:pt idx="537">
                  <c:v>0.13844264620654442</c:v>
                </c:pt>
                <c:pt idx="538">
                  <c:v>0.1339052626137178</c:v>
                </c:pt>
                <c:pt idx="539">
                  <c:v>0.12945514138570927</c:v>
                </c:pt>
                <c:pt idx="540">
                  <c:v>0.13599765965988511</c:v>
                </c:pt>
                <c:pt idx="541">
                  <c:v>0.14413906925734055</c:v>
                </c:pt>
                <c:pt idx="542">
                  <c:v>0.13903003481672854</c:v>
                </c:pt>
                <c:pt idx="543">
                  <c:v>0.13687143029249785</c:v>
                </c:pt>
                <c:pt idx="544">
                  <c:v>0.13363890960434338</c:v>
                </c:pt>
                <c:pt idx="545">
                  <c:v>0.15320379558492112</c:v>
                </c:pt>
                <c:pt idx="546">
                  <c:v>0.14810250642061548</c:v>
                </c:pt>
                <c:pt idx="547">
                  <c:v>0.14377757684121864</c:v>
                </c:pt>
                <c:pt idx="548">
                  <c:v>0.138551061718791</c:v>
                </c:pt>
                <c:pt idx="549">
                  <c:v>0.14516306254317118</c:v>
                </c:pt>
                <c:pt idx="550">
                  <c:v>0.14289099220547224</c:v>
                </c:pt>
                <c:pt idx="551">
                  <c:v>0.13970226781615572</c:v>
                </c:pt>
                <c:pt idx="552">
                  <c:v>0.1486696449716374</c:v>
                </c:pt>
                <c:pt idx="553">
                  <c:v>0.14435038244832998</c:v>
                </c:pt>
                <c:pt idx="554">
                  <c:v>0.14088197609969627</c:v>
                </c:pt>
                <c:pt idx="555">
                  <c:v>0.13859589847545725</c:v>
                </c:pt>
                <c:pt idx="556">
                  <c:v>0.13398765784104349</c:v>
                </c:pt>
                <c:pt idx="557">
                  <c:v>0.1296588726749533</c:v>
                </c:pt>
                <c:pt idx="558">
                  <c:v>0.14468220490316069</c:v>
                </c:pt>
                <c:pt idx="559">
                  <c:v>0.14617028424738757</c:v>
                </c:pt>
                <c:pt idx="560">
                  <c:v>0.14133041637710239</c:v>
                </c:pt>
                <c:pt idx="561">
                  <c:v>0.14140415603508411</c:v>
                </c:pt>
                <c:pt idx="562">
                  <c:v>0.14002126677737056</c:v>
                </c:pt>
                <c:pt idx="563">
                  <c:v>0.13506332571808746</c:v>
                </c:pt>
                <c:pt idx="564">
                  <c:v>0.13923075983838601</c:v>
                </c:pt>
                <c:pt idx="565">
                  <c:v>0.13510853968069522</c:v>
                </c:pt>
                <c:pt idx="566">
                  <c:v>0.1436832355602885</c:v>
                </c:pt>
                <c:pt idx="567">
                  <c:v>0.14896346584326417</c:v>
                </c:pt>
                <c:pt idx="568">
                  <c:v>0.1436310917380694</c:v>
                </c:pt>
                <c:pt idx="569">
                  <c:v>0.14097826758003051</c:v>
                </c:pt>
                <c:pt idx="570">
                  <c:v>0.13598524118503091</c:v>
                </c:pt>
                <c:pt idx="571">
                  <c:v>0.14668416336311252</c:v>
                </c:pt>
                <c:pt idx="572">
                  <c:v>0.1464058428487576</c:v>
                </c:pt>
                <c:pt idx="573">
                  <c:v>0.14197219479156323</c:v>
                </c:pt>
                <c:pt idx="574">
                  <c:v>0.14220181506003518</c:v>
                </c:pt>
                <c:pt idx="575">
                  <c:v>0.17208434752463797</c:v>
                </c:pt>
                <c:pt idx="576">
                  <c:v>0.17414859545688277</c:v>
                </c:pt>
                <c:pt idx="577">
                  <c:v>0.17787560400732055</c:v>
                </c:pt>
                <c:pt idx="578">
                  <c:v>0.17178269021264633</c:v>
                </c:pt>
                <c:pt idx="579">
                  <c:v>0.18172612682291286</c:v>
                </c:pt>
                <c:pt idx="580">
                  <c:v>0.17521713628875771</c:v>
                </c:pt>
                <c:pt idx="581">
                  <c:v>0.1806673045798286</c:v>
                </c:pt>
                <c:pt idx="582">
                  <c:v>0.17490139142795494</c:v>
                </c:pt>
                <c:pt idx="583">
                  <c:v>0.16864819072403345</c:v>
                </c:pt>
                <c:pt idx="584">
                  <c:v>0.16251721546065659</c:v>
                </c:pt>
                <c:pt idx="585">
                  <c:v>0.15739110683631291</c:v>
                </c:pt>
                <c:pt idx="586">
                  <c:v>0.1578509564676629</c:v>
                </c:pt>
                <c:pt idx="587">
                  <c:v>0.15246204011886444</c:v>
                </c:pt>
                <c:pt idx="588">
                  <c:v>0.14775953478511514</c:v>
                </c:pt>
                <c:pt idx="589">
                  <c:v>0.14483461817435442</c:v>
                </c:pt>
                <c:pt idx="590">
                  <c:v>0.14130795873067606</c:v>
                </c:pt>
                <c:pt idx="591">
                  <c:v>0.13664583107905515</c:v>
                </c:pt>
                <c:pt idx="592">
                  <c:v>0.13432713670082705</c:v>
                </c:pt>
                <c:pt idx="593">
                  <c:v>0.15011931618748398</c:v>
                </c:pt>
                <c:pt idx="594">
                  <c:v>0.153044576035611</c:v>
                </c:pt>
                <c:pt idx="595">
                  <c:v>0.15553214879248203</c:v>
                </c:pt>
                <c:pt idx="596">
                  <c:v>0.18610050461300545</c:v>
                </c:pt>
                <c:pt idx="597">
                  <c:v>0.18477078451052978</c:v>
                </c:pt>
                <c:pt idx="598">
                  <c:v>0.18341310301577307</c:v>
                </c:pt>
                <c:pt idx="599">
                  <c:v>0.17746478841232308</c:v>
                </c:pt>
                <c:pt idx="600">
                  <c:v>0.19254735097384235</c:v>
                </c:pt>
                <c:pt idx="601">
                  <c:v>0.18847428399995275</c:v>
                </c:pt>
                <c:pt idx="602">
                  <c:v>0.23259224820103255</c:v>
                </c:pt>
                <c:pt idx="603">
                  <c:v>0.23614494592151508</c:v>
                </c:pt>
                <c:pt idx="604">
                  <c:v>0.2407874472933963</c:v>
                </c:pt>
                <c:pt idx="605">
                  <c:v>0.25075725591698034</c:v>
                </c:pt>
                <c:pt idx="606">
                  <c:v>0.24337402168127062</c:v>
                </c:pt>
                <c:pt idx="607">
                  <c:v>0.23483290613850769</c:v>
                </c:pt>
                <c:pt idx="608">
                  <c:v>0.23810053458421074</c:v>
                </c:pt>
                <c:pt idx="609">
                  <c:v>0.22969306570896683</c:v>
                </c:pt>
                <c:pt idx="610">
                  <c:v>0.29290916930813454</c:v>
                </c:pt>
                <c:pt idx="611">
                  <c:v>0.28607313096810921</c:v>
                </c:pt>
                <c:pt idx="612">
                  <c:v>0.27626203473408106</c:v>
                </c:pt>
                <c:pt idx="613">
                  <c:v>0.32245072739853053</c:v>
                </c:pt>
                <c:pt idx="614">
                  <c:v>0.31130130732516176</c:v>
                </c:pt>
                <c:pt idx="615">
                  <c:v>0.31056288094563761</c:v>
                </c:pt>
                <c:pt idx="616">
                  <c:v>0.32706969442281869</c:v>
                </c:pt>
                <c:pt idx="617">
                  <c:v>0.31688519624823402</c:v>
                </c:pt>
                <c:pt idx="618">
                  <c:v>0.36271486752494281</c:v>
                </c:pt>
                <c:pt idx="619">
                  <c:v>0.35367093280163214</c:v>
                </c:pt>
                <c:pt idx="620">
                  <c:v>0.40652754743488811</c:v>
                </c:pt>
                <c:pt idx="621">
                  <c:v>0.40504455075858642</c:v>
                </c:pt>
                <c:pt idx="622">
                  <c:v>0.47054980037403049</c:v>
                </c:pt>
                <c:pt idx="623">
                  <c:v>0.47641980595608452</c:v>
                </c:pt>
                <c:pt idx="624">
                  <c:v>0.45992561658476716</c:v>
                </c:pt>
                <c:pt idx="625">
                  <c:v>0.45181530395985636</c:v>
                </c:pt>
                <c:pt idx="626">
                  <c:v>0.44276302816219498</c:v>
                </c:pt>
                <c:pt idx="627">
                  <c:v>0.45002028183768822</c:v>
                </c:pt>
                <c:pt idx="628">
                  <c:v>0.43503116481496651</c:v>
                </c:pt>
                <c:pt idx="629">
                  <c:v>0.43053487466391421</c:v>
                </c:pt>
                <c:pt idx="630">
                  <c:v>0.41886065831264779</c:v>
                </c:pt>
                <c:pt idx="631">
                  <c:v>0.45789174756690543</c:v>
                </c:pt>
                <c:pt idx="632">
                  <c:v>0.45031682924522576</c:v>
                </c:pt>
                <c:pt idx="633">
                  <c:v>0.43592947597341575</c:v>
                </c:pt>
                <c:pt idx="634">
                  <c:v>0.42817544628554538</c:v>
                </c:pt>
                <c:pt idx="635">
                  <c:v>0.41354599750358151</c:v>
                </c:pt>
                <c:pt idx="636">
                  <c:v>0.41145104879301853</c:v>
                </c:pt>
                <c:pt idx="637">
                  <c:v>0.42559997933458166</c:v>
                </c:pt>
                <c:pt idx="638">
                  <c:v>0.41607449087054715</c:v>
                </c:pt>
                <c:pt idx="639">
                  <c:v>0.40830933316384466</c:v>
                </c:pt>
                <c:pt idx="640">
                  <c:v>0.39368849944873519</c:v>
                </c:pt>
                <c:pt idx="641">
                  <c:v>0.38100089224749195</c:v>
                </c:pt>
                <c:pt idx="642">
                  <c:v>0.38006481566556932</c:v>
                </c:pt>
                <c:pt idx="643">
                  <c:v>0.42401020506218873</c:v>
                </c:pt>
                <c:pt idx="644">
                  <c:v>0.42668504787991279</c:v>
                </c:pt>
                <c:pt idx="645">
                  <c:v>0.41142905653290396</c:v>
                </c:pt>
                <c:pt idx="646">
                  <c:v>0.39797146250982646</c:v>
                </c:pt>
                <c:pt idx="647">
                  <c:v>0.40153337227784613</c:v>
                </c:pt>
                <c:pt idx="648">
                  <c:v>0.39812157415156751</c:v>
                </c:pt>
                <c:pt idx="649">
                  <c:v>0.38917392273044504</c:v>
                </c:pt>
                <c:pt idx="650">
                  <c:v>0.37744796934538388</c:v>
                </c:pt>
                <c:pt idx="651">
                  <c:v>0.36617244322504394</c:v>
                </c:pt>
                <c:pt idx="652">
                  <c:v>0.35844788970697972</c:v>
                </c:pt>
                <c:pt idx="653">
                  <c:v>0.34601220647512065</c:v>
                </c:pt>
                <c:pt idx="654">
                  <c:v>0.38962317738902219</c:v>
                </c:pt>
                <c:pt idx="655">
                  <c:v>0.3837728130415225</c:v>
                </c:pt>
                <c:pt idx="656">
                  <c:v>0.37654210861501186</c:v>
                </c:pt>
                <c:pt idx="657">
                  <c:v>0.37799270104944921</c:v>
                </c:pt>
                <c:pt idx="658">
                  <c:v>0.37976710525399715</c:v>
                </c:pt>
                <c:pt idx="659">
                  <c:v>0.37127981656681891</c:v>
                </c:pt>
                <c:pt idx="660">
                  <c:v>0.36590668274161708</c:v>
                </c:pt>
                <c:pt idx="661">
                  <c:v>0.35430165507618944</c:v>
                </c:pt>
                <c:pt idx="662">
                  <c:v>0.35170342851402936</c:v>
                </c:pt>
                <c:pt idx="663">
                  <c:v>0.34072551117078281</c:v>
                </c:pt>
                <c:pt idx="664">
                  <c:v>0.32866627123839748</c:v>
                </c:pt>
                <c:pt idx="665">
                  <c:v>0.33392819997447315</c:v>
                </c:pt>
                <c:pt idx="666">
                  <c:v>0.32241925529745624</c:v>
                </c:pt>
                <c:pt idx="667">
                  <c:v>0.31076035932898999</c:v>
                </c:pt>
                <c:pt idx="668">
                  <c:v>0.30136284664011204</c:v>
                </c:pt>
                <c:pt idx="669">
                  <c:v>0.29335412748174661</c:v>
                </c:pt>
                <c:pt idx="670">
                  <c:v>0.28305157071504738</c:v>
                </c:pt>
                <c:pt idx="671">
                  <c:v>0.27283350740700474</c:v>
                </c:pt>
                <c:pt idx="672">
                  <c:v>0.26324564274464113</c:v>
                </c:pt>
                <c:pt idx="673">
                  <c:v>0.25455815647352614</c:v>
                </c:pt>
                <c:pt idx="674">
                  <c:v>0.25132607335012985</c:v>
                </c:pt>
                <c:pt idx="675">
                  <c:v>0.24970383599891427</c:v>
                </c:pt>
                <c:pt idx="676">
                  <c:v>0.24507331795229068</c:v>
                </c:pt>
                <c:pt idx="677">
                  <c:v>0.23627290819679539</c:v>
                </c:pt>
                <c:pt idx="678">
                  <c:v>0.2277634595867222</c:v>
                </c:pt>
                <c:pt idx="679">
                  <c:v>0.24415184540803517</c:v>
                </c:pt>
                <c:pt idx="680">
                  <c:v>0.23611350393843042</c:v>
                </c:pt>
                <c:pt idx="681">
                  <c:v>0.23964186258198183</c:v>
                </c:pt>
                <c:pt idx="682">
                  <c:v>0.23605550424605026</c:v>
                </c:pt>
                <c:pt idx="683">
                  <c:v>0.2278671801095902</c:v>
                </c:pt>
                <c:pt idx="684">
                  <c:v>0.22668285157896018</c:v>
                </c:pt>
                <c:pt idx="685">
                  <c:v>0.2211822731575368</c:v>
                </c:pt>
                <c:pt idx="686">
                  <c:v>0.21411671333468815</c:v>
                </c:pt>
                <c:pt idx="687">
                  <c:v>0.22845771729500736</c:v>
                </c:pt>
                <c:pt idx="688">
                  <c:v>0.23350906585331949</c:v>
                </c:pt>
                <c:pt idx="689">
                  <c:v>0.23041380147487031</c:v>
                </c:pt>
                <c:pt idx="690">
                  <c:v>0.2247519441810574</c:v>
                </c:pt>
                <c:pt idx="691">
                  <c:v>0.21699871898072673</c:v>
                </c:pt>
                <c:pt idx="692">
                  <c:v>0.21021836407328312</c:v>
                </c:pt>
                <c:pt idx="693">
                  <c:v>0.21425361304681995</c:v>
                </c:pt>
                <c:pt idx="694">
                  <c:v>0.21390465121219723</c:v>
                </c:pt>
                <c:pt idx="695">
                  <c:v>0.21202244308762158</c:v>
                </c:pt>
                <c:pt idx="696">
                  <c:v>0.20536005060584892</c:v>
                </c:pt>
                <c:pt idx="697">
                  <c:v>0.19981676859615521</c:v>
                </c:pt>
                <c:pt idx="698">
                  <c:v>0.19270077946846367</c:v>
                </c:pt>
                <c:pt idx="699">
                  <c:v>0.18772220429469336</c:v>
                </c:pt>
                <c:pt idx="700">
                  <c:v>0.1855483999169816</c:v>
                </c:pt>
                <c:pt idx="701">
                  <c:v>0.1808381335944404</c:v>
                </c:pt>
                <c:pt idx="702">
                  <c:v>0.21394541413334708</c:v>
                </c:pt>
                <c:pt idx="703">
                  <c:v>0.20669064678286003</c:v>
                </c:pt>
                <c:pt idx="704">
                  <c:v>0.20220885608211314</c:v>
                </c:pt>
                <c:pt idx="705">
                  <c:v>0.20297951441950271</c:v>
                </c:pt>
                <c:pt idx="706">
                  <c:v>0.20603245616325971</c:v>
                </c:pt>
                <c:pt idx="707">
                  <c:v>0.19865307512070146</c:v>
                </c:pt>
                <c:pt idx="708">
                  <c:v>0.19491684808376125</c:v>
                </c:pt>
                <c:pt idx="709">
                  <c:v>0.18843962695175304</c:v>
                </c:pt>
                <c:pt idx="710">
                  <c:v>0.205236905287392</c:v>
                </c:pt>
                <c:pt idx="711">
                  <c:v>0.20646637885110614</c:v>
                </c:pt>
                <c:pt idx="712">
                  <c:v>0.20025044662694227</c:v>
                </c:pt>
                <c:pt idx="713">
                  <c:v>0.20972544698086307</c:v>
                </c:pt>
                <c:pt idx="714">
                  <c:v>0.20906106175339184</c:v>
                </c:pt>
                <c:pt idx="715">
                  <c:v>0.21310465989212193</c:v>
                </c:pt>
                <c:pt idx="716">
                  <c:v>0.20778917098919758</c:v>
                </c:pt>
                <c:pt idx="717">
                  <c:v>0.2121145481172142</c:v>
                </c:pt>
                <c:pt idx="718">
                  <c:v>0.22152763912099052</c:v>
                </c:pt>
                <c:pt idx="719">
                  <c:v>0.21363983214649163</c:v>
                </c:pt>
                <c:pt idx="720">
                  <c:v>0.20729233979238409</c:v>
                </c:pt>
                <c:pt idx="721">
                  <c:v>0.24516482841999027</c:v>
                </c:pt>
                <c:pt idx="722">
                  <c:v>0.23678604299718553</c:v>
                </c:pt>
                <c:pt idx="723">
                  <c:v>0.25902715449971137</c:v>
                </c:pt>
                <c:pt idx="724">
                  <c:v>0.25056534544528364</c:v>
                </c:pt>
                <c:pt idx="725">
                  <c:v>0.245653159906222</c:v>
                </c:pt>
                <c:pt idx="726">
                  <c:v>0.26198207214593006</c:v>
                </c:pt>
                <c:pt idx="727">
                  <c:v>0.25904123914005167</c:v>
                </c:pt>
                <c:pt idx="728">
                  <c:v>0.25481023709242984</c:v>
                </c:pt>
                <c:pt idx="729">
                  <c:v>0.24735018961512564</c:v>
                </c:pt>
                <c:pt idx="730">
                  <c:v>0.32460444917477416</c:v>
                </c:pt>
                <c:pt idx="731">
                  <c:v>0.32403171900285282</c:v>
                </c:pt>
                <c:pt idx="732">
                  <c:v>0.31733039430111787</c:v>
                </c:pt>
                <c:pt idx="733">
                  <c:v>0.31367709450742748</c:v>
                </c:pt>
                <c:pt idx="734">
                  <c:v>0.30875727486060028</c:v>
                </c:pt>
                <c:pt idx="735">
                  <c:v>0.30291296583527261</c:v>
                </c:pt>
                <c:pt idx="736">
                  <c:v>0.29323362742688841</c:v>
                </c:pt>
                <c:pt idx="737">
                  <c:v>0.28289839493521546</c:v>
                </c:pt>
                <c:pt idx="738">
                  <c:v>0.28329522810256391</c:v>
                </c:pt>
                <c:pt idx="739">
                  <c:v>0.27331800367907327</c:v>
                </c:pt>
                <c:pt idx="740">
                  <c:v>0.26571064660475718</c:v>
                </c:pt>
                <c:pt idx="741">
                  <c:v>0.26550437146663391</c:v>
                </c:pt>
                <c:pt idx="742">
                  <c:v>0.26050010014399966</c:v>
                </c:pt>
                <c:pt idx="743">
                  <c:v>0.27755803943175333</c:v>
                </c:pt>
                <c:pt idx="744">
                  <c:v>0.2674667490202382</c:v>
                </c:pt>
                <c:pt idx="745">
                  <c:v>0.25859567656571752</c:v>
                </c:pt>
                <c:pt idx="746">
                  <c:v>0.25856616851965303</c:v>
                </c:pt>
                <c:pt idx="747">
                  <c:v>0.25150040911889426</c:v>
                </c:pt>
                <c:pt idx="748">
                  <c:v>0.25182291386519223</c:v>
                </c:pt>
                <c:pt idx="749">
                  <c:v>0.24510773256516988</c:v>
                </c:pt>
                <c:pt idx="750">
                  <c:v>0.26663592199635372</c:v>
                </c:pt>
                <c:pt idx="751">
                  <c:v>0.27502163029268373</c:v>
                </c:pt>
                <c:pt idx="752">
                  <c:v>0.26540984436491721</c:v>
                </c:pt>
                <c:pt idx="753">
                  <c:v>0.25576028563027237</c:v>
                </c:pt>
                <c:pt idx="754">
                  <c:v>0.25105078565267475</c:v>
                </c:pt>
                <c:pt idx="755">
                  <c:v>0.24671385778657642</c:v>
                </c:pt>
                <c:pt idx="756">
                  <c:v>0.23869544052080302</c:v>
                </c:pt>
                <c:pt idx="757">
                  <c:v>0.23649280467106221</c:v>
                </c:pt>
                <c:pt idx="758">
                  <c:v>0.2279805370656347</c:v>
                </c:pt>
                <c:pt idx="759">
                  <c:v>0.22008211374076764</c:v>
                </c:pt>
                <c:pt idx="760">
                  <c:v>0.21884275133152573</c:v>
                </c:pt>
                <c:pt idx="761">
                  <c:v>0.211906141982311</c:v>
                </c:pt>
                <c:pt idx="762">
                  <c:v>0.20808565459874392</c:v>
                </c:pt>
                <c:pt idx="763">
                  <c:v>0.21383663248290147</c:v>
                </c:pt>
                <c:pt idx="764">
                  <c:v>0.22150575375940315</c:v>
                </c:pt>
                <c:pt idx="765">
                  <c:v>0.23332908577960282</c:v>
                </c:pt>
                <c:pt idx="766">
                  <c:v>0.22583288346628161</c:v>
                </c:pt>
                <c:pt idx="767">
                  <c:v>0.25062724482284088</c:v>
                </c:pt>
                <c:pt idx="768">
                  <c:v>0.24512485182899652</c:v>
                </c:pt>
                <c:pt idx="769">
                  <c:v>0.23719824031177367</c:v>
                </c:pt>
                <c:pt idx="770">
                  <c:v>0.24872500882398269</c:v>
                </c:pt>
                <c:pt idx="771">
                  <c:v>0.23976460602023628</c:v>
                </c:pt>
                <c:pt idx="772">
                  <c:v>0.23149030641773888</c:v>
                </c:pt>
                <c:pt idx="773">
                  <c:v>0.23170298167731856</c:v>
                </c:pt>
                <c:pt idx="774">
                  <c:v>0.22431790350956757</c:v>
                </c:pt>
                <c:pt idx="775">
                  <c:v>0.22940141507052578</c:v>
                </c:pt>
                <c:pt idx="776">
                  <c:v>0.2297932413310497</c:v>
                </c:pt>
                <c:pt idx="777">
                  <c:v>0.22156785918507307</c:v>
                </c:pt>
                <c:pt idx="778">
                  <c:v>0.21897014155962005</c:v>
                </c:pt>
                <c:pt idx="779">
                  <c:v>0.2180499964016816</c:v>
                </c:pt>
                <c:pt idx="780">
                  <c:v>0.21182878152068799</c:v>
                </c:pt>
                <c:pt idx="781">
                  <c:v>0.20601196604429131</c:v>
                </c:pt>
                <c:pt idx="782">
                  <c:v>0.20135989126032974</c:v>
                </c:pt>
                <c:pt idx="783">
                  <c:v>0.19417843217263867</c:v>
                </c:pt>
                <c:pt idx="784">
                  <c:v>0.18711905477769122</c:v>
                </c:pt>
                <c:pt idx="785">
                  <c:v>0.18227595961367388</c:v>
                </c:pt>
                <c:pt idx="786">
                  <c:v>0.17580166027960373</c:v>
                </c:pt>
                <c:pt idx="787">
                  <c:v>0.17147453744125099</c:v>
                </c:pt>
                <c:pt idx="788">
                  <c:v>0.16751311438147212</c:v>
                </c:pt>
                <c:pt idx="789">
                  <c:v>0.17276065830774356</c:v>
                </c:pt>
                <c:pt idx="790">
                  <c:v>0.17165160072831637</c:v>
                </c:pt>
                <c:pt idx="791">
                  <c:v>0.16594523492547972</c:v>
                </c:pt>
                <c:pt idx="792">
                  <c:v>0.16046092711913912</c:v>
                </c:pt>
                <c:pt idx="793">
                  <c:v>0.15696899236379336</c:v>
                </c:pt>
                <c:pt idx="794">
                  <c:v>0.18320312481290951</c:v>
                </c:pt>
                <c:pt idx="795">
                  <c:v>0.17670522443732417</c:v>
                </c:pt>
                <c:pt idx="796">
                  <c:v>0.17375989391172705</c:v>
                </c:pt>
                <c:pt idx="797">
                  <c:v>0.17862725742963337</c:v>
                </c:pt>
                <c:pt idx="798">
                  <c:v>0.172133390890917</c:v>
                </c:pt>
                <c:pt idx="799">
                  <c:v>0.16649181168741986</c:v>
                </c:pt>
                <c:pt idx="800">
                  <c:v>0.16184116858047962</c:v>
                </c:pt>
                <c:pt idx="801">
                  <c:v>0.15726205641883742</c:v>
                </c:pt>
                <c:pt idx="802">
                  <c:v>0.16398210546141856</c:v>
                </c:pt>
                <c:pt idx="803">
                  <c:v>0.15869017994313039</c:v>
                </c:pt>
                <c:pt idx="804">
                  <c:v>0.155583346005708</c:v>
                </c:pt>
                <c:pt idx="805">
                  <c:v>0.15006711391207858</c:v>
                </c:pt>
                <c:pt idx="806">
                  <c:v>0.14461186413402399</c:v>
                </c:pt>
                <c:pt idx="807">
                  <c:v>0.13935500783175586</c:v>
                </c:pt>
                <c:pt idx="808">
                  <c:v>0.13870304157890986</c:v>
                </c:pt>
                <c:pt idx="809">
                  <c:v>0.13387414956717053</c:v>
                </c:pt>
                <c:pt idx="810">
                  <c:v>0.1335356793565958</c:v>
                </c:pt>
                <c:pt idx="811">
                  <c:v>0.13153242227895851</c:v>
                </c:pt>
                <c:pt idx="812">
                  <c:v>0.12690822186093639</c:v>
                </c:pt>
                <c:pt idx="813">
                  <c:v>0.12393776609863824</c:v>
                </c:pt>
                <c:pt idx="814">
                  <c:v>0.11966269295445449</c:v>
                </c:pt>
                <c:pt idx="815">
                  <c:v>0.11531322380051302</c:v>
                </c:pt>
                <c:pt idx="816">
                  <c:v>0.12690741315078538</c:v>
                </c:pt>
                <c:pt idx="817">
                  <c:v>0.12513798632173609</c:v>
                </c:pt>
                <c:pt idx="818">
                  <c:v>0.12127535704512143</c:v>
                </c:pt>
                <c:pt idx="819">
                  <c:v>0.11709259860661334</c:v>
                </c:pt>
                <c:pt idx="820">
                  <c:v>0.1130026310324362</c:v>
                </c:pt>
                <c:pt idx="821">
                  <c:v>0.11201877059943914</c:v>
                </c:pt>
                <c:pt idx="822">
                  <c:v>0.10811786595135853</c:v>
                </c:pt>
                <c:pt idx="823">
                  <c:v>0.10597833810798142</c:v>
                </c:pt>
                <c:pt idx="824">
                  <c:v>0.10290956159604421</c:v>
                </c:pt>
                <c:pt idx="825">
                  <c:v>0.10012150834277421</c:v>
                </c:pt>
                <c:pt idx="826">
                  <c:v>9.7466971253727247E-2</c:v>
                </c:pt>
                <c:pt idx="827">
                  <c:v>9.9442840580537928E-2</c:v>
                </c:pt>
                <c:pt idx="828">
                  <c:v>9.6810825766150937E-2</c:v>
                </c:pt>
                <c:pt idx="829">
                  <c:v>9.4306988923474652E-2</c:v>
                </c:pt>
                <c:pt idx="830">
                  <c:v>9.4518630080388452E-2</c:v>
                </c:pt>
                <c:pt idx="831">
                  <c:v>9.4669563020093411E-2</c:v>
                </c:pt>
                <c:pt idx="832">
                  <c:v>9.5081398903178391E-2</c:v>
                </c:pt>
                <c:pt idx="833">
                  <c:v>0.10602277321900332</c:v>
                </c:pt>
                <c:pt idx="834">
                  <c:v>0.10296496496720341</c:v>
                </c:pt>
                <c:pt idx="835">
                  <c:v>0.10003646617740793</c:v>
                </c:pt>
                <c:pt idx="836">
                  <c:v>9.7232654975645302E-2</c:v>
                </c:pt>
                <c:pt idx="837">
                  <c:v>9.9178491136711427E-2</c:v>
                </c:pt>
                <c:pt idx="838">
                  <c:v>9.6549967297988218E-2</c:v>
                </c:pt>
                <c:pt idx="839">
                  <c:v>9.3888860170785349E-2</c:v>
                </c:pt>
                <c:pt idx="840">
                  <c:v>9.0756264200549219E-2</c:v>
                </c:pt>
                <c:pt idx="841">
                  <c:v>8.7662253846151783E-2</c:v>
                </c:pt>
                <c:pt idx="842">
                  <c:v>8.4775957396500831E-2</c:v>
                </c:pt>
                <c:pt idx="843">
                  <c:v>8.283842688021735E-2</c:v>
                </c:pt>
                <c:pt idx="844">
                  <c:v>8.9356057060565222E-2</c:v>
                </c:pt>
                <c:pt idx="845">
                  <c:v>8.6321959872051893E-2</c:v>
                </c:pt>
                <c:pt idx="846">
                  <c:v>8.7158398088850439E-2</c:v>
                </c:pt>
                <c:pt idx="847">
                  <c:v>8.6166864258054338E-2</c:v>
                </c:pt>
                <c:pt idx="848">
                  <c:v>8.3250658923848614E-2</c:v>
                </c:pt>
                <c:pt idx="849">
                  <c:v>8.4237348898540357E-2</c:v>
                </c:pt>
                <c:pt idx="850">
                  <c:v>8.7274890950496023E-2</c:v>
                </c:pt>
                <c:pt idx="851">
                  <c:v>8.4308562901222711E-2</c:v>
                </c:pt>
                <c:pt idx="852">
                  <c:v>8.1456637174527599E-2</c:v>
                </c:pt>
                <c:pt idx="853">
                  <c:v>7.8808939560619934E-2</c:v>
                </c:pt>
                <c:pt idx="854">
                  <c:v>8.5020444664991673E-2</c:v>
                </c:pt>
                <c:pt idx="855">
                  <c:v>8.4286446346767768E-2</c:v>
                </c:pt>
                <c:pt idx="856">
                  <c:v>8.23271758934115E-2</c:v>
                </c:pt>
                <c:pt idx="857">
                  <c:v>7.9644518214370297E-2</c:v>
                </c:pt>
                <c:pt idx="858">
                  <c:v>7.697464242618858E-2</c:v>
                </c:pt>
                <c:pt idx="859">
                  <c:v>7.8732838300720698E-2</c:v>
                </c:pt>
                <c:pt idx="860">
                  <c:v>8.2756504582264648E-2</c:v>
                </c:pt>
                <c:pt idx="861">
                  <c:v>8.0909632923376273E-2</c:v>
                </c:pt>
                <c:pt idx="862">
                  <c:v>8.4377575809212194E-2</c:v>
                </c:pt>
                <c:pt idx="863">
                  <c:v>8.1526572051928647E-2</c:v>
                </c:pt>
                <c:pt idx="864">
                  <c:v>7.9727971657071003E-2</c:v>
                </c:pt>
                <c:pt idx="865">
                  <c:v>8.9677058121166914E-2</c:v>
                </c:pt>
                <c:pt idx="866">
                  <c:v>8.7505976707708891E-2</c:v>
                </c:pt>
                <c:pt idx="867">
                  <c:v>8.5269708376440073E-2</c:v>
                </c:pt>
                <c:pt idx="868">
                  <c:v>8.8330653905841244E-2</c:v>
                </c:pt>
                <c:pt idx="869">
                  <c:v>8.6034750261829926E-2</c:v>
                </c:pt>
                <c:pt idx="870">
                  <c:v>8.5056938663708864E-2</c:v>
                </c:pt>
                <c:pt idx="871">
                  <c:v>8.2178064552134403E-2</c:v>
                </c:pt>
                <c:pt idx="872">
                  <c:v>7.9192169600927634E-2</c:v>
                </c:pt>
                <c:pt idx="873">
                  <c:v>0.10859247577931158</c:v>
                </c:pt>
                <c:pt idx="874">
                  <c:v>0.11120817275807243</c:v>
                </c:pt>
                <c:pt idx="875">
                  <c:v>0.13156200951003577</c:v>
                </c:pt>
                <c:pt idx="876">
                  <c:v>0.12677975740015124</c:v>
                </c:pt>
                <c:pt idx="877">
                  <c:v>0.12472892298827624</c:v>
                </c:pt>
                <c:pt idx="878">
                  <c:v>0.12039519465650951</c:v>
                </c:pt>
                <c:pt idx="879">
                  <c:v>0.11768931674871937</c:v>
                </c:pt>
                <c:pt idx="880">
                  <c:v>0.11341162259599084</c:v>
                </c:pt>
                <c:pt idx="881">
                  <c:v>0.11608308091789918</c:v>
                </c:pt>
                <c:pt idx="882">
                  <c:v>0.12355196708343033</c:v>
                </c:pt>
                <c:pt idx="883">
                  <c:v>0.11927346791527818</c:v>
                </c:pt>
                <c:pt idx="884">
                  <c:v>0.13974532791205593</c:v>
                </c:pt>
                <c:pt idx="885">
                  <c:v>0.14037547625963787</c:v>
                </c:pt>
                <c:pt idx="886">
                  <c:v>0.14321661018689286</c:v>
                </c:pt>
                <c:pt idx="887">
                  <c:v>0.13820138757428849</c:v>
                </c:pt>
                <c:pt idx="888">
                  <c:v>0.13379707099106694</c:v>
                </c:pt>
                <c:pt idx="889">
                  <c:v>0.13157364815708142</c:v>
                </c:pt>
                <c:pt idx="890">
                  <c:v>0.12944079050997653</c:v>
                </c:pt>
                <c:pt idx="891">
                  <c:v>0.12473568626370318</c:v>
                </c:pt>
                <c:pt idx="892">
                  <c:v>0.12861220818518065</c:v>
                </c:pt>
                <c:pt idx="893">
                  <c:v>0.12468686835977247</c:v>
                </c:pt>
                <c:pt idx="894">
                  <c:v>0.12166603220479015</c:v>
                </c:pt>
                <c:pt idx="895">
                  <c:v>0.12024751282871417</c:v>
                </c:pt>
                <c:pt idx="896">
                  <c:v>0.11655626944520825</c:v>
                </c:pt>
                <c:pt idx="897">
                  <c:v>0.11881926986153657</c:v>
                </c:pt>
                <c:pt idx="898">
                  <c:v>0.11465216714374565</c:v>
                </c:pt>
                <c:pt idx="899">
                  <c:v>0.11131051227992078</c:v>
                </c:pt>
                <c:pt idx="900">
                  <c:v>0.1091283518581974</c:v>
                </c:pt>
                <c:pt idx="901">
                  <c:v>0.10604188116667591</c:v>
                </c:pt>
                <c:pt idx="902">
                  <c:v>0.10395514042216218</c:v>
                </c:pt>
                <c:pt idx="903">
                  <c:v>0.10017700632605718</c:v>
                </c:pt>
                <c:pt idx="904">
                  <c:v>9.9853598456331016E-2</c:v>
                </c:pt>
                <c:pt idx="905">
                  <c:v>0.10401000907420946</c:v>
                </c:pt>
                <c:pt idx="906">
                  <c:v>0.10022987911299784</c:v>
                </c:pt>
                <c:pt idx="907">
                  <c:v>9.8449254685825383E-2</c:v>
                </c:pt>
                <c:pt idx="908">
                  <c:v>9.5055669019852976E-2</c:v>
                </c:pt>
                <c:pt idx="909">
                  <c:v>9.260118754406868E-2</c:v>
                </c:pt>
                <c:pt idx="910">
                  <c:v>9.1480857643571861E-2</c:v>
                </c:pt>
                <c:pt idx="911">
                  <c:v>8.8442374347871194E-2</c:v>
                </c:pt>
                <c:pt idx="912">
                  <c:v>9.1538673417866409E-2</c:v>
                </c:pt>
                <c:pt idx="913">
                  <c:v>8.9114560080109609E-2</c:v>
                </c:pt>
                <c:pt idx="914">
                  <c:v>8.9670573480491803E-2</c:v>
                </c:pt>
                <c:pt idx="915">
                  <c:v>8.6617118105108429E-2</c:v>
                </c:pt>
                <c:pt idx="916">
                  <c:v>9.200421345954686E-2</c:v>
                </c:pt>
                <c:pt idx="917">
                  <c:v>8.8660822733499733E-2</c:v>
                </c:pt>
                <c:pt idx="918">
                  <c:v>8.5641558602375101E-2</c:v>
                </c:pt>
                <c:pt idx="919">
                  <c:v>8.6670549698337027E-2</c:v>
                </c:pt>
                <c:pt idx="920">
                  <c:v>8.381946408455071E-2</c:v>
                </c:pt>
                <c:pt idx="921">
                  <c:v>8.471066870237913E-2</c:v>
                </c:pt>
                <c:pt idx="922">
                  <c:v>8.1632627434259919E-2</c:v>
                </c:pt>
                <c:pt idx="923">
                  <c:v>7.9635712260998318E-2</c:v>
                </c:pt>
                <c:pt idx="924">
                  <c:v>7.7729151597539417E-2</c:v>
                </c:pt>
                <c:pt idx="925">
                  <c:v>7.4905135731200001E-2</c:v>
                </c:pt>
                <c:pt idx="926">
                  <c:v>7.242023664917438E-2</c:v>
                </c:pt>
                <c:pt idx="927">
                  <c:v>7.1070483691931044E-2</c:v>
                </c:pt>
                <c:pt idx="928">
                  <c:v>6.9801289042835113E-2</c:v>
                </c:pt>
                <c:pt idx="929">
                  <c:v>8.0214376732827525E-2</c:v>
                </c:pt>
                <c:pt idx="930">
                  <c:v>7.7729686685181307E-2</c:v>
                </c:pt>
                <c:pt idx="931">
                  <c:v>7.6266706039835999E-2</c:v>
                </c:pt>
                <c:pt idx="932">
                  <c:v>7.3498848734499911E-2</c:v>
                </c:pt>
                <c:pt idx="933">
                  <c:v>7.4668100709076785E-2</c:v>
                </c:pt>
                <c:pt idx="934">
                  <c:v>7.198172026407354E-2</c:v>
                </c:pt>
                <c:pt idx="935">
                  <c:v>8.0071358025678802E-2</c:v>
                </c:pt>
                <c:pt idx="936">
                  <c:v>7.8246475287427744E-2</c:v>
                </c:pt>
                <c:pt idx="937">
                  <c:v>7.5533609393458406E-2</c:v>
                </c:pt>
                <c:pt idx="938">
                  <c:v>7.5089572374963345E-2</c:v>
                </c:pt>
                <c:pt idx="939">
                  <c:v>7.9856429770485057E-2</c:v>
                </c:pt>
                <c:pt idx="940">
                  <c:v>8.4204650644365525E-2</c:v>
                </c:pt>
                <c:pt idx="941">
                  <c:v>9.8496893882081202E-2</c:v>
                </c:pt>
                <c:pt idx="942">
                  <c:v>0.10120996673154165</c:v>
                </c:pt>
                <c:pt idx="943">
                  <c:v>9.7840058154910259E-2</c:v>
                </c:pt>
                <c:pt idx="944">
                  <c:v>9.4712688053793029E-2</c:v>
                </c:pt>
                <c:pt idx="945">
                  <c:v>9.6395331290699021E-2</c:v>
                </c:pt>
                <c:pt idx="946">
                  <c:v>9.6052351997262225E-2</c:v>
                </c:pt>
                <c:pt idx="947">
                  <c:v>9.4608247700688874E-2</c:v>
                </c:pt>
                <c:pt idx="948">
                  <c:v>9.7729367496352193E-2</c:v>
                </c:pt>
                <c:pt idx="949">
                  <c:v>9.7530541237857996E-2</c:v>
                </c:pt>
                <c:pt idx="950">
                  <c:v>9.544177272785051E-2</c:v>
                </c:pt>
                <c:pt idx="951">
                  <c:v>0.11706034843110714</c:v>
                </c:pt>
                <c:pt idx="952">
                  <c:v>0.11558053660299941</c:v>
                </c:pt>
                <c:pt idx="953">
                  <c:v>0.11139961716853658</c:v>
                </c:pt>
                <c:pt idx="954">
                  <c:v>0.10839093344213876</c:v>
                </c:pt>
                <c:pt idx="955">
                  <c:v>0.10660085054693147</c:v>
                </c:pt>
                <c:pt idx="956">
                  <c:v>0.10391752590862062</c:v>
                </c:pt>
                <c:pt idx="957">
                  <c:v>0.10018336735669721</c:v>
                </c:pt>
                <c:pt idx="958">
                  <c:v>0.10392850698732539</c:v>
                </c:pt>
                <c:pt idx="959">
                  <c:v>0.10191272006274743</c:v>
                </c:pt>
                <c:pt idx="960">
                  <c:v>9.8329228722581014E-2</c:v>
                </c:pt>
                <c:pt idx="961">
                  <c:v>9.476496493908447E-2</c:v>
                </c:pt>
                <c:pt idx="962">
                  <c:v>9.1698321020853513E-2</c:v>
                </c:pt>
                <c:pt idx="963">
                  <c:v>9.0148988083447942E-2</c:v>
                </c:pt>
                <c:pt idx="964">
                  <c:v>8.6912013618089784E-2</c:v>
                </c:pt>
                <c:pt idx="965">
                  <c:v>8.3869003251277538E-2</c:v>
                </c:pt>
                <c:pt idx="966">
                  <c:v>8.1262209615923828E-2</c:v>
                </c:pt>
                <c:pt idx="967">
                  <c:v>8.0520383832205722E-2</c:v>
                </c:pt>
                <c:pt idx="968">
                  <c:v>7.9815637595667011E-2</c:v>
                </c:pt>
                <c:pt idx="969">
                  <c:v>7.7574572835571454E-2</c:v>
                </c:pt>
                <c:pt idx="970">
                  <c:v>7.5739957062453719E-2</c:v>
                </c:pt>
                <c:pt idx="971">
                  <c:v>7.8444808858924547E-2</c:v>
                </c:pt>
                <c:pt idx="972">
                  <c:v>7.5669672845911654E-2</c:v>
                </c:pt>
                <c:pt idx="973">
                  <c:v>7.3090227572521038E-2</c:v>
                </c:pt>
                <c:pt idx="974">
                  <c:v>7.1006187210022234E-2</c:v>
                </c:pt>
                <c:pt idx="975">
                  <c:v>7.0159431220679871E-2</c:v>
                </c:pt>
                <c:pt idx="976">
                  <c:v>6.7727432899682624E-2</c:v>
                </c:pt>
                <c:pt idx="977">
                  <c:v>6.5339366456085402E-2</c:v>
                </c:pt>
                <c:pt idx="978">
                  <c:v>6.43690339445845E-2</c:v>
                </c:pt>
                <c:pt idx="979">
                  <c:v>6.3093551224328873E-2</c:v>
                </c:pt>
                <c:pt idx="980">
                  <c:v>6.1256128693477671E-2</c:v>
                </c:pt>
                <c:pt idx="981">
                  <c:v>6.5314849072279552E-2</c:v>
                </c:pt>
                <c:pt idx="982">
                  <c:v>6.3094805979282034E-2</c:v>
                </c:pt>
                <c:pt idx="983">
                  <c:v>6.1418779040014505E-2</c:v>
                </c:pt>
                <c:pt idx="984">
                  <c:v>6.0792684739643624E-2</c:v>
                </c:pt>
                <c:pt idx="985">
                  <c:v>5.9461916220114076E-2</c:v>
                </c:pt>
                <c:pt idx="986">
                  <c:v>5.7755775509667637E-2</c:v>
                </c:pt>
                <c:pt idx="987">
                  <c:v>5.9573632916374006E-2</c:v>
                </c:pt>
                <c:pt idx="988">
                  <c:v>5.8660035819755582E-2</c:v>
                </c:pt>
                <c:pt idx="989">
                  <c:v>5.6534952017553486E-2</c:v>
                </c:pt>
                <c:pt idx="990">
                  <c:v>5.8636733130396398E-2</c:v>
                </c:pt>
                <c:pt idx="991">
                  <c:v>5.6507621901536048E-2</c:v>
                </c:pt>
                <c:pt idx="992">
                  <c:v>5.5581676774460818E-2</c:v>
                </c:pt>
                <c:pt idx="993">
                  <c:v>5.3680299025238666E-2</c:v>
                </c:pt>
                <c:pt idx="994">
                  <c:v>5.2914037173762536E-2</c:v>
                </c:pt>
                <c:pt idx="995">
                  <c:v>5.1660175078470302E-2</c:v>
                </c:pt>
                <c:pt idx="996">
                  <c:v>5.2834444613197327E-2</c:v>
                </c:pt>
                <c:pt idx="997">
                  <c:v>5.0931368047765158E-2</c:v>
                </c:pt>
                <c:pt idx="998">
                  <c:v>5.0418892977622157E-2</c:v>
                </c:pt>
                <c:pt idx="999">
                  <c:v>5.6176157615895915E-2</c:v>
                </c:pt>
                <c:pt idx="1000">
                  <c:v>5.4799492368753873E-2</c:v>
                </c:pt>
                <c:pt idx="1001">
                  <c:v>6.4069030353284248E-2</c:v>
                </c:pt>
                <c:pt idx="1002">
                  <c:v>6.1966881440281472E-2</c:v>
                </c:pt>
                <c:pt idx="1003">
                  <c:v>6.4161667928589072E-2</c:v>
                </c:pt>
                <c:pt idx="1004">
                  <c:v>6.346278528073368E-2</c:v>
                </c:pt>
                <c:pt idx="1005">
                  <c:v>6.1251856794827857E-2</c:v>
                </c:pt>
                <c:pt idx="1006">
                  <c:v>6.1318332700938116E-2</c:v>
                </c:pt>
                <c:pt idx="1007">
                  <c:v>6.0213873108597528E-2</c:v>
                </c:pt>
                <c:pt idx="1008">
                  <c:v>7.7635668403162716E-2</c:v>
                </c:pt>
                <c:pt idx="1009">
                  <c:v>7.6238493322389841E-2</c:v>
                </c:pt>
                <c:pt idx="1010">
                  <c:v>7.4559275938396591E-2</c:v>
                </c:pt>
                <c:pt idx="1011">
                  <c:v>7.6724338426564759E-2</c:v>
                </c:pt>
                <c:pt idx="1012">
                  <c:v>7.5451143927900269E-2</c:v>
                </c:pt>
                <c:pt idx="1013">
                  <c:v>9.4298293366910493E-2</c:v>
                </c:pt>
                <c:pt idx="1014">
                  <c:v>9.5863009304550814E-2</c:v>
                </c:pt>
                <c:pt idx="1015">
                  <c:v>0.11257383416276448</c:v>
                </c:pt>
                <c:pt idx="1016">
                  <c:v>0.10924116433118941</c:v>
                </c:pt>
                <c:pt idx="1017">
                  <c:v>0.11396607454898304</c:v>
                </c:pt>
                <c:pt idx="1018">
                  <c:v>0.11128122190913961</c:v>
                </c:pt>
                <c:pt idx="1019">
                  <c:v>0.11048503418647705</c:v>
                </c:pt>
                <c:pt idx="1020">
                  <c:v>0.10916822884715562</c:v>
                </c:pt>
                <c:pt idx="1021">
                  <c:v>0.10951230707001088</c:v>
                </c:pt>
                <c:pt idx="1022">
                  <c:v>0.10639914492947597</c:v>
                </c:pt>
                <c:pt idx="1023">
                  <c:v>0.10278212784540031</c:v>
                </c:pt>
                <c:pt idx="1024">
                  <c:v>0.10741187096999619</c:v>
                </c:pt>
                <c:pt idx="1025">
                  <c:v>0.12869131878672901</c:v>
                </c:pt>
                <c:pt idx="1026">
                  <c:v>0.12419955259705617</c:v>
                </c:pt>
                <c:pt idx="1027">
                  <c:v>0.12093604040729296</c:v>
                </c:pt>
                <c:pt idx="1028">
                  <c:v>0.11737573000707166</c:v>
                </c:pt>
                <c:pt idx="1029">
                  <c:v>0.11315602949827666</c:v>
                </c:pt>
                <c:pt idx="1030">
                  <c:v>0.1161916889634272</c:v>
                </c:pt>
                <c:pt idx="1031">
                  <c:v>0.1133427186607939</c:v>
                </c:pt>
                <c:pt idx="1032">
                  <c:v>0.12156947629626695</c:v>
                </c:pt>
                <c:pt idx="1033">
                  <c:v>0.12266910452611962</c:v>
                </c:pt>
                <c:pt idx="1034">
                  <c:v>0.12224838616332577</c:v>
                </c:pt>
                <c:pt idx="1035">
                  <c:v>0.13418934415109277</c:v>
                </c:pt>
                <c:pt idx="1036">
                  <c:v>0.13262415394169591</c:v>
                </c:pt>
                <c:pt idx="1037">
                  <c:v>0.12780199493780173</c:v>
                </c:pt>
                <c:pt idx="1038">
                  <c:v>0.12493822549787632</c:v>
                </c:pt>
                <c:pt idx="1039">
                  <c:v>0.12887857172591191</c:v>
                </c:pt>
                <c:pt idx="1040">
                  <c:v>0.12524577161088868</c:v>
                </c:pt>
                <c:pt idx="1041">
                  <c:v>0.12085290211036194</c:v>
                </c:pt>
                <c:pt idx="1042">
                  <c:v>0.12623807727710368</c:v>
                </c:pt>
                <c:pt idx="1043">
                  <c:v>0.12201358474654316</c:v>
                </c:pt>
                <c:pt idx="1044">
                  <c:v>0.11793993404778844</c:v>
                </c:pt>
                <c:pt idx="1045">
                  <c:v>0.1141910993764518</c:v>
                </c:pt>
                <c:pt idx="1046">
                  <c:v>0.11076253392082713</c:v>
                </c:pt>
                <c:pt idx="1047">
                  <c:v>0.11341710364374326</c:v>
                </c:pt>
                <c:pt idx="1048">
                  <c:v>0.11008983008022787</c:v>
                </c:pt>
                <c:pt idx="1049">
                  <c:v>0.11016362332717919</c:v>
                </c:pt>
                <c:pt idx="1050">
                  <c:v>0.10625471165868802</c:v>
                </c:pt>
                <c:pt idx="1051">
                  <c:v>0.10247813818389713</c:v>
                </c:pt>
                <c:pt idx="1052">
                  <c:v>0.12275817376617681</c:v>
                </c:pt>
                <c:pt idx="1053">
                  <c:v>0.11831652904649081</c:v>
                </c:pt>
                <c:pt idx="1054">
                  <c:v>0.11685749124220075</c:v>
                </c:pt>
                <c:pt idx="1055">
                  <c:v>0.11277696471687168</c:v>
                </c:pt>
                <c:pt idx="1056">
                  <c:v>0.10878085488948917</c:v>
                </c:pt>
                <c:pt idx="1057">
                  <c:v>0.109773742844452</c:v>
                </c:pt>
                <c:pt idx="1058">
                  <c:v>0.10731732655527136</c:v>
                </c:pt>
                <c:pt idx="1059">
                  <c:v>0.10361387412694198</c:v>
                </c:pt>
                <c:pt idx="1060">
                  <c:v>9.9851490328987727E-2</c:v>
                </c:pt>
                <c:pt idx="1061">
                  <c:v>0.10315418922949691</c:v>
                </c:pt>
                <c:pt idx="1062">
                  <c:v>9.9404010620897987E-2</c:v>
                </c:pt>
                <c:pt idx="1063">
                  <c:v>9.6438588579184983E-2</c:v>
                </c:pt>
                <c:pt idx="1064">
                  <c:v>0.10829387773123378</c:v>
                </c:pt>
                <c:pt idx="1065">
                  <c:v>0.10439459154016657</c:v>
                </c:pt>
                <c:pt idx="1066">
                  <c:v>0.10105688688763828</c:v>
                </c:pt>
                <c:pt idx="1067">
                  <c:v>0.10431383440502158</c:v>
                </c:pt>
                <c:pt idx="1068">
                  <c:v>0.10554674563405622</c:v>
                </c:pt>
                <c:pt idx="1069">
                  <c:v>0.10277137351364357</c:v>
                </c:pt>
                <c:pt idx="1070">
                  <c:v>0.10151509512938707</c:v>
                </c:pt>
                <c:pt idx="1071">
                  <c:v>9.8185691846629716E-2</c:v>
                </c:pt>
                <c:pt idx="1072">
                  <c:v>9.6948497075367387E-2</c:v>
                </c:pt>
                <c:pt idx="1073">
                  <c:v>9.4816820646770633E-2</c:v>
                </c:pt>
                <c:pt idx="1074">
                  <c:v>9.1396344980821512E-2</c:v>
                </c:pt>
                <c:pt idx="1075">
                  <c:v>9.2115246524546807E-2</c:v>
                </c:pt>
                <c:pt idx="1076">
                  <c:v>8.9009592289673811E-2</c:v>
                </c:pt>
                <c:pt idx="1077">
                  <c:v>9.2184578905307915E-2</c:v>
                </c:pt>
                <c:pt idx="1078">
                  <c:v>8.8954571698557611E-2</c:v>
                </c:pt>
                <c:pt idx="1079">
                  <c:v>8.7119187681605953E-2</c:v>
                </c:pt>
                <c:pt idx="1080">
                  <c:v>8.4121688259945759E-2</c:v>
                </c:pt>
                <c:pt idx="1081">
                  <c:v>8.4022636394158176E-2</c:v>
                </c:pt>
                <c:pt idx="1082">
                  <c:v>9.6899528506120533E-2</c:v>
                </c:pt>
                <c:pt idx="1083">
                  <c:v>9.383861914030503E-2</c:v>
                </c:pt>
                <c:pt idx="1084">
                  <c:v>9.1647002818780465E-2</c:v>
                </c:pt>
                <c:pt idx="1085">
                  <c:v>8.8465951132506104E-2</c:v>
                </c:pt>
                <c:pt idx="1086">
                  <c:v>8.9609676529046944E-2</c:v>
                </c:pt>
                <c:pt idx="1087">
                  <c:v>8.6353544275816194E-2</c:v>
                </c:pt>
                <c:pt idx="1088">
                  <c:v>8.8850488105044687E-2</c:v>
                </c:pt>
                <c:pt idx="1089">
                  <c:v>8.6985589746799569E-2</c:v>
                </c:pt>
                <c:pt idx="1090">
                  <c:v>8.3824091883438381E-2</c:v>
                </c:pt>
                <c:pt idx="1091">
                  <c:v>8.933535365107316E-2</c:v>
                </c:pt>
                <c:pt idx="1092">
                  <c:v>8.6147186573761095E-2</c:v>
                </c:pt>
                <c:pt idx="1093">
                  <c:v>8.4740186595721731E-2</c:v>
                </c:pt>
                <c:pt idx="1094">
                  <c:v>8.7648536462861623E-2</c:v>
                </c:pt>
                <c:pt idx="1095">
                  <c:v>8.8828308092257682E-2</c:v>
                </c:pt>
                <c:pt idx="1096">
                  <c:v>8.7613760588669196E-2</c:v>
                </c:pt>
                <c:pt idx="1097">
                  <c:v>0.10195729402668255</c:v>
                </c:pt>
                <c:pt idx="1098">
                  <c:v>0.1023849215791352</c:v>
                </c:pt>
                <c:pt idx="1099">
                  <c:v>0.10317914540659461</c:v>
                </c:pt>
                <c:pt idx="1100">
                  <c:v>0.10445712518335588</c:v>
                </c:pt>
                <c:pt idx="1101">
                  <c:v>0.10245484703696758</c:v>
                </c:pt>
                <c:pt idx="1102">
                  <c:v>0.10142945968100245</c:v>
                </c:pt>
                <c:pt idx="1103">
                  <c:v>9.7773637952847353E-2</c:v>
                </c:pt>
                <c:pt idx="1104">
                  <c:v>9.8729962336184876E-2</c:v>
                </c:pt>
                <c:pt idx="1105">
                  <c:v>9.5216917727669284E-2</c:v>
                </c:pt>
                <c:pt idx="1106">
                  <c:v>9.229328007378039E-2</c:v>
                </c:pt>
                <c:pt idx="1107">
                  <c:v>8.894533177589771E-2</c:v>
                </c:pt>
                <c:pt idx="1108">
                  <c:v>8.5739079639350249E-2</c:v>
                </c:pt>
                <c:pt idx="1109">
                  <c:v>8.5794755325235381E-2</c:v>
                </c:pt>
                <c:pt idx="1110">
                  <c:v>8.2976074487107226E-2</c:v>
                </c:pt>
                <c:pt idx="1111">
                  <c:v>8.1709812786763536E-2</c:v>
                </c:pt>
                <c:pt idx="1112">
                  <c:v>7.9997455851168478E-2</c:v>
                </c:pt>
                <c:pt idx="1113">
                  <c:v>8.8252550898952509E-2</c:v>
                </c:pt>
                <c:pt idx="1114">
                  <c:v>8.6009754102811767E-2</c:v>
                </c:pt>
                <c:pt idx="1115">
                  <c:v>8.3065416271454265E-2</c:v>
                </c:pt>
                <c:pt idx="1116">
                  <c:v>8.0547036316936715E-2</c:v>
                </c:pt>
                <c:pt idx="1117">
                  <c:v>7.7829403643125669E-2</c:v>
                </c:pt>
                <c:pt idx="1118">
                  <c:v>7.5106571563128971E-2</c:v>
                </c:pt>
                <c:pt idx="1119">
                  <c:v>7.9809244984591771E-2</c:v>
                </c:pt>
                <c:pt idx="1120">
                  <c:v>8.6800763069711823E-2</c:v>
                </c:pt>
                <c:pt idx="1121">
                  <c:v>8.4420395410035626E-2</c:v>
                </c:pt>
                <c:pt idx="1122">
                  <c:v>8.1376109226363916E-2</c:v>
                </c:pt>
                <c:pt idx="1123">
                  <c:v>7.8532703978829027E-2</c:v>
                </c:pt>
                <c:pt idx="1124">
                  <c:v>7.5692745438238521E-2</c:v>
                </c:pt>
                <c:pt idx="1125">
                  <c:v>7.6893214809747923E-2</c:v>
                </c:pt>
                <c:pt idx="1126">
                  <c:v>7.6339712561061465E-2</c:v>
                </c:pt>
                <c:pt idx="1127">
                  <c:v>7.4927792944361429E-2</c:v>
                </c:pt>
                <c:pt idx="1128">
                  <c:v>7.2295859706199103E-2</c:v>
                </c:pt>
                <c:pt idx="1129">
                  <c:v>7.0359739446115205E-2</c:v>
                </c:pt>
                <c:pt idx="1130">
                  <c:v>7.7473882764013541E-2</c:v>
                </c:pt>
                <c:pt idx="1131">
                  <c:v>7.8958032806615536E-2</c:v>
                </c:pt>
                <c:pt idx="1132">
                  <c:v>7.6125688680091383E-2</c:v>
                </c:pt>
                <c:pt idx="1133">
                  <c:v>7.3358224120779136E-2</c:v>
                </c:pt>
                <c:pt idx="1134">
                  <c:v>7.1116885940309155E-2</c:v>
                </c:pt>
                <c:pt idx="1135">
                  <c:v>6.8766520595387598E-2</c:v>
                </c:pt>
                <c:pt idx="1136">
                  <c:v>6.6390963141002554E-2</c:v>
                </c:pt>
                <c:pt idx="1137">
                  <c:v>6.4015764139092643E-2</c:v>
                </c:pt>
                <c:pt idx="1138">
                  <c:v>6.1814596126552088E-2</c:v>
                </c:pt>
                <c:pt idx="1139">
                  <c:v>5.9568722381561599E-2</c:v>
                </c:pt>
                <c:pt idx="1140">
                  <c:v>6.1620990604348655E-2</c:v>
                </c:pt>
                <c:pt idx="1141">
                  <c:v>5.9728422770248195E-2</c:v>
                </c:pt>
                <c:pt idx="1142">
                  <c:v>7.4005776411552038E-2</c:v>
                </c:pt>
                <c:pt idx="1143">
                  <c:v>7.3643000685119683E-2</c:v>
                </c:pt>
                <c:pt idx="1144">
                  <c:v>7.1420987769366173E-2</c:v>
                </c:pt>
                <c:pt idx="1145">
                  <c:v>7.1583068101548117E-2</c:v>
                </c:pt>
                <c:pt idx="1146">
                  <c:v>7.1022125591047092E-2</c:v>
                </c:pt>
                <c:pt idx="1147">
                  <c:v>6.9974480900818259E-2</c:v>
                </c:pt>
                <c:pt idx="1148">
                  <c:v>7.2989154724409436E-2</c:v>
                </c:pt>
                <c:pt idx="1149">
                  <c:v>7.0444762788999762E-2</c:v>
                </c:pt>
                <c:pt idx="1150">
                  <c:v>7.6205280264743047E-2</c:v>
                </c:pt>
                <c:pt idx="1151">
                  <c:v>7.344085264965225E-2</c:v>
                </c:pt>
                <c:pt idx="1152">
                  <c:v>7.2875356460264107E-2</c:v>
                </c:pt>
                <c:pt idx="1153">
                  <c:v>7.0563553835495979E-2</c:v>
                </c:pt>
                <c:pt idx="1154">
                  <c:v>6.985377911319629E-2</c:v>
                </c:pt>
                <c:pt idx="1155">
                  <c:v>7.5745023979887777E-2</c:v>
                </c:pt>
                <c:pt idx="1156">
                  <c:v>8.2290406083416576E-2</c:v>
                </c:pt>
                <c:pt idx="1157">
                  <c:v>8.0799901925991957E-2</c:v>
                </c:pt>
                <c:pt idx="1158">
                  <c:v>7.78627768393301E-2</c:v>
                </c:pt>
                <c:pt idx="1159">
                  <c:v>7.7553537901731084E-2</c:v>
                </c:pt>
                <c:pt idx="1160">
                  <c:v>8.4480028451107136E-2</c:v>
                </c:pt>
                <c:pt idx="1161">
                  <c:v>8.7324307747933108E-2</c:v>
                </c:pt>
                <c:pt idx="1162">
                  <c:v>8.5828575734532911E-2</c:v>
                </c:pt>
                <c:pt idx="1163">
                  <c:v>8.3165754926029428E-2</c:v>
                </c:pt>
                <c:pt idx="1164">
                  <c:v>8.0222042666902596E-2</c:v>
                </c:pt>
                <c:pt idx="1165">
                  <c:v>7.946366303983457E-2</c:v>
                </c:pt>
                <c:pt idx="1166">
                  <c:v>7.9591288535492133E-2</c:v>
                </c:pt>
                <c:pt idx="1167">
                  <c:v>7.943929608367957E-2</c:v>
                </c:pt>
                <c:pt idx="1168">
                  <c:v>7.7625468760546365E-2</c:v>
                </c:pt>
                <c:pt idx="1169">
                  <c:v>7.4803125658713082E-2</c:v>
                </c:pt>
                <c:pt idx="1170">
                  <c:v>7.2228373939073526E-2</c:v>
                </c:pt>
                <c:pt idx="1171">
                  <c:v>7.214095549415056E-2</c:v>
                </c:pt>
                <c:pt idx="1172">
                  <c:v>6.9543036026892602E-2</c:v>
                </c:pt>
                <c:pt idx="1173">
                  <c:v>6.7061746630168909E-2</c:v>
                </c:pt>
                <c:pt idx="1174">
                  <c:v>6.9933978393220395E-2</c:v>
                </c:pt>
                <c:pt idx="1175">
                  <c:v>6.8179551235510338E-2</c:v>
                </c:pt>
                <c:pt idx="1176">
                  <c:v>6.5881748670530482E-2</c:v>
                </c:pt>
                <c:pt idx="1177">
                  <c:v>6.3768561587845024E-2</c:v>
                </c:pt>
                <c:pt idx="1178">
                  <c:v>6.1854306148549559E-2</c:v>
                </c:pt>
                <c:pt idx="1179">
                  <c:v>5.9749507709800719E-2</c:v>
                </c:pt>
                <c:pt idx="1180">
                  <c:v>5.7598076546827463E-2</c:v>
                </c:pt>
                <c:pt idx="1181">
                  <c:v>5.5988539540172563E-2</c:v>
                </c:pt>
                <c:pt idx="1182">
                  <c:v>6.190108544473439E-2</c:v>
                </c:pt>
                <c:pt idx="1183">
                  <c:v>6.0621220342606787E-2</c:v>
                </c:pt>
                <c:pt idx="1184">
                  <c:v>6.0098256767829171E-2</c:v>
                </c:pt>
                <c:pt idx="1185">
                  <c:v>5.7929353110523545E-2</c:v>
                </c:pt>
                <c:pt idx="1186">
                  <c:v>5.6344033530281043E-2</c:v>
                </c:pt>
                <c:pt idx="1187">
                  <c:v>5.4504478594001059E-2</c:v>
                </c:pt>
                <c:pt idx="1188">
                  <c:v>5.3343538824712079E-2</c:v>
                </c:pt>
                <c:pt idx="1189">
                  <c:v>5.7779257074879735E-2</c:v>
                </c:pt>
                <c:pt idx="1190">
                  <c:v>5.6159011030771221E-2</c:v>
                </c:pt>
                <c:pt idx="1191">
                  <c:v>5.8181066002626507E-2</c:v>
                </c:pt>
                <c:pt idx="1192">
                  <c:v>5.6071871095319879E-2</c:v>
                </c:pt>
                <c:pt idx="1193">
                  <c:v>8.4020317853392382E-2</c:v>
                </c:pt>
                <c:pt idx="1194">
                  <c:v>8.0966837249695153E-2</c:v>
                </c:pt>
                <c:pt idx="1195">
                  <c:v>7.8024560083018904E-2</c:v>
                </c:pt>
                <c:pt idx="1196">
                  <c:v>7.9016234911747807E-2</c:v>
                </c:pt>
                <c:pt idx="1197">
                  <c:v>7.6191230805487564E-2</c:v>
                </c:pt>
                <c:pt idx="1198">
                  <c:v>7.567203218812478E-2</c:v>
                </c:pt>
                <c:pt idx="1199">
                  <c:v>7.352762259236989E-2</c:v>
                </c:pt>
                <c:pt idx="1200">
                  <c:v>8.1408723911702952E-2</c:v>
                </c:pt>
                <c:pt idx="1201">
                  <c:v>8.1140039850249313E-2</c:v>
                </c:pt>
                <c:pt idx="1202">
                  <c:v>8.8111376983861067E-2</c:v>
                </c:pt>
                <c:pt idx="1203">
                  <c:v>8.4960139409721802E-2</c:v>
                </c:pt>
                <c:pt idx="1204">
                  <c:v>8.1885881571712879E-2</c:v>
                </c:pt>
                <c:pt idx="1205">
                  <c:v>7.9256225082437917E-2</c:v>
                </c:pt>
                <c:pt idx="1206">
                  <c:v>7.8754282199535106E-2</c:v>
                </c:pt>
                <c:pt idx="1207">
                  <c:v>7.6302169243926632E-2</c:v>
                </c:pt>
                <c:pt idx="1208">
                  <c:v>7.4267817999781854E-2</c:v>
                </c:pt>
                <c:pt idx="1209">
                  <c:v>7.1567494760167952E-2</c:v>
                </c:pt>
                <c:pt idx="1210">
                  <c:v>7.1525222928408294E-2</c:v>
                </c:pt>
                <c:pt idx="1211">
                  <c:v>6.9563323883451073E-2</c:v>
                </c:pt>
                <c:pt idx="1212">
                  <c:v>6.7322228655887384E-2</c:v>
                </c:pt>
                <c:pt idx="1213">
                  <c:v>6.8802092420728447E-2</c:v>
                </c:pt>
                <c:pt idx="1214">
                  <c:v>7.003799686696853E-2</c:v>
                </c:pt>
                <c:pt idx="1215">
                  <c:v>6.7667109137396736E-2</c:v>
                </c:pt>
                <c:pt idx="1216">
                  <c:v>7.9527898942647196E-2</c:v>
                </c:pt>
                <c:pt idx="1217">
                  <c:v>8.0451076461127979E-2</c:v>
                </c:pt>
                <c:pt idx="1218">
                  <c:v>7.8504069482798491E-2</c:v>
                </c:pt>
                <c:pt idx="1219">
                  <c:v>8.4936244171547229E-2</c:v>
                </c:pt>
                <c:pt idx="1220">
                  <c:v>8.1928397548503812E-2</c:v>
                </c:pt>
                <c:pt idx="1221">
                  <c:v>8.5084675722856926E-2</c:v>
                </c:pt>
                <c:pt idx="1222">
                  <c:v>8.2242384380016284E-2</c:v>
                </c:pt>
                <c:pt idx="1223">
                  <c:v>8.7159221341788329E-2</c:v>
                </c:pt>
                <c:pt idx="1224">
                  <c:v>8.4511623973885633E-2</c:v>
                </c:pt>
                <c:pt idx="1225">
                  <c:v>8.604375835999957E-2</c:v>
                </c:pt>
                <c:pt idx="1226">
                  <c:v>8.498125735753026E-2</c:v>
                </c:pt>
                <c:pt idx="1227">
                  <c:v>8.1904840617793795E-2</c:v>
                </c:pt>
                <c:pt idx="1228">
                  <c:v>9.0559326193534934E-2</c:v>
                </c:pt>
                <c:pt idx="1229">
                  <c:v>8.8001187511646942E-2</c:v>
                </c:pt>
                <c:pt idx="1230">
                  <c:v>8.5693973124215908E-2</c:v>
                </c:pt>
                <c:pt idx="1231">
                  <c:v>8.3233722231180876E-2</c:v>
                </c:pt>
                <c:pt idx="1232">
                  <c:v>8.2748974349815388E-2</c:v>
                </c:pt>
                <c:pt idx="1233">
                  <c:v>8.0662739509270179E-2</c:v>
                </c:pt>
                <c:pt idx="1234">
                  <c:v>7.9809320118279042E-2</c:v>
                </c:pt>
                <c:pt idx="1235">
                  <c:v>8.2015976664414972E-2</c:v>
                </c:pt>
                <c:pt idx="1236">
                  <c:v>7.9417121713366567E-2</c:v>
                </c:pt>
                <c:pt idx="1237">
                  <c:v>7.6611140475002268E-2</c:v>
                </c:pt>
                <c:pt idx="1238">
                  <c:v>7.5262233396440087E-2</c:v>
                </c:pt>
                <c:pt idx="1239">
                  <c:v>7.252639172741468E-2</c:v>
                </c:pt>
                <c:pt idx="1240">
                  <c:v>6.9959583634362624E-2</c:v>
                </c:pt>
                <c:pt idx="1241">
                  <c:v>6.9339406983178073E-2</c:v>
                </c:pt>
                <c:pt idx="1242">
                  <c:v>6.7453916393128338E-2</c:v>
                </c:pt>
                <c:pt idx="1243">
                  <c:v>6.5164199950903584E-2</c:v>
                </c:pt>
                <c:pt idx="1244">
                  <c:v>6.288071940239108E-2</c:v>
                </c:pt>
                <c:pt idx="1245">
                  <c:v>6.0635629083720929E-2</c:v>
                </c:pt>
                <c:pt idx="1246">
                  <c:v>5.8459343173265205E-2</c:v>
                </c:pt>
                <c:pt idx="1247">
                  <c:v>5.8534633910041968E-2</c:v>
                </c:pt>
                <c:pt idx="1248">
                  <c:v>5.6936065111084518E-2</c:v>
                </c:pt>
                <c:pt idx="1249">
                  <c:v>5.7316042821047866E-2</c:v>
                </c:pt>
                <c:pt idx="1250">
                  <c:v>5.5263237405031175E-2</c:v>
                </c:pt>
                <c:pt idx="1251">
                  <c:v>5.7962966442359827E-2</c:v>
                </c:pt>
                <c:pt idx="1252">
                  <c:v>5.6208132567256139E-2</c:v>
                </c:pt>
                <c:pt idx="1253">
                  <c:v>5.436935469353394E-2</c:v>
                </c:pt>
                <c:pt idx="1254">
                  <c:v>5.412342122816264E-2</c:v>
                </c:pt>
                <c:pt idx="1255">
                  <c:v>5.9732122903712576E-2</c:v>
                </c:pt>
                <c:pt idx="1256">
                  <c:v>5.7764725611802896E-2</c:v>
                </c:pt>
                <c:pt idx="1257">
                  <c:v>5.8185940937468671E-2</c:v>
                </c:pt>
                <c:pt idx="1258">
                  <c:v>5.7061120794609094E-2</c:v>
                </c:pt>
                <c:pt idx="1259">
                  <c:v>5.5253725176408038E-2</c:v>
                </c:pt>
                <c:pt idx="1260">
                  <c:v>5.790423258677261E-2</c:v>
                </c:pt>
                <c:pt idx="1261">
                  <c:v>5.6686232922935807E-2</c:v>
                </c:pt>
                <c:pt idx="1262">
                  <c:v>5.496899602331478E-2</c:v>
                </c:pt>
                <c:pt idx="1263">
                  <c:v>5.3506969509736026E-2</c:v>
                </c:pt>
                <c:pt idx="1264">
                  <c:v>5.2844872140029746E-2</c:v>
                </c:pt>
                <c:pt idx="1265">
                  <c:v>5.6917357068694045E-2</c:v>
                </c:pt>
                <c:pt idx="1266">
                  <c:v>5.8358811136169697E-2</c:v>
                </c:pt>
                <c:pt idx="1267">
                  <c:v>5.785577475630823E-2</c:v>
                </c:pt>
                <c:pt idx="1268">
                  <c:v>5.6493637347366864E-2</c:v>
                </c:pt>
                <c:pt idx="1269">
                  <c:v>5.4912777487519188E-2</c:v>
                </c:pt>
                <c:pt idx="1270">
                  <c:v>5.4488024719298929E-2</c:v>
                </c:pt>
                <c:pt idx="1271">
                  <c:v>5.2767690845543287E-2</c:v>
                </c:pt>
                <c:pt idx="1272">
                  <c:v>5.1603698009611239E-2</c:v>
                </c:pt>
                <c:pt idx="1273">
                  <c:v>5.1151401064499731E-2</c:v>
                </c:pt>
                <c:pt idx="1274">
                  <c:v>4.9550686495223761E-2</c:v>
                </c:pt>
                <c:pt idx="1275">
                  <c:v>4.7899938391097005E-2</c:v>
                </c:pt>
                <c:pt idx="1276">
                  <c:v>4.7419529233465228E-2</c:v>
                </c:pt>
                <c:pt idx="1277">
                  <c:v>4.612005864431272E-2</c:v>
                </c:pt>
                <c:pt idx="1278">
                  <c:v>4.7724704890380283E-2</c:v>
                </c:pt>
                <c:pt idx="1279">
                  <c:v>5.0437452547280118E-2</c:v>
                </c:pt>
                <c:pt idx="1280">
                  <c:v>4.8945866978743729E-2</c:v>
                </c:pt>
                <c:pt idx="1281">
                  <c:v>4.890735441606122E-2</c:v>
                </c:pt>
                <c:pt idx="1282">
                  <c:v>4.9383238832342566E-2</c:v>
                </c:pt>
                <c:pt idx="1283">
                  <c:v>4.8647412659506929E-2</c:v>
                </c:pt>
                <c:pt idx="1284">
                  <c:v>4.9721959635508822E-2</c:v>
                </c:pt>
                <c:pt idx="1285">
                  <c:v>5.6729702397325277E-2</c:v>
                </c:pt>
                <c:pt idx="1286">
                  <c:v>5.4758235398384175E-2</c:v>
                </c:pt>
                <c:pt idx="1287">
                  <c:v>5.6233618573111266E-2</c:v>
                </c:pt>
                <c:pt idx="1288">
                  <c:v>5.6514516365094442E-2</c:v>
                </c:pt>
                <c:pt idx="1289">
                  <c:v>5.4518338536595046E-2</c:v>
                </c:pt>
                <c:pt idx="1290">
                  <c:v>5.3922798291055743E-2</c:v>
                </c:pt>
                <c:pt idx="1291">
                  <c:v>5.345987383551544E-2</c:v>
                </c:pt>
                <c:pt idx="1292">
                  <c:v>5.4493913318563666E-2</c:v>
                </c:pt>
                <c:pt idx="1293">
                  <c:v>5.2756897219598545E-2</c:v>
                </c:pt>
                <c:pt idx="1294">
                  <c:v>5.2761398536498541E-2</c:v>
                </c:pt>
                <c:pt idx="1295">
                  <c:v>5.6990788406907515E-2</c:v>
                </c:pt>
                <c:pt idx="1296">
                  <c:v>5.5360573713301352E-2</c:v>
                </c:pt>
                <c:pt idx="1297">
                  <c:v>5.3404911125031269E-2</c:v>
                </c:pt>
                <c:pt idx="1298">
                  <c:v>5.1600719356337497E-2</c:v>
                </c:pt>
                <c:pt idx="1299">
                  <c:v>5.9634291888349109E-2</c:v>
                </c:pt>
                <c:pt idx="1300">
                  <c:v>5.8493477659630512E-2</c:v>
                </c:pt>
                <c:pt idx="1301">
                  <c:v>5.6407129228033759E-2</c:v>
                </c:pt>
                <c:pt idx="1302">
                  <c:v>6.1395314033713441E-2</c:v>
                </c:pt>
                <c:pt idx="1303">
                  <c:v>6.1525748364751026E-2</c:v>
                </c:pt>
                <c:pt idx="1304">
                  <c:v>6.3921249139862177E-2</c:v>
                </c:pt>
                <c:pt idx="1305">
                  <c:v>6.1679844818346236E-2</c:v>
                </c:pt>
                <c:pt idx="1306">
                  <c:v>6.1522823040290241E-2</c:v>
                </c:pt>
                <c:pt idx="1307">
                  <c:v>6.75348755839566E-2</c:v>
                </c:pt>
                <c:pt idx="1308">
                  <c:v>6.6273178242655717E-2</c:v>
                </c:pt>
                <c:pt idx="1309">
                  <c:v>6.390240039176337E-2</c:v>
                </c:pt>
                <c:pt idx="1310">
                  <c:v>6.5546162731288687E-2</c:v>
                </c:pt>
                <c:pt idx="1311">
                  <c:v>6.4421352497687406E-2</c:v>
                </c:pt>
                <c:pt idx="1312">
                  <c:v>6.8293518476655948E-2</c:v>
                </c:pt>
                <c:pt idx="1313">
                  <c:v>6.6025404589734452E-2</c:v>
                </c:pt>
                <c:pt idx="1314">
                  <c:v>6.3638712085418575E-2</c:v>
                </c:pt>
                <c:pt idx="1315">
                  <c:v>6.2338947358813651E-2</c:v>
                </c:pt>
                <c:pt idx="1316">
                  <c:v>6.0293710407798864E-2</c:v>
                </c:pt>
                <c:pt idx="1317">
                  <c:v>5.991734428933649E-2</c:v>
                </c:pt>
                <c:pt idx="1318">
                  <c:v>6.1159669328573918E-2</c:v>
                </c:pt>
                <c:pt idx="1319">
                  <c:v>5.8970705268814178E-2</c:v>
                </c:pt>
                <c:pt idx="1320">
                  <c:v>6.6138663763920275E-2</c:v>
                </c:pt>
                <c:pt idx="1321">
                  <c:v>6.4308404344762593E-2</c:v>
                </c:pt>
                <c:pt idx="1322">
                  <c:v>6.318674667048603E-2</c:v>
                </c:pt>
                <c:pt idx="1323">
                  <c:v>6.2617765326569083E-2</c:v>
                </c:pt>
                <c:pt idx="1324">
                  <c:v>7.0111151460317767E-2</c:v>
                </c:pt>
                <c:pt idx="1325">
                  <c:v>6.7998182219527567E-2</c:v>
                </c:pt>
                <c:pt idx="1326">
                  <c:v>6.5542360931096874E-2</c:v>
                </c:pt>
                <c:pt idx="1327">
                  <c:v>6.4985089336134061E-2</c:v>
                </c:pt>
                <c:pt idx="1328">
                  <c:v>7.6279582920551564E-2</c:v>
                </c:pt>
                <c:pt idx="1329">
                  <c:v>7.3506153296165402E-2</c:v>
                </c:pt>
                <c:pt idx="1330">
                  <c:v>0.10286269487272845</c:v>
                </c:pt>
                <c:pt idx="1331">
                  <c:v>0.10097613779962407</c:v>
                </c:pt>
                <c:pt idx="1332">
                  <c:v>0.15677378997843899</c:v>
                </c:pt>
                <c:pt idx="1333">
                  <c:v>0.17623619782587127</c:v>
                </c:pt>
                <c:pt idx="1334">
                  <c:v>0.18212729099736946</c:v>
                </c:pt>
                <c:pt idx="1335">
                  <c:v>0.19306509952427034</c:v>
                </c:pt>
                <c:pt idx="1336">
                  <c:v>0.18631837476605895</c:v>
                </c:pt>
                <c:pt idx="1337">
                  <c:v>0.18149254502987922</c:v>
                </c:pt>
                <c:pt idx="1338">
                  <c:v>0.17604251442637261</c:v>
                </c:pt>
                <c:pt idx="1339">
                  <c:v>0.16965174035725544</c:v>
                </c:pt>
                <c:pt idx="1340">
                  <c:v>0.17939287667217899</c:v>
                </c:pt>
                <c:pt idx="1341">
                  <c:v>0.17292776486535757</c:v>
                </c:pt>
                <c:pt idx="1342">
                  <c:v>0.16671751498715204</c:v>
                </c:pt>
                <c:pt idx="1343">
                  <c:v>0.16819874245868985</c:v>
                </c:pt>
                <c:pt idx="1344">
                  <c:v>0.16301169809806945</c:v>
                </c:pt>
                <c:pt idx="1345">
                  <c:v>0.16056895486430062</c:v>
                </c:pt>
                <c:pt idx="1346">
                  <c:v>0.15769513787164913</c:v>
                </c:pt>
                <c:pt idx="1347">
                  <c:v>0.16421449837595642</c:v>
                </c:pt>
                <c:pt idx="1348">
                  <c:v>0.15839707898543756</c:v>
                </c:pt>
                <c:pt idx="1349">
                  <c:v>0.15266769907244354</c:v>
                </c:pt>
                <c:pt idx="1350">
                  <c:v>0.14841202498550704</c:v>
                </c:pt>
                <c:pt idx="1351">
                  <c:v>0.14948541408713081</c:v>
                </c:pt>
                <c:pt idx="1352">
                  <c:v>0.14486309900767816</c:v>
                </c:pt>
                <c:pt idx="1353">
                  <c:v>0.14847660148279407</c:v>
                </c:pt>
                <c:pt idx="1354">
                  <c:v>0.14375554445002878</c:v>
                </c:pt>
                <c:pt idx="1355">
                  <c:v>0.14354675402940945</c:v>
                </c:pt>
                <c:pt idx="1356">
                  <c:v>0.13837164012187173</c:v>
                </c:pt>
                <c:pt idx="1357">
                  <c:v>0.13457999150707411</c:v>
                </c:pt>
                <c:pt idx="1358">
                  <c:v>0.13237492043467988</c:v>
                </c:pt>
                <c:pt idx="1359">
                  <c:v>0.13010970759673546</c:v>
                </c:pt>
                <c:pt idx="1360">
                  <c:v>0.12541004717436249</c:v>
                </c:pt>
                <c:pt idx="1361">
                  <c:v>0.12159277008720808</c:v>
                </c:pt>
                <c:pt idx="1362">
                  <c:v>0.11783303422762803</c:v>
                </c:pt>
                <c:pt idx="1363">
                  <c:v>0.12155200240654687</c:v>
                </c:pt>
                <c:pt idx="1364">
                  <c:v>0.11990191388987638</c:v>
                </c:pt>
                <c:pt idx="1365">
                  <c:v>0.1175950058773671</c:v>
                </c:pt>
                <c:pt idx="1366">
                  <c:v>0.11663417747745396</c:v>
                </c:pt>
                <c:pt idx="1367">
                  <c:v>0.11500583040548835</c:v>
                </c:pt>
                <c:pt idx="1368">
                  <c:v>0.12175384882085148</c:v>
                </c:pt>
                <c:pt idx="1369">
                  <c:v>0.11886949014604839</c:v>
                </c:pt>
                <c:pt idx="1370">
                  <c:v>0.11771798803885711</c:v>
                </c:pt>
                <c:pt idx="1371">
                  <c:v>0.12764951651152517</c:v>
                </c:pt>
                <c:pt idx="1372">
                  <c:v>0.13580385006057846</c:v>
                </c:pt>
                <c:pt idx="1373">
                  <c:v>0.13434165971438666</c:v>
                </c:pt>
                <c:pt idx="1374">
                  <c:v>0.13145541461966045</c:v>
                </c:pt>
                <c:pt idx="1375">
                  <c:v>0.12971938682430578</c:v>
                </c:pt>
                <c:pt idx="1376">
                  <c:v>0.1319674883525023</c:v>
                </c:pt>
                <c:pt idx="1377">
                  <c:v>0.12721730499904341</c:v>
                </c:pt>
                <c:pt idx="1378">
                  <c:v>0.12404328172993198</c:v>
                </c:pt>
                <c:pt idx="1379">
                  <c:v>0.11964609881661969</c:v>
                </c:pt>
                <c:pt idx="1380">
                  <c:v>0.1176760597888848</c:v>
                </c:pt>
                <c:pt idx="1381">
                  <c:v>0.11867053283823166</c:v>
                </c:pt>
                <c:pt idx="1382">
                  <c:v>0.11906406032520984</c:v>
                </c:pt>
                <c:pt idx="1383">
                  <c:v>0.11751146032759198</c:v>
                </c:pt>
                <c:pt idx="1384">
                  <c:v>0.11412113999714321</c:v>
                </c:pt>
                <c:pt idx="1385">
                  <c:v>0.11138764670071524</c:v>
                </c:pt>
                <c:pt idx="1386">
                  <c:v>0.10974516959156851</c:v>
                </c:pt>
                <c:pt idx="1387">
                  <c:v>0.11179825215803312</c:v>
                </c:pt>
                <c:pt idx="1388">
                  <c:v>0.10836928605560657</c:v>
                </c:pt>
                <c:pt idx="1389">
                  <c:v>0.1289624937870224</c:v>
                </c:pt>
                <c:pt idx="1390">
                  <c:v>0.12427471507110345</c:v>
                </c:pt>
                <c:pt idx="1391">
                  <c:v>0.12864072406177196</c:v>
                </c:pt>
                <c:pt idx="1392">
                  <c:v>0.1384666163194441</c:v>
                </c:pt>
                <c:pt idx="1393">
                  <c:v>0.13742336300731364</c:v>
                </c:pt>
                <c:pt idx="1394">
                  <c:v>0.13620346464217695</c:v>
                </c:pt>
                <c:pt idx="1395">
                  <c:v>0.13157672329698716</c:v>
                </c:pt>
                <c:pt idx="1396">
                  <c:v>0.12680889652935032</c:v>
                </c:pt>
                <c:pt idx="1397">
                  <c:v>0.12540163450474601</c:v>
                </c:pt>
                <c:pt idx="1398">
                  <c:v>0.14116327583629001</c:v>
                </c:pt>
                <c:pt idx="1399">
                  <c:v>0.13773593120653221</c:v>
                </c:pt>
                <c:pt idx="1400">
                  <c:v>0.13693224145403493</c:v>
                </c:pt>
                <c:pt idx="1401">
                  <c:v>0.13289806036889934</c:v>
                </c:pt>
                <c:pt idx="1402">
                  <c:v>0.12840085679513721</c:v>
                </c:pt>
                <c:pt idx="1403">
                  <c:v>0.12509784346461802</c:v>
                </c:pt>
                <c:pt idx="1404">
                  <c:v>0.12308797850273116</c:v>
                </c:pt>
                <c:pt idx="1405">
                  <c:v>0.11879208974296075</c:v>
                </c:pt>
                <c:pt idx="1406">
                  <c:v>0.12386850087275751</c:v>
                </c:pt>
                <c:pt idx="1407">
                  <c:v>0.11945995202609215</c:v>
                </c:pt>
                <c:pt idx="1408">
                  <c:v>0.12251935075084336</c:v>
                </c:pt>
                <c:pt idx="1409">
                  <c:v>0.11838706281247893</c:v>
                </c:pt>
                <c:pt idx="1410">
                  <c:v>0.12841100132286926</c:v>
                </c:pt>
                <c:pt idx="1411">
                  <c:v>0.12388692949023911</c:v>
                </c:pt>
                <c:pt idx="1412">
                  <c:v>0.13925607235446485</c:v>
                </c:pt>
                <c:pt idx="1413">
                  <c:v>0.13419290976739959</c:v>
                </c:pt>
                <c:pt idx="1414">
                  <c:v>0.13005894818614541</c:v>
                </c:pt>
                <c:pt idx="1415">
                  <c:v>0.12731529705578118</c:v>
                </c:pt>
                <c:pt idx="1416">
                  <c:v>0.1228289774111561</c:v>
                </c:pt>
                <c:pt idx="1417">
                  <c:v>0.11836502313624221</c:v>
                </c:pt>
                <c:pt idx="1418">
                  <c:v>0.1212580445199538</c:v>
                </c:pt>
                <c:pt idx="1419">
                  <c:v>0.12349128498301354</c:v>
                </c:pt>
                <c:pt idx="1420">
                  <c:v>0.12142526568311791</c:v>
                </c:pt>
                <c:pt idx="1421">
                  <c:v>0.11876570577255417</c:v>
                </c:pt>
                <c:pt idx="1422">
                  <c:v>0.11647653553451366</c:v>
                </c:pt>
                <c:pt idx="1423">
                  <c:v>0.11380763867656969</c:v>
                </c:pt>
                <c:pt idx="1424">
                  <c:v>0.11684660994462147</c:v>
                </c:pt>
                <c:pt idx="1425">
                  <c:v>0.11465934676355576</c:v>
                </c:pt>
                <c:pt idx="1426">
                  <c:v>0.12363492791332197</c:v>
                </c:pt>
                <c:pt idx="1427">
                  <c:v>0.11926638024961217</c:v>
                </c:pt>
                <c:pt idx="1428">
                  <c:v>0.11597695703802739</c:v>
                </c:pt>
                <c:pt idx="1429">
                  <c:v>0.1118544775337889</c:v>
                </c:pt>
                <c:pt idx="1430">
                  <c:v>0.10794512960869077</c:v>
                </c:pt>
                <c:pt idx="1431">
                  <c:v>0.10770972508769028</c:v>
                </c:pt>
                <c:pt idx="1432">
                  <c:v>0.10544861200581625</c:v>
                </c:pt>
                <c:pt idx="1433">
                  <c:v>0.10177624949803597</c:v>
                </c:pt>
                <c:pt idx="1434">
                  <c:v>0.10129517368299262</c:v>
                </c:pt>
                <c:pt idx="1435">
                  <c:v>9.7859077208765674E-2</c:v>
                </c:pt>
                <c:pt idx="1436">
                  <c:v>9.5031933773164837E-2</c:v>
                </c:pt>
                <c:pt idx="1437">
                  <c:v>9.1621237210540968E-2</c:v>
                </c:pt>
                <c:pt idx="1438">
                  <c:v>8.8434559343522456E-2</c:v>
                </c:pt>
                <c:pt idx="1439">
                  <c:v>8.8371334185462017E-2</c:v>
                </c:pt>
                <c:pt idx="1440">
                  <c:v>8.580096977266416E-2</c:v>
                </c:pt>
                <c:pt idx="1441">
                  <c:v>8.3410508758361188E-2</c:v>
                </c:pt>
                <c:pt idx="1442">
                  <c:v>8.1948328368841264E-2</c:v>
                </c:pt>
                <c:pt idx="1443">
                  <c:v>7.9103685069286167E-2</c:v>
                </c:pt>
                <c:pt idx="1444">
                  <c:v>8.1365903967278455E-2</c:v>
                </c:pt>
                <c:pt idx="1445">
                  <c:v>7.9008775170477621E-2</c:v>
                </c:pt>
                <c:pt idx="1446">
                  <c:v>7.6163147745080859E-2</c:v>
                </c:pt>
                <c:pt idx="1447">
                  <c:v>7.4379541702233515E-2</c:v>
                </c:pt>
                <c:pt idx="1448">
                  <c:v>7.2526093000189751E-2</c:v>
                </c:pt>
                <c:pt idx="1449">
                  <c:v>6.9989413494852493E-2</c:v>
                </c:pt>
                <c:pt idx="1450">
                  <c:v>6.7449675239494425E-2</c:v>
                </c:pt>
                <c:pt idx="1451">
                  <c:v>6.5422342098417713E-2</c:v>
                </c:pt>
                <c:pt idx="1452">
                  <c:v>6.3607929455909831E-2</c:v>
                </c:pt>
                <c:pt idx="1453">
                  <c:v>6.1369107320198769E-2</c:v>
                </c:pt>
                <c:pt idx="1454">
                  <c:v>6.8653401561206209E-2</c:v>
                </c:pt>
                <c:pt idx="1455">
                  <c:v>6.64846150380137E-2</c:v>
                </c:pt>
                <c:pt idx="1456">
                  <c:v>6.6292861018102847E-2</c:v>
                </c:pt>
                <c:pt idx="1457">
                  <c:v>6.514814944931295E-2</c:v>
                </c:pt>
                <c:pt idx="1458">
                  <c:v>6.3122138576212836E-2</c:v>
                </c:pt>
                <c:pt idx="1459">
                  <c:v>6.1246550697943353E-2</c:v>
                </c:pt>
                <c:pt idx="1460">
                  <c:v>5.9045886294138615E-2</c:v>
                </c:pt>
                <c:pt idx="1461">
                  <c:v>5.8761624151172948E-2</c:v>
                </c:pt>
                <c:pt idx="1462">
                  <c:v>5.6682286268473027E-2</c:v>
                </c:pt>
                <c:pt idx="1463">
                  <c:v>5.4680819005450243E-2</c:v>
                </c:pt>
                <c:pt idx="1464">
                  <c:v>5.3227487701474945E-2</c:v>
                </c:pt>
                <c:pt idx="1465">
                  <c:v>5.5396497358043695E-2</c:v>
                </c:pt>
                <c:pt idx="1466">
                  <c:v>5.341154531828296E-2</c:v>
                </c:pt>
                <c:pt idx="1467">
                  <c:v>5.3826098897878046E-2</c:v>
                </c:pt>
                <c:pt idx="1468">
                  <c:v>5.2856404187607717E-2</c:v>
                </c:pt>
                <c:pt idx="1469">
                  <c:v>5.1639779414160807E-2</c:v>
                </c:pt>
                <c:pt idx="1470">
                  <c:v>5.1139730809487187E-2</c:v>
                </c:pt>
                <c:pt idx="1471">
                  <c:v>4.9300550467708197E-2</c:v>
                </c:pt>
                <c:pt idx="1472">
                  <c:v>4.7517116887113839E-2</c:v>
                </c:pt>
                <c:pt idx="1473">
                  <c:v>5.1235966217209661E-2</c:v>
                </c:pt>
                <c:pt idx="1474">
                  <c:v>5.1202598641080628E-2</c:v>
                </c:pt>
                <c:pt idx="1475">
                  <c:v>5.5267391386002257E-2</c:v>
                </c:pt>
                <c:pt idx="1476">
                  <c:v>5.4719699671236813E-2</c:v>
                </c:pt>
                <c:pt idx="1477">
                  <c:v>6.5343527887816999E-2</c:v>
                </c:pt>
                <c:pt idx="1478">
                  <c:v>6.5069120474032405E-2</c:v>
                </c:pt>
                <c:pt idx="1479">
                  <c:v>6.834879445417634E-2</c:v>
                </c:pt>
                <c:pt idx="1480">
                  <c:v>7.0390913123330581E-2</c:v>
                </c:pt>
                <c:pt idx="1481">
                  <c:v>6.9215830499660458E-2</c:v>
                </c:pt>
                <c:pt idx="1482">
                  <c:v>7.5857273085496266E-2</c:v>
                </c:pt>
                <c:pt idx="1483">
                  <c:v>7.3699115863561093E-2</c:v>
                </c:pt>
                <c:pt idx="1484">
                  <c:v>7.2908500770098569E-2</c:v>
                </c:pt>
                <c:pt idx="1485">
                  <c:v>7.0262175470376872E-2</c:v>
                </c:pt>
                <c:pt idx="1486">
                  <c:v>6.9037136110725261E-2</c:v>
                </c:pt>
                <c:pt idx="1487">
                  <c:v>6.8700933041175263E-2</c:v>
                </c:pt>
                <c:pt idx="1488">
                  <c:v>6.620497667288841E-2</c:v>
                </c:pt>
                <c:pt idx="1489">
                  <c:v>6.4984579648487112E-2</c:v>
                </c:pt>
                <c:pt idx="1490">
                  <c:v>6.3471457653863417E-2</c:v>
                </c:pt>
                <c:pt idx="1491">
                  <c:v>6.6254201459486503E-2</c:v>
                </c:pt>
                <c:pt idx="1492">
                  <c:v>6.3971854149261112E-2</c:v>
                </c:pt>
                <c:pt idx="1493">
                  <c:v>6.1977994838144333E-2</c:v>
                </c:pt>
                <c:pt idx="1494">
                  <c:v>5.9815795905944998E-2</c:v>
                </c:pt>
                <c:pt idx="1495">
                  <c:v>5.7794184715124576E-2</c:v>
                </c:pt>
                <c:pt idx="1496">
                  <c:v>5.6580176467966016E-2</c:v>
                </c:pt>
                <c:pt idx="1497">
                  <c:v>5.6221856882470632E-2</c:v>
                </c:pt>
                <c:pt idx="1498">
                  <c:v>6.1835625519885064E-2</c:v>
                </c:pt>
                <c:pt idx="1499">
                  <c:v>6.0025612628864529E-2</c:v>
                </c:pt>
                <c:pt idx="1500">
                  <c:v>6.5075043642564764E-2</c:v>
                </c:pt>
                <c:pt idx="1501">
                  <c:v>7.2988859553088245E-2</c:v>
                </c:pt>
                <c:pt idx="1502">
                  <c:v>7.2367296557368774E-2</c:v>
                </c:pt>
                <c:pt idx="1503">
                  <c:v>7.1855232475898576E-2</c:v>
                </c:pt>
                <c:pt idx="1504">
                  <c:v>7.5497658022864109E-2</c:v>
                </c:pt>
                <c:pt idx="1505">
                  <c:v>7.275884200496946E-2</c:v>
                </c:pt>
                <c:pt idx="1506">
                  <c:v>7.2725931745439634E-2</c:v>
                </c:pt>
                <c:pt idx="1507">
                  <c:v>7.0674483022803242E-2</c:v>
                </c:pt>
                <c:pt idx="1508">
                  <c:v>6.8218122622204419E-2</c:v>
                </c:pt>
                <c:pt idx="1509">
                  <c:v>6.5820897589688079E-2</c:v>
                </c:pt>
                <c:pt idx="1510">
                  <c:v>6.4931385041339079E-2</c:v>
                </c:pt>
                <c:pt idx="1511">
                  <c:v>6.4712671536669278E-2</c:v>
                </c:pt>
                <c:pt idx="1512">
                  <c:v>6.4569546309820036E-2</c:v>
                </c:pt>
                <c:pt idx="1513">
                  <c:v>6.2296984024654257E-2</c:v>
                </c:pt>
                <c:pt idx="1514">
                  <c:v>6.1305137276144707E-2</c:v>
                </c:pt>
                <c:pt idx="1515">
                  <c:v>5.9932896745199103E-2</c:v>
                </c:pt>
                <c:pt idx="1516">
                  <c:v>5.8091567433945376E-2</c:v>
                </c:pt>
                <c:pt idx="1517">
                  <c:v>5.6027506456631182E-2</c:v>
                </c:pt>
                <c:pt idx="1518">
                  <c:v>5.5277238000160184E-2</c:v>
                </c:pt>
                <c:pt idx="1519">
                  <c:v>6.3245363690003567E-2</c:v>
                </c:pt>
                <c:pt idx="1520">
                  <c:v>6.0953977359063778E-2</c:v>
                </c:pt>
                <c:pt idx="1521">
                  <c:v>5.8936976328886531E-2</c:v>
                </c:pt>
                <c:pt idx="1522">
                  <c:v>5.7130379950617365E-2</c:v>
                </c:pt>
                <c:pt idx="1523">
                  <c:v>5.5241983374634471E-2</c:v>
                </c:pt>
                <c:pt idx="1524">
                  <c:v>5.4019663836609041E-2</c:v>
                </c:pt>
                <c:pt idx="1525">
                  <c:v>5.6653546117739491E-2</c:v>
                </c:pt>
                <c:pt idx="1526">
                  <c:v>5.4914069539965596E-2</c:v>
                </c:pt>
                <c:pt idx="1527">
                  <c:v>5.3569388655422136E-2</c:v>
                </c:pt>
                <c:pt idx="1528">
                  <c:v>5.9037093610071062E-2</c:v>
                </c:pt>
                <c:pt idx="1529">
                  <c:v>6.3282292163084619E-2</c:v>
                </c:pt>
                <c:pt idx="1530">
                  <c:v>6.7470287959202263E-2</c:v>
                </c:pt>
                <c:pt idx="1531">
                  <c:v>6.6875923948991819E-2</c:v>
                </c:pt>
                <c:pt idx="1532">
                  <c:v>6.4623506155558896E-2</c:v>
                </c:pt>
                <c:pt idx="1533">
                  <c:v>6.2287821947559413E-2</c:v>
                </c:pt>
                <c:pt idx="1534">
                  <c:v>6.0163329919636785E-2</c:v>
                </c:pt>
                <c:pt idx="1535">
                  <c:v>6.0872947534539888E-2</c:v>
                </c:pt>
                <c:pt idx="1536">
                  <c:v>6.4470040939322126E-2</c:v>
                </c:pt>
                <c:pt idx="1537">
                  <c:v>6.2289001475770225E-2</c:v>
                </c:pt>
                <c:pt idx="1538">
                  <c:v>7.3794445974025485E-2</c:v>
                </c:pt>
                <c:pt idx="1539">
                  <c:v>7.1313617251980155E-2</c:v>
                </c:pt>
                <c:pt idx="1540">
                  <c:v>7.0912618722758308E-2</c:v>
                </c:pt>
                <c:pt idx="1541">
                  <c:v>7.2752329035750407E-2</c:v>
                </c:pt>
                <c:pt idx="1542">
                  <c:v>7.0256133575581067E-2</c:v>
                </c:pt>
                <c:pt idx="1543">
                  <c:v>6.8297692000622509E-2</c:v>
                </c:pt>
                <c:pt idx="1544">
                  <c:v>7.0310246715073882E-2</c:v>
                </c:pt>
                <c:pt idx="1545">
                  <c:v>6.8941528374547631E-2</c:v>
                </c:pt>
                <c:pt idx="1546">
                  <c:v>6.7724973248436418E-2</c:v>
                </c:pt>
                <c:pt idx="1547">
                  <c:v>6.5575357707024995E-2</c:v>
                </c:pt>
                <c:pt idx="1548">
                  <c:v>6.6165041560620641E-2</c:v>
                </c:pt>
                <c:pt idx="1549">
                  <c:v>6.4062813957728254E-2</c:v>
                </c:pt>
                <c:pt idx="1550">
                  <c:v>6.6201662603426775E-2</c:v>
                </c:pt>
                <c:pt idx="1551">
                  <c:v>6.4133038598701383E-2</c:v>
                </c:pt>
                <c:pt idx="1552">
                  <c:v>8.1040918910546517E-2</c:v>
                </c:pt>
                <c:pt idx="1553">
                  <c:v>7.8697550386721493E-2</c:v>
                </c:pt>
                <c:pt idx="1554">
                  <c:v>8.0864590508673465E-2</c:v>
                </c:pt>
                <c:pt idx="1555">
                  <c:v>7.7931822545203991E-2</c:v>
                </c:pt>
                <c:pt idx="1556">
                  <c:v>7.7695422184673263E-2</c:v>
                </c:pt>
                <c:pt idx="1557">
                  <c:v>7.4879820786239157E-2</c:v>
                </c:pt>
                <c:pt idx="1558">
                  <c:v>8.3563058731911499E-2</c:v>
                </c:pt>
                <c:pt idx="1559">
                  <c:v>8.0588928316842903E-2</c:v>
                </c:pt>
                <c:pt idx="1560">
                  <c:v>7.8990322368329383E-2</c:v>
                </c:pt>
                <c:pt idx="1561">
                  <c:v>7.6158943496488732E-2</c:v>
                </c:pt>
                <c:pt idx="1562">
                  <c:v>7.7180695870710414E-2</c:v>
                </c:pt>
                <c:pt idx="1563">
                  <c:v>7.4794028280738972E-2</c:v>
                </c:pt>
                <c:pt idx="1564">
                  <c:v>7.2522561948399109E-2</c:v>
                </c:pt>
                <c:pt idx="1565">
                  <c:v>7.0047177917951342E-2</c:v>
                </c:pt>
                <c:pt idx="1566">
                  <c:v>6.7995844822329829E-2</c:v>
                </c:pt>
                <c:pt idx="1567">
                  <c:v>6.9327200608793285E-2</c:v>
                </c:pt>
                <c:pt idx="1568">
                  <c:v>6.8815735917960294E-2</c:v>
                </c:pt>
                <c:pt idx="1569">
                  <c:v>6.6585243662436497E-2</c:v>
                </c:pt>
                <c:pt idx="1570">
                  <c:v>6.4588566359395402E-2</c:v>
                </c:pt>
                <c:pt idx="1571">
                  <c:v>6.2541555028286067E-2</c:v>
                </c:pt>
                <c:pt idx="1572">
                  <c:v>6.2081974183534561E-2</c:v>
                </c:pt>
                <c:pt idx="1573">
                  <c:v>6.3669626566036822E-2</c:v>
                </c:pt>
                <c:pt idx="1574">
                  <c:v>6.3414040419057197E-2</c:v>
                </c:pt>
                <c:pt idx="1575">
                  <c:v>6.1362084909334126E-2</c:v>
                </c:pt>
                <c:pt idx="1576">
                  <c:v>5.9241197178188154E-2</c:v>
                </c:pt>
                <c:pt idx="1577">
                  <c:v>6.8542167214463379E-2</c:v>
                </c:pt>
                <c:pt idx="1578">
                  <c:v>6.6560710351650343E-2</c:v>
                </c:pt>
                <c:pt idx="1579">
                  <c:v>6.4591002232164879E-2</c:v>
                </c:pt>
                <c:pt idx="1580">
                  <c:v>6.2242498697356E-2</c:v>
                </c:pt>
                <c:pt idx="1581">
                  <c:v>6.3583158587881203E-2</c:v>
                </c:pt>
                <c:pt idx="1582">
                  <c:v>6.7378703405852947E-2</c:v>
                </c:pt>
                <c:pt idx="1583">
                  <c:v>6.658644447233289E-2</c:v>
                </c:pt>
                <c:pt idx="1584">
                  <c:v>6.6532889445518509E-2</c:v>
                </c:pt>
                <c:pt idx="1585">
                  <c:v>6.4115636048999086E-2</c:v>
                </c:pt>
                <c:pt idx="1586">
                  <c:v>6.1801314509266105E-2</c:v>
                </c:pt>
                <c:pt idx="1587">
                  <c:v>5.9880995890511421E-2</c:v>
                </c:pt>
                <c:pt idx="1588">
                  <c:v>5.8326816686021452E-2</c:v>
                </c:pt>
                <c:pt idx="1589">
                  <c:v>5.6561161608897813E-2</c:v>
                </c:pt>
                <c:pt idx="1590">
                  <c:v>5.503669344000614E-2</c:v>
                </c:pt>
                <c:pt idx="1591">
                  <c:v>5.5808385961639416E-2</c:v>
                </c:pt>
                <c:pt idx="1592">
                  <c:v>5.5130031668212273E-2</c:v>
                </c:pt>
                <c:pt idx="1593">
                  <c:v>5.4048483514333293E-2</c:v>
                </c:pt>
                <c:pt idx="1594">
                  <c:v>5.2123265677451208E-2</c:v>
                </c:pt>
                <c:pt idx="1595">
                  <c:v>5.0753946492133079E-2</c:v>
                </c:pt>
                <c:pt idx="1596">
                  <c:v>4.9144200140407546E-2</c:v>
                </c:pt>
                <c:pt idx="1597">
                  <c:v>4.7748289537474509E-2</c:v>
                </c:pt>
                <c:pt idx="1598">
                  <c:v>4.6092882485354696E-2</c:v>
                </c:pt>
                <c:pt idx="1599">
                  <c:v>4.5111511650027768E-2</c:v>
                </c:pt>
                <c:pt idx="1600">
                  <c:v>4.3711794763248435E-2</c:v>
                </c:pt>
                <c:pt idx="1601">
                  <c:v>4.5587660082688816E-2</c:v>
                </c:pt>
                <c:pt idx="1602">
                  <c:v>4.5287340586840912E-2</c:v>
                </c:pt>
                <c:pt idx="1603">
                  <c:v>4.5797779967589394E-2</c:v>
                </c:pt>
                <c:pt idx="1604">
                  <c:v>4.5198495584054962E-2</c:v>
                </c:pt>
                <c:pt idx="1605">
                  <c:v>5.0674149336584692E-2</c:v>
                </c:pt>
                <c:pt idx="1606">
                  <c:v>4.8911901911064176E-2</c:v>
                </c:pt>
                <c:pt idx="1607">
                  <c:v>4.8629582484221376E-2</c:v>
                </c:pt>
                <c:pt idx="1608">
                  <c:v>4.6863230383957351E-2</c:v>
                </c:pt>
                <c:pt idx="1609">
                  <c:v>4.5184749355252206E-2</c:v>
                </c:pt>
                <c:pt idx="1610">
                  <c:v>5.0071223978795029E-2</c:v>
                </c:pt>
                <c:pt idx="1611">
                  <c:v>5.103901121939125E-2</c:v>
                </c:pt>
                <c:pt idx="1612">
                  <c:v>5.0351697382660141E-2</c:v>
                </c:pt>
                <c:pt idx="1613">
                  <c:v>4.8532499995978487E-2</c:v>
                </c:pt>
                <c:pt idx="1614">
                  <c:v>4.6850395934374504E-2</c:v>
                </c:pt>
                <c:pt idx="1615">
                  <c:v>4.6703990883796634E-2</c:v>
                </c:pt>
                <c:pt idx="1616">
                  <c:v>4.5287716901348633E-2</c:v>
                </c:pt>
                <c:pt idx="1617">
                  <c:v>4.3869871155056535E-2</c:v>
                </c:pt>
                <c:pt idx="1618">
                  <c:v>4.6603236938445154E-2</c:v>
                </c:pt>
                <c:pt idx="1619">
                  <c:v>4.5646626332572597E-2</c:v>
                </c:pt>
                <c:pt idx="1620">
                  <c:v>4.4962580020908256E-2</c:v>
                </c:pt>
                <c:pt idx="1621">
                  <c:v>4.5274471692496605E-2</c:v>
                </c:pt>
                <c:pt idx="1622">
                  <c:v>4.3637173959756977E-2</c:v>
                </c:pt>
                <c:pt idx="1623">
                  <c:v>4.2155239486945592E-2</c:v>
                </c:pt>
                <c:pt idx="1624">
                  <c:v>4.0681750901051403E-2</c:v>
                </c:pt>
                <c:pt idx="1625">
                  <c:v>3.9467678976253022E-2</c:v>
                </c:pt>
                <c:pt idx="1626">
                  <c:v>3.8580300735688661E-2</c:v>
                </c:pt>
                <c:pt idx="1627">
                  <c:v>3.9369552050427484E-2</c:v>
                </c:pt>
                <c:pt idx="1628">
                  <c:v>4.2394364436422534E-2</c:v>
                </c:pt>
                <c:pt idx="1629">
                  <c:v>4.1314201866869557E-2</c:v>
                </c:pt>
                <c:pt idx="1630">
                  <c:v>3.9820493019539063E-2</c:v>
                </c:pt>
                <c:pt idx="1631">
                  <c:v>3.888448721377482E-2</c:v>
                </c:pt>
                <c:pt idx="1632">
                  <c:v>3.7875789343750257E-2</c:v>
                </c:pt>
                <c:pt idx="1633">
                  <c:v>4.0060175522231803E-2</c:v>
                </c:pt>
                <c:pt idx="1634">
                  <c:v>3.8681889330113975E-2</c:v>
                </c:pt>
                <c:pt idx="1635">
                  <c:v>3.9376824127357275E-2</c:v>
                </c:pt>
                <c:pt idx="1636">
                  <c:v>5.0208651862696227E-2</c:v>
                </c:pt>
                <c:pt idx="1637">
                  <c:v>4.8559372644785E-2</c:v>
                </c:pt>
                <c:pt idx="1638">
                  <c:v>4.9260859290355202E-2</c:v>
                </c:pt>
                <c:pt idx="1639">
                  <c:v>4.8885691903667206E-2</c:v>
                </c:pt>
                <c:pt idx="1640">
                  <c:v>4.7698679440019619E-2</c:v>
                </c:pt>
                <c:pt idx="1641">
                  <c:v>4.5983091141380474E-2</c:v>
                </c:pt>
                <c:pt idx="1642">
                  <c:v>4.5985770901893014E-2</c:v>
                </c:pt>
                <c:pt idx="1643">
                  <c:v>4.4394847042615287E-2</c:v>
                </c:pt>
                <c:pt idx="1644">
                  <c:v>4.6972318259745273E-2</c:v>
                </c:pt>
                <c:pt idx="1645">
                  <c:v>4.6684218924531284E-2</c:v>
                </c:pt>
                <c:pt idx="1646">
                  <c:v>4.7011186012295904E-2</c:v>
                </c:pt>
                <c:pt idx="1647">
                  <c:v>5.9795922754430117E-2</c:v>
                </c:pt>
                <c:pt idx="1648">
                  <c:v>6.5793929452765784E-2</c:v>
                </c:pt>
                <c:pt idx="1649">
                  <c:v>6.4250256035718767E-2</c:v>
                </c:pt>
                <c:pt idx="1650">
                  <c:v>6.1916233426456802E-2</c:v>
                </c:pt>
                <c:pt idx="1651">
                  <c:v>6.2692486546339438E-2</c:v>
                </c:pt>
                <c:pt idx="1652">
                  <c:v>6.6846148153595089E-2</c:v>
                </c:pt>
                <c:pt idx="1653">
                  <c:v>6.5505869177368684E-2</c:v>
                </c:pt>
                <c:pt idx="1654">
                  <c:v>6.3312673258361443E-2</c:v>
                </c:pt>
                <c:pt idx="1655">
                  <c:v>6.8273318844632003E-2</c:v>
                </c:pt>
                <c:pt idx="1656">
                  <c:v>6.5805808733726726E-2</c:v>
                </c:pt>
                <c:pt idx="1657">
                  <c:v>6.398403109814059E-2</c:v>
                </c:pt>
                <c:pt idx="1658">
                  <c:v>6.4367104396726271E-2</c:v>
                </c:pt>
                <c:pt idx="1659">
                  <c:v>6.2043858994505867E-2</c:v>
                </c:pt>
                <c:pt idx="1660">
                  <c:v>6.0029353479806973E-2</c:v>
                </c:pt>
                <c:pt idx="1661">
                  <c:v>5.8191790402491027E-2</c:v>
                </c:pt>
                <c:pt idx="1662">
                  <c:v>5.8522709280830497E-2</c:v>
                </c:pt>
                <c:pt idx="1663">
                  <c:v>5.6619727312656201E-2</c:v>
                </c:pt>
                <c:pt idx="1664">
                  <c:v>5.4616601108612037E-2</c:v>
                </c:pt>
                <c:pt idx="1665">
                  <c:v>5.2737014253176499E-2</c:v>
                </c:pt>
                <c:pt idx="1666">
                  <c:v>5.1187090949093211E-2</c:v>
                </c:pt>
                <c:pt idx="1667">
                  <c:v>4.9351096370056365E-2</c:v>
                </c:pt>
                <c:pt idx="1668">
                  <c:v>4.7702032947747171E-2</c:v>
                </c:pt>
                <c:pt idx="1669">
                  <c:v>4.6771718484254571E-2</c:v>
                </c:pt>
                <c:pt idx="1670">
                  <c:v>5.0162518855884096E-2</c:v>
                </c:pt>
                <c:pt idx="1671">
                  <c:v>5.0333705093608017E-2</c:v>
                </c:pt>
                <c:pt idx="1672">
                  <c:v>4.9720651309632796E-2</c:v>
                </c:pt>
                <c:pt idx="1673">
                  <c:v>4.8486087714974216E-2</c:v>
                </c:pt>
                <c:pt idx="1674">
                  <c:v>5.2109354398809045E-2</c:v>
                </c:pt>
                <c:pt idx="1675">
                  <c:v>5.899559759819626E-2</c:v>
                </c:pt>
                <c:pt idx="1676">
                  <c:v>5.6943279833893738E-2</c:v>
                </c:pt>
                <c:pt idx="1677">
                  <c:v>5.5930368878262339E-2</c:v>
                </c:pt>
                <c:pt idx="1678">
                  <c:v>5.3957518270475915E-2</c:v>
                </c:pt>
                <c:pt idx="1679">
                  <c:v>5.255632141261065E-2</c:v>
                </c:pt>
                <c:pt idx="1680">
                  <c:v>5.1872527512838155E-2</c:v>
                </c:pt>
                <c:pt idx="1681">
                  <c:v>5.073526350421706E-2</c:v>
                </c:pt>
                <c:pt idx="1682">
                  <c:v>4.8964935147832893E-2</c:v>
                </c:pt>
                <c:pt idx="1683">
                  <c:v>5.2091780113541888E-2</c:v>
                </c:pt>
                <c:pt idx="1684">
                  <c:v>5.8026133311623658E-2</c:v>
                </c:pt>
                <c:pt idx="1685">
                  <c:v>5.5940727696790378E-2</c:v>
                </c:pt>
                <c:pt idx="1686">
                  <c:v>5.5139373357477983E-2</c:v>
                </c:pt>
                <c:pt idx="1687">
                  <c:v>5.3431096768034349E-2</c:v>
                </c:pt>
                <c:pt idx="1688">
                  <c:v>5.1512771511076437E-2</c:v>
                </c:pt>
                <c:pt idx="1689">
                  <c:v>5.0630128547102984E-2</c:v>
                </c:pt>
                <c:pt idx="1690">
                  <c:v>5.0656542828612511E-2</c:v>
                </c:pt>
                <c:pt idx="1691">
                  <c:v>4.8815205357957185E-2</c:v>
                </c:pt>
                <c:pt idx="1692">
                  <c:v>4.7066548623543154E-2</c:v>
                </c:pt>
                <c:pt idx="1693">
                  <c:v>4.5731707596636091E-2</c:v>
                </c:pt>
                <c:pt idx="1694">
                  <c:v>4.4096181175795716E-2</c:v>
                </c:pt>
                <c:pt idx="1695">
                  <c:v>4.396696845603603E-2</c:v>
                </c:pt>
                <c:pt idx="1696">
                  <c:v>4.3191201404096463E-2</c:v>
                </c:pt>
                <c:pt idx="1697">
                  <c:v>4.2604389778500756E-2</c:v>
                </c:pt>
                <c:pt idx="1698">
                  <c:v>4.129657042654316E-2</c:v>
                </c:pt>
                <c:pt idx="1699">
                  <c:v>3.9823063102977618E-2</c:v>
                </c:pt>
                <c:pt idx="1700">
                  <c:v>4.2706520757607482E-2</c:v>
                </c:pt>
                <c:pt idx="1701">
                  <c:v>4.1249774741065247E-2</c:v>
                </c:pt>
                <c:pt idx="1702">
                  <c:v>3.9848959352928953E-2</c:v>
                </c:pt>
                <c:pt idx="1703">
                  <c:v>4.2172744363260385E-2</c:v>
                </c:pt>
                <c:pt idx="1704">
                  <c:v>5.0161305872292221E-2</c:v>
                </c:pt>
                <c:pt idx="1705">
                  <c:v>5.0462991307550449E-2</c:v>
                </c:pt>
                <c:pt idx="1706">
                  <c:v>5.6945427655366289E-2</c:v>
                </c:pt>
                <c:pt idx="1707">
                  <c:v>5.6277546172157765E-2</c:v>
                </c:pt>
                <c:pt idx="1708">
                  <c:v>5.4426988249393522E-2</c:v>
                </c:pt>
                <c:pt idx="1709">
                  <c:v>5.3194372271606505E-2</c:v>
                </c:pt>
                <c:pt idx="1710">
                  <c:v>5.1639055781704045E-2</c:v>
                </c:pt>
                <c:pt idx="1711">
                  <c:v>4.979995741659414E-2</c:v>
                </c:pt>
                <c:pt idx="1712">
                  <c:v>4.8146278323647783E-2</c:v>
                </c:pt>
                <c:pt idx="1713">
                  <c:v>4.6757603666039212E-2</c:v>
                </c:pt>
                <c:pt idx="1714">
                  <c:v>4.6052648594511206E-2</c:v>
                </c:pt>
                <c:pt idx="1715">
                  <c:v>4.438797554782499E-2</c:v>
                </c:pt>
                <c:pt idx="1716">
                  <c:v>4.3451070157002752E-2</c:v>
                </c:pt>
                <c:pt idx="1717">
                  <c:v>4.869697533295294E-2</c:v>
                </c:pt>
                <c:pt idx="1718">
                  <c:v>4.9178969349925494E-2</c:v>
                </c:pt>
                <c:pt idx="1719">
                  <c:v>4.8535070329245741E-2</c:v>
                </c:pt>
                <c:pt idx="1720">
                  <c:v>5.718877552267318E-2</c:v>
                </c:pt>
                <c:pt idx="1721">
                  <c:v>5.5413723416906147E-2</c:v>
                </c:pt>
                <c:pt idx="1722">
                  <c:v>5.6497556903148026E-2</c:v>
                </c:pt>
                <c:pt idx="1723">
                  <c:v>5.4918556433413861E-2</c:v>
                </c:pt>
                <c:pt idx="1724">
                  <c:v>5.3632111585720732E-2</c:v>
                </c:pt>
                <c:pt idx="1725">
                  <c:v>5.2663914989057363E-2</c:v>
                </c:pt>
                <c:pt idx="1726">
                  <c:v>5.6874760371391025E-2</c:v>
                </c:pt>
                <c:pt idx="1727">
                  <c:v>5.5289469781973688E-2</c:v>
                </c:pt>
                <c:pt idx="1728">
                  <c:v>5.3822980937138054E-2</c:v>
                </c:pt>
                <c:pt idx="1729">
                  <c:v>5.6610751414411305E-2</c:v>
                </c:pt>
                <c:pt idx="1730">
                  <c:v>5.4757836955914095E-2</c:v>
                </c:pt>
                <c:pt idx="1731">
                  <c:v>5.2826868424452014E-2</c:v>
                </c:pt>
                <c:pt idx="1732">
                  <c:v>5.1491411417201122E-2</c:v>
                </c:pt>
                <c:pt idx="1733">
                  <c:v>5.3204724776910808E-2</c:v>
                </c:pt>
                <c:pt idx="1734">
                  <c:v>5.2138525803414278E-2</c:v>
                </c:pt>
                <c:pt idx="1735">
                  <c:v>5.2858174484649197E-2</c:v>
                </c:pt>
                <c:pt idx="1736">
                  <c:v>5.1092273095016148E-2</c:v>
                </c:pt>
                <c:pt idx="1737">
                  <c:v>5.2223001685571313E-2</c:v>
                </c:pt>
                <c:pt idx="1738">
                  <c:v>5.2846761052416195E-2</c:v>
                </c:pt>
                <c:pt idx="1739">
                  <c:v>5.0929184703582049E-2</c:v>
                </c:pt>
                <c:pt idx="1740">
                  <c:v>4.9085075528921052E-2</c:v>
                </c:pt>
                <c:pt idx="1741">
                  <c:v>4.7560542561517871E-2</c:v>
                </c:pt>
                <c:pt idx="1742">
                  <c:v>4.5919275661401346E-2</c:v>
                </c:pt>
                <c:pt idx="1743">
                  <c:v>4.4311322188717618E-2</c:v>
                </c:pt>
                <c:pt idx="1744">
                  <c:v>4.6266360881244563E-2</c:v>
                </c:pt>
                <c:pt idx="1745">
                  <c:v>4.5061144532451518E-2</c:v>
                </c:pt>
                <c:pt idx="1746">
                  <c:v>5.1616269383282773E-2</c:v>
                </c:pt>
                <c:pt idx="1747">
                  <c:v>5.0111799526550357E-2</c:v>
                </c:pt>
                <c:pt idx="1748">
                  <c:v>4.8958317525706556E-2</c:v>
                </c:pt>
                <c:pt idx="1749">
                  <c:v>4.81713718901799E-2</c:v>
                </c:pt>
                <c:pt idx="1750">
                  <c:v>4.6421551624357925E-2</c:v>
                </c:pt>
                <c:pt idx="1751">
                  <c:v>4.7631380131012292E-2</c:v>
                </c:pt>
                <c:pt idx="1752">
                  <c:v>4.6042772627005249E-2</c:v>
                </c:pt>
                <c:pt idx="1753">
                  <c:v>4.4391962572545497E-2</c:v>
                </c:pt>
                <c:pt idx="1754">
                  <c:v>6.3564261677567818E-2</c:v>
                </c:pt>
                <c:pt idx="1755">
                  <c:v>6.2016915320920178E-2</c:v>
                </c:pt>
                <c:pt idx="1756">
                  <c:v>6.0969620557179888E-2</c:v>
                </c:pt>
                <c:pt idx="1757">
                  <c:v>6.1632674549898805E-2</c:v>
                </c:pt>
                <c:pt idx="1758">
                  <c:v>6.1077696575070638E-2</c:v>
                </c:pt>
                <c:pt idx="1759">
                  <c:v>5.8876796157720651E-2</c:v>
                </c:pt>
                <c:pt idx="1760">
                  <c:v>6.0402395352983085E-2</c:v>
                </c:pt>
                <c:pt idx="1761">
                  <c:v>5.8309837877934444E-2</c:v>
                </c:pt>
                <c:pt idx="1762">
                  <c:v>5.6220683202795253E-2</c:v>
                </c:pt>
                <c:pt idx="1763">
                  <c:v>5.5276502770107566E-2</c:v>
                </c:pt>
                <c:pt idx="1764">
                  <c:v>5.5546848673109106E-2</c:v>
                </c:pt>
                <c:pt idx="1765">
                  <c:v>5.3766365221175581E-2</c:v>
                </c:pt>
                <c:pt idx="1766">
                  <c:v>6.7374270282679921E-2</c:v>
                </c:pt>
                <c:pt idx="1767">
                  <c:v>6.8304382777402375E-2</c:v>
                </c:pt>
                <c:pt idx="1768">
                  <c:v>6.7980474027217824E-2</c:v>
                </c:pt>
                <c:pt idx="1769">
                  <c:v>6.5512828116421812E-2</c:v>
                </c:pt>
                <c:pt idx="1770">
                  <c:v>6.4142414519381394E-2</c:v>
                </c:pt>
                <c:pt idx="1771">
                  <c:v>6.2713195018139392E-2</c:v>
                </c:pt>
                <c:pt idx="1772">
                  <c:v>6.0451381399409941E-2</c:v>
                </c:pt>
                <c:pt idx="1773">
                  <c:v>6.1884113442340141E-2</c:v>
                </c:pt>
                <c:pt idx="1774">
                  <c:v>5.9799334204548138E-2</c:v>
                </c:pt>
                <c:pt idx="1775">
                  <c:v>5.8153594345876199E-2</c:v>
                </c:pt>
                <c:pt idx="1776">
                  <c:v>5.6068137592602055E-2</c:v>
                </c:pt>
                <c:pt idx="1777">
                  <c:v>5.4043853978780518E-2</c:v>
                </c:pt>
                <c:pt idx="1778">
                  <c:v>5.6711730276994887E-2</c:v>
                </c:pt>
                <c:pt idx="1779">
                  <c:v>5.617065799195127E-2</c:v>
                </c:pt>
                <c:pt idx="1780">
                  <c:v>5.4195621776264732E-2</c:v>
                </c:pt>
                <c:pt idx="1781">
                  <c:v>5.7349106453832177E-2</c:v>
                </c:pt>
                <c:pt idx="1782">
                  <c:v>5.5831513200364807E-2</c:v>
                </c:pt>
                <c:pt idx="1783">
                  <c:v>5.3802225908312989E-2</c:v>
                </c:pt>
                <c:pt idx="1784">
                  <c:v>5.3399379504265973E-2</c:v>
                </c:pt>
                <c:pt idx="1785">
                  <c:v>5.5279338665600516E-2</c:v>
                </c:pt>
                <c:pt idx="1786">
                  <c:v>5.3956180523600246E-2</c:v>
                </c:pt>
                <c:pt idx="1787">
                  <c:v>5.4075797035611509E-2</c:v>
                </c:pt>
                <c:pt idx="1788">
                  <c:v>5.3139992168469326E-2</c:v>
                </c:pt>
                <c:pt idx="1789">
                  <c:v>5.1410192439807961E-2</c:v>
                </c:pt>
                <c:pt idx="1790">
                  <c:v>5.2374874981940052E-2</c:v>
                </c:pt>
                <c:pt idx="1791">
                  <c:v>5.410870757033736E-2</c:v>
                </c:pt>
                <c:pt idx="1792">
                  <c:v>5.2214761039664909E-2</c:v>
                </c:pt>
                <c:pt idx="1793">
                  <c:v>5.0605244154805884E-2</c:v>
                </c:pt>
                <c:pt idx="1794">
                  <c:v>5.4780005266867597E-2</c:v>
                </c:pt>
                <c:pt idx="1795">
                  <c:v>5.3479469589122551E-2</c:v>
                </c:pt>
                <c:pt idx="1796">
                  <c:v>5.908003333107581E-2</c:v>
                </c:pt>
                <c:pt idx="1797">
                  <c:v>5.6956808485601827E-2</c:v>
                </c:pt>
                <c:pt idx="1798">
                  <c:v>5.6098811133495817E-2</c:v>
                </c:pt>
                <c:pt idx="1799">
                  <c:v>5.478401883437873E-2</c:v>
                </c:pt>
                <c:pt idx="1800">
                  <c:v>5.9950378969718866E-2</c:v>
                </c:pt>
                <c:pt idx="1801">
                  <c:v>8.1090639356365887E-2</c:v>
                </c:pt>
                <c:pt idx="1802">
                  <c:v>7.8651168749640732E-2</c:v>
                </c:pt>
                <c:pt idx="1803">
                  <c:v>8.0282667737895233E-2</c:v>
                </c:pt>
                <c:pt idx="1804">
                  <c:v>8.0199058170169091E-2</c:v>
                </c:pt>
                <c:pt idx="1805">
                  <c:v>7.7296562742230387E-2</c:v>
                </c:pt>
                <c:pt idx="1806">
                  <c:v>7.9897491627748313E-2</c:v>
                </c:pt>
                <c:pt idx="1807">
                  <c:v>7.699842363361413E-2</c:v>
                </c:pt>
                <c:pt idx="1808">
                  <c:v>7.509336500315282E-2</c:v>
                </c:pt>
                <c:pt idx="1809">
                  <c:v>7.2806993715921767E-2</c:v>
                </c:pt>
                <c:pt idx="1810">
                  <c:v>7.0570487886902497E-2</c:v>
                </c:pt>
                <c:pt idx="1811">
                  <c:v>6.8340253299524006E-2</c:v>
                </c:pt>
                <c:pt idx="1812">
                  <c:v>6.5855429649470817E-2</c:v>
                </c:pt>
                <c:pt idx="1813">
                  <c:v>6.3743007440795224E-2</c:v>
                </c:pt>
                <c:pt idx="1814">
                  <c:v>6.1554837185753032E-2</c:v>
                </c:pt>
                <c:pt idx="1815">
                  <c:v>6.2786071818897796E-2</c:v>
                </c:pt>
                <c:pt idx="1816">
                  <c:v>6.0788447300989715E-2</c:v>
                </c:pt>
                <c:pt idx="1817">
                  <c:v>5.9116878485459733E-2</c:v>
                </c:pt>
                <c:pt idx="1818">
                  <c:v>5.6990305213640659E-2</c:v>
                </c:pt>
                <c:pt idx="1819">
                  <c:v>5.6904101360568241E-2</c:v>
                </c:pt>
                <c:pt idx="1820">
                  <c:v>5.4879186656795004E-2</c:v>
                </c:pt>
                <c:pt idx="1821">
                  <c:v>5.2910426970644416E-2</c:v>
                </c:pt>
                <c:pt idx="1822">
                  <c:v>5.1055843486897227E-2</c:v>
                </c:pt>
                <c:pt idx="1823">
                  <c:v>4.9431080013070179E-2</c:v>
                </c:pt>
                <c:pt idx="1824">
                  <c:v>4.7974411351206253E-2</c:v>
                </c:pt>
                <c:pt idx="1825">
                  <c:v>5.1302828039473544E-2</c:v>
                </c:pt>
                <c:pt idx="1826">
                  <c:v>4.9582504355632044E-2</c:v>
                </c:pt>
                <c:pt idx="1827">
                  <c:v>4.9366624554769381E-2</c:v>
                </c:pt>
                <c:pt idx="1828">
                  <c:v>4.8150253609080061E-2</c:v>
                </c:pt>
                <c:pt idx="1829">
                  <c:v>4.6813502328224885E-2</c:v>
                </c:pt>
                <c:pt idx="1830">
                  <c:v>4.6341573974873519E-2</c:v>
                </c:pt>
                <c:pt idx="1831">
                  <c:v>4.52588942784568E-2</c:v>
                </c:pt>
                <c:pt idx="1832">
                  <c:v>4.369664432140806E-2</c:v>
                </c:pt>
                <c:pt idx="1833">
                  <c:v>4.3353298078058655E-2</c:v>
                </c:pt>
                <c:pt idx="1834">
                  <c:v>4.3613414419019246E-2</c:v>
                </c:pt>
                <c:pt idx="1835">
                  <c:v>4.3783826011271572E-2</c:v>
                </c:pt>
                <c:pt idx="1836">
                  <c:v>4.2192825922549637E-2</c:v>
                </c:pt>
                <c:pt idx="1837">
                  <c:v>4.0720489040123216E-2</c:v>
                </c:pt>
                <c:pt idx="1838">
                  <c:v>3.9450788744500004E-2</c:v>
                </c:pt>
                <c:pt idx="1839">
                  <c:v>3.8100458919735611E-2</c:v>
                </c:pt>
                <c:pt idx="1840">
                  <c:v>5.3212353462234636E-2</c:v>
                </c:pt>
                <c:pt idx="1841">
                  <c:v>5.1496434816304386E-2</c:v>
                </c:pt>
                <c:pt idx="1842">
                  <c:v>5.0649229232111126E-2</c:v>
                </c:pt>
                <c:pt idx="1843">
                  <c:v>5.3128524248860137E-2</c:v>
                </c:pt>
                <c:pt idx="1844">
                  <c:v>5.1787472430368582E-2</c:v>
                </c:pt>
                <c:pt idx="1845">
                  <c:v>5.0901742352297108E-2</c:v>
                </c:pt>
                <c:pt idx="1846">
                  <c:v>4.940431758288797E-2</c:v>
                </c:pt>
                <c:pt idx="1847">
                  <c:v>4.7615941539488199E-2</c:v>
                </c:pt>
                <c:pt idx="1848">
                  <c:v>6.2382618714638252E-2</c:v>
                </c:pt>
                <c:pt idx="1849">
                  <c:v>6.011905142652986E-2</c:v>
                </c:pt>
                <c:pt idx="1850">
                  <c:v>6.0001466272255215E-2</c:v>
                </c:pt>
                <c:pt idx="1851">
                  <c:v>6.2540758457967124E-2</c:v>
                </c:pt>
                <c:pt idx="1852">
                  <c:v>6.2064329381757759E-2</c:v>
                </c:pt>
                <c:pt idx="1853">
                  <c:v>6.2722984184986397E-2</c:v>
                </c:pt>
                <c:pt idx="1854">
                  <c:v>6.0881254796140608E-2</c:v>
                </c:pt>
                <c:pt idx="1855">
                  <c:v>5.8669065576338858E-2</c:v>
                </c:pt>
                <c:pt idx="1856">
                  <c:v>6.1316563667344712E-2</c:v>
                </c:pt>
                <c:pt idx="1857">
                  <c:v>6.0096349258006582E-2</c:v>
                </c:pt>
                <c:pt idx="1858">
                  <c:v>5.7958840344334926E-2</c:v>
                </c:pt>
                <c:pt idx="1859">
                  <c:v>5.9810531173498667E-2</c:v>
                </c:pt>
                <c:pt idx="1860">
                  <c:v>6.0590387103262582E-2</c:v>
                </c:pt>
                <c:pt idx="1861">
                  <c:v>5.8472159387435226E-2</c:v>
                </c:pt>
                <c:pt idx="1862">
                  <c:v>5.9296549744450387E-2</c:v>
                </c:pt>
                <c:pt idx="1863">
                  <c:v>5.8308366451784797E-2</c:v>
                </c:pt>
                <c:pt idx="1864">
                  <c:v>5.6313384625051088E-2</c:v>
                </c:pt>
                <c:pt idx="1865">
                  <c:v>5.4323585981671668E-2</c:v>
                </c:pt>
                <c:pt idx="1866">
                  <c:v>5.3943208579551608E-2</c:v>
                </c:pt>
                <c:pt idx="1867">
                  <c:v>5.2181324849344686E-2</c:v>
                </c:pt>
                <c:pt idx="1868">
                  <c:v>5.1185194814216531E-2</c:v>
                </c:pt>
                <c:pt idx="1869">
                  <c:v>4.9643151024695506E-2</c:v>
                </c:pt>
                <c:pt idx="1870">
                  <c:v>4.8194146569534246E-2</c:v>
                </c:pt>
                <c:pt idx="1871">
                  <c:v>4.6465152649810923E-2</c:v>
                </c:pt>
                <c:pt idx="1872">
                  <c:v>4.7269483457983798E-2</c:v>
                </c:pt>
                <c:pt idx="1873">
                  <c:v>4.5558807076809114E-2</c:v>
                </c:pt>
                <c:pt idx="1874">
                  <c:v>4.4896284715565664E-2</c:v>
                </c:pt>
                <c:pt idx="1875">
                  <c:v>4.5134516804159024E-2</c:v>
                </c:pt>
                <c:pt idx="1876">
                  <c:v>4.5644916092368384E-2</c:v>
                </c:pt>
                <c:pt idx="1877">
                  <c:v>4.9616084092525166E-2</c:v>
                </c:pt>
                <c:pt idx="1878">
                  <c:v>4.838269991189266E-2</c:v>
                </c:pt>
                <c:pt idx="1879">
                  <c:v>5.2685595764648256E-2</c:v>
                </c:pt>
                <c:pt idx="1880">
                  <c:v>5.2334849864639855E-2</c:v>
                </c:pt>
                <c:pt idx="1881">
                  <c:v>5.1317822726891976E-2</c:v>
                </c:pt>
                <c:pt idx="1882">
                  <c:v>5.2108484575801757E-2</c:v>
                </c:pt>
                <c:pt idx="1883">
                  <c:v>5.2200668972150359E-2</c:v>
                </c:pt>
                <c:pt idx="1884">
                  <c:v>5.5388911059381749E-2</c:v>
                </c:pt>
                <c:pt idx="1885">
                  <c:v>5.3973233960133891E-2</c:v>
                </c:pt>
                <c:pt idx="1886">
                  <c:v>5.2266577957095585E-2</c:v>
                </c:pt>
                <c:pt idx="1887">
                  <c:v>5.044042102029412E-2</c:v>
                </c:pt>
                <c:pt idx="1888">
                  <c:v>4.8660098874629187E-2</c:v>
                </c:pt>
                <c:pt idx="1889">
                  <c:v>4.7108400336118614E-2</c:v>
                </c:pt>
                <c:pt idx="1890">
                  <c:v>4.5404632097404016E-2</c:v>
                </c:pt>
                <c:pt idx="1891">
                  <c:v>4.3792088677066916E-2</c:v>
                </c:pt>
                <c:pt idx="1892">
                  <c:v>4.3372525119343405E-2</c:v>
                </c:pt>
                <c:pt idx="1893">
                  <c:v>4.9076591063959354E-2</c:v>
                </c:pt>
                <c:pt idx="1894">
                  <c:v>4.730094606259861E-2</c:v>
                </c:pt>
                <c:pt idx="1895">
                  <c:v>4.5583827327240478E-2</c:v>
                </c:pt>
                <c:pt idx="1896">
                  <c:v>4.7414826726375564E-2</c:v>
                </c:pt>
                <c:pt idx="1897">
                  <c:v>4.989126221098214E-2</c:v>
                </c:pt>
                <c:pt idx="1898">
                  <c:v>4.9460959327127144E-2</c:v>
                </c:pt>
                <c:pt idx="1899">
                  <c:v>5.1670094717064893E-2</c:v>
                </c:pt>
                <c:pt idx="1900">
                  <c:v>6.0838612645655182E-2</c:v>
                </c:pt>
                <c:pt idx="1901">
                  <c:v>6.0342471688874542E-2</c:v>
                </c:pt>
                <c:pt idx="1902">
                  <c:v>6.0802999660864554E-2</c:v>
                </c:pt>
                <c:pt idx="1903">
                  <c:v>6.0998772445491518E-2</c:v>
                </c:pt>
                <c:pt idx="1904">
                  <c:v>5.886126516615018E-2</c:v>
                </c:pt>
                <c:pt idx="1905">
                  <c:v>5.8180944005735959E-2</c:v>
                </c:pt>
                <c:pt idx="1906">
                  <c:v>6.3470981474371871E-2</c:v>
                </c:pt>
                <c:pt idx="1907">
                  <c:v>6.1822863539035794E-2</c:v>
                </c:pt>
                <c:pt idx="1908">
                  <c:v>5.9935225980377572E-2</c:v>
                </c:pt>
                <c:pt idx="1909">
                  <c:v>6.6353748610365346E-2</c:v>
                </c:pt>
                <c:pt idx="1910">
                  <c:v>6.4438735664767127E-2</c:v>
                </c:pt>
                <c:pt idx="1911">
                  <c:v>6.2253093035971936E-2</c:v>
                </c:pt>
                <c:pt idx="1912">
                  <c:v>6.0576044626000379E-2</c:v>
                </c:pt>
                <c:pt idx="1913">
                  <c:v>6.0489202922384716E-2</c:v>
                </c:pt>
                <c:pt idx="1914">
                  <c:v>5.8847131643179028E-2</c:v>
                </c:pt>
                <c:pt idx="1915">
                  <c:v>5.8839594244923736E-2</c:v>
                </c:pt>
                <c:pt idx="1916">
                  <c:v>5.8108267179878235E-2</c:v>
                </c:pt>
                <c:pt idx="1917">
                  <c:v>5.6015915519760373E-2</c:v>
                </c:pt>
                <c:pt idx="1918">
                  <c:v>5.5494773929970521E-2</c:v>
                </c:pt>
                <c:pt idx="1919">
                  <c:v>5.5154828958318171E-2</c:v>
                </c:pt>
                <c:pt idx="1920">
                  <c:v>5.3249764627935681E-2</c:v>
                </c:pt>
                <c:pt idx="1921">
                  <c:v>5.2924021713542602E-2</c:v>
                </c:pt>
                <c:pt idx="1922">
                  <c:v>5.5604452533590476E-2</c:v>
                </c:pt>
                <c:pt idx="1923">
                  <c:v>5.360908671313136E-2</c:v>
                </c:pt>
                <c:pt idx="1924">
                  <c:v>5.1727632735380433E-2</c:v>
                </c:pt>
                <c:pt idx="1925">
                  <c:v>5.277672460453469E-2</c:v>
                </c:pt>
                <c:pt idx="1926">
                  <c:v>5.1041555947673331E-2</c:v>
                </c:pt>
                <c:pt idx="1927">
                  <c:v>4.9941930619881628E-2</c:v>
                </c:pt>
                <c:pt idx="1928">
                  <c:v>5.1061230084640835E-2</c:v>
                </c:pt>
                <c:pt idx="1929">
                  <c:v>6.1377750540154062E-2</c:v>
                </c:pt>
                <c:pt idx="1930">
                  <c:v>6.0736372497625014E-2</c:v>
                </c:pt>
                <c:pt idx="1931">
                  <c:v>5.8553440136007343E-2</c:v>
                </c:pt>
                <c:pt idx="1932">
                  <c:v>5.6427361529791317E-2</c:v>
                </c:pt>
                <c:pt idx="1933">
                  <c:v>5.4379339669552038E-2</c:v>
                </c:pt>
                <c:pt idx="1934">
                  <c:v>5.2404201572127364E-2</c:v>
                </c:pt>
                <c:pt idx="1935">
                  <c:v>5.0947881631228979E-2</c:v>
                </c:pt>
                <c:pt idx="1936">
                  <c:v>5.2646977044399294E-2</c:v>
                </c:pt>
                <c:pt idx="1937">
                  <c:v>5.0734918068262136E-2</c:v>
                </c:pt>
                <c:pt idx="1938">
                  <c:v>4.97329378801133E-2</c:v>
                </c:pt>
                <c:pt idx="1939">
                  <c:v>4.9324221191203631E-2</c:v>
                </c:pt>
                <c:pt idx="1940">
                  <c:v>4.8603236884708509E-2</c:v>
                </c:pt>
                <c:pt idx="1941">
                  <c:v>4.9827353977992213E-2</c:v>
                </c:pt>
                <c:pt idx="1942">
                  <c:v>5.2259297806729048E-2</c:v>
                </c:pt>
                <c:pt idx="1943">
                  <c:v>5.6426427657795319E-2</c:v>
                </c:pt>
                <c:pt idx="1944">
                  <c:v>6.2583568955131758E-2</c:v>
                </c:pt>
                <c:pt idx="1945">
                  <c:v>6.0505376079955958E-2</c:v>
                </c:pt>
                <c:pt idx="1946">
                  <c:v>5.8305905065219939E-2</c:v>
                </c:pt>
                <c:pt idx="1947">
                  <c:v>5.6228126467094255E-2</c:v>
                </c:pt>
                <c:pt idx="1948">
                  <c:v>5.5156635538196129E-2</c:v>
                </c:pt>
                <c:pt idx="1949">
                  <c:v>5.4550225973567998E-2</c:v>
                </c:pt>
                <c:pt idx="1950">
                  <c:v>5.4229939784648205E-2</c:v>
                </c:pt>
                <c:pt idx="1951">
                  <c:v>6.7088426265112452E-2</c:v>
                </c:pt>
                <c:pt idx="1952">
                  <c:v>7.0708103910603046E-2</c:v>
                </c:pt>
                <c:pt idx="1953">
                  <c:v>6.9687948008759729E-2</c:v>
                </c:pt>
                <c:pt idx="1954">
                  <c:v>6.7294849812698829E-2</c:v>
                </c:pt>
                <c:pt idx="1955">
                  <c:v>6.824046835726251E-2</c:v>
                </c:pt>
                <c:pt idx="1956">
                  <c:v>6.6391325764614456E-2</c:v>
                </c:pt>
                <c:pt idx="1957">
                  <c:v>7.9336648396487325E-2</c:v>
                </c:pt>
                <c:pt idx="1958">
                  <c:v>7.6952927541020621E-2</c:v>
                </c:pt>
                <c:pt idx="1959">
                  <c:v>7.5731303243129849E-2</c:v>
                </c:pt>
                <c:pt idx="1960">
                  <c:v>7.3537148514004572E-2</c:v>
                </c:pt>
                <c:pt idx="1961">
                  <c:v>7.2470567106515504E-2</c:v>
                </c:pt>
                <c:pt idx="1962">
                  <c:v>7.0047283538178004E-2</c:v>
                </c:pt>
                <c:pt idx="1963">
                  <c:v>6.9062558356426121E-2</c:v>
                </c:pt>
                <c:pt idx="1964">
                  <c:v>6.7413081585910875E-2</c:v>
                </c:pt>
                <c:pt idx="1965">
                  <c:v>6.6646916245375429E-2</c:v>
                </c:pt>
                <c:pt idx="1966">
                  <c:v>6.4370628940143726E-2</c:v>
                </c:pt>
                <c:pt idx="1967">
                  <c:v>6.4157247178335403E-2</c:v>
                </c:pt>
                <c:pt idx="1968">
                  <c:v>6.1882134005809351E-2</c:v>
                </c:pt>
                <c:pt idx="1969">
                  <c:v>6.2073928543580792E-2</c:v>
                </c:pt>
                <c:pt idx="1970">
                  <c:v>5.9860647622865595E-2</c:v>
                </c:pt>
                <c:pt idx="1971">
                  <c:v>5.8542519387943845E-2</c:v>
                </c:pt>
                <c:pt idx="1972">
                  <c:v>5.6515388974383032E-2</c:v>
                </c:pt>
                <c:pt idx="1973">
                  <c:v>5.4973803503433026E-2</c:v>
                </c:pt>
                <c:pt idx="1974">
                  <c:v>5.3435401686232752E-2</c:v>
                </c:pt>
                <c:pt idx="1975">
                  <c:v>5.1847256581071109E-2</c:v>
                </c:pt>
                <c:pt idx="1976">
                  <c:v>5.0578753403965448E-2</c:v>
                </c:pt>
                <c:pt idx="1977">
                  <c:v>7.0777365338560758E-2</c:v>
                </c:pt>
                <c:pt idx="1978">
                  <c:v>6.8337103746074365E-2</c:v>
                </c:pt>
                <c:pt idx="1979">
                  <c:v>6.5944050643791274E-2</c:v>
                </c:pt>
                <c:pt idx="1980">
                  <c:v>6.3631150345838119E-2</c:v>
                </c:pt>
                <c:pt idx="1981">
                  <c:v>6.1723087254317299E-2</c:v>
                </c:pt>
                <c:pt idx="1982">
                  <c:v>6.5585536843129372E-2</c:v>
                </c:pt>
                <c:pt idx="1983">
                  <c:v>6.3391086930247434E-2</c:v>
                </c:pt>
                <c:pt idx="1984">
                  <c:v>6.8824296107347707E-2</c:v>
                </c:pt>
                <c:pt idx="1985">
                  <c:v>6.6748797299967799E-2</c:v>
                </c:pt>
                <c:pt idx="1986">
                  <c:v>6.4323542486143581E-2</c:v>
                </c:pt>
                <c:pt idx="1987">
                  <c:v>7.1234505879515381E-2</c:v>
                </c:pt>
                <c:pt idx="1988">
                  <c:v>7.05535648848504E-2</c:v>
                </c:pt>
                <c:pt idx="1989">
                  <c:v>6.8142630711182373E-2</c:v>
                </c:pt>
                <c:pt idx="1990">
                  <c:v>6.6362761123913538E-2</c:v>
                </c:pt>
                <c:pt idx="1991">
                  <c:v>7.1374811091333507E-2</c:v>
                </c:pt>
                <c:pt idx="1992">
                  <c:v>6.8951160579688003E-2</c:v>
                </c:pt>
                <c:pt idx="1993">
                  <c:v>7.6687998087312387E-2</c:v>
                </c:pt>
                <c:pt idx="1994">
                  <c:v>7.3930694393383178E-2</c:v>
                </c:pt>
                <c:pt idx="1995">
                  <c:v>7.136317170181973E-2</c:v>
                </c:pt>
                <c:pt idx="1996">
                  <c:v>7.5600781854166549E-2</c:v>
                </c:pt>
                <c:pt idx="1997">
                  <c:v>7.626509421069734E-2</c:v>
                </c:pt>
                <c:pt idx="1998">
                  <c:v>7.3759638753006534E-2</c:v>
                </c:pt>
                <c:pt idx="1999">
                  <c:v>7.4230952353727758E-2</c:v>
                </c:pt>
                <c:pt idx="2000">
                  <c:v>8.5126104735530908E-2</c:v>
                </c:pt>
                <c:pt idx="2001">
                  <c:v>9.0826353546034092E-2</c:v>
                </c:pt>
                <c:pt idx="2002">
                  <c:v>8.7655152981834863E-2</c:v>
                </c:pt>
                <c:pt idx="2003">
                  <c:v>9.0990286440496185E-2</c:v>
                </c:pt>
                <c:pt idx="2004">
                  <c:v>0.10008536914257141</c:v>
                </c:pt>
                <c:pt idx="2005">
                  <c:v>0.10023375291838121</c:v>
                </c:pt>
                <c:pt idx="2006">
                  <c:v>9.6592673413672531E-2</c:v>
                </c:pt>
                <c:pt idx="2007">
                  <c:v>9.3567092304414318E-2</c:v>
                </c:pt>
                <c:pt idx="2008">
                  <c:v>9.2593954906600315E-2</c:v>
                </c:pt>
                <c:pt idx="2009">
                  <c:v>9.0344734515181491E-2</c:v>
                </c:pt>
                <c:pt idx="2010">
                  <c:v>8.894379070174023E-2</c:v>
                </c:pt>
                <c:pt idx="2011">
                  <c:v>8.925942358098761E-2</c:v>
                </c:pt>
                <c:pt idx="2012">
                  <c:v>8.6248336022857183E-2</c:v>
                </c:pt>
                <c:pt idx="2013">
                  <c:v>8.3197591726489536E-2</c:v>
                </c:pt>
                <c:pt idx="2014">
                  <c:v>9.0404902982618371E-2</c:v>
                </c:pt>
                <c:pt idx="2015">
                  <c:v>8.7687239756819871E-2</c:v>
                </c:pt>
                <c:pt idx="2016">
                  <c:v>8.4500588885294256E-2</c:v>
                </c:pt>
                <c:pt idx="2017">
                  <c:v>8.2053513983887841E-2</c:v>
                </c:pt>
                <c:pt idx="2018">
                  <c:v>7.9070657240075171E-2</c:v>
                </c:pt>
                <c:pt idx="2019">
                  <c:v>7.6401100497499277E-2</c:v>
                </c:pt>
                <c:pt idx="2020">
                  <c:v>7.3840714648273381E-2</c:v>
                </c:pt>
                <c:pt idx="2021">
                  <c:v>7.2774935951740019E-2</c:v>
                </c:pt>
                <c:pt idx="2022">
                  <c:v>7.093405056385621E-2</c:v>
                </c:pt>
                <c:pt idx="2023">
                  <c:v>7.0106061206637815E-2</c:v>
                </c:pt>
                <c:pt idx="2024">
                  <c:v>6.7857148772049972E-2</c:v>
                </c:pt>
                <c:pt idx="2025">
                  <c:v>7.2400055419424458E-2</c:v>
                </c:pt>
                <c:pt idx="2026">
                  <c:v>6.9787482747683371E-2</c:v>
                </c:pt>
                <c:pt idx="2027">
                  <c:v>7.0807038776524098E-2</c:v>
                </c:pt>
                <c:pt idx="2028">
                  <c:v>6.842522001945868E-2</c:v>
                </c:pt>
                <c:pt idx="2029">
                  <c:v>6.604199405083222E-2</c:v>
                </c:pt>
                <c:pt idx="2030">
                  <c:v>6.6047307286173126E-2</c:v>
                </c:pt>
                <c:pt idx="2031">
                  <c:v>6.6501941900201159E-2</c:v>
                </c:pt>
                <c:pt idx="2032">
                  <c:v>6.5421948173309721E-2</c:v>
                </c:pt>
                <c:pt idx="2033">
                  <c:v>6.4169370032561415E-2</c:v>
                </c:pt>
                <c:pt idx="2034">
                  <c:v>6.6134609728608129E-2</c:v>
                </c:pt>
                <c:pt idx="2035">
                  <c:v>6.6005739584827972E-2</c:v>
                </c:pt>
                <c:pt idx="2036">
                  <c:v>6.3657447168409501E-2</c:v>
                </c:pt>
                <c:pt idx="2037">
                  <c:v>6.291172486259422E-2</c:v>
                </c:pt>
                <c:pt idx="2038">
                  <c:v>6.1666138228988684E-2</c:v>
                </c:pt>
                <c:pt idx="2039">
                  <c:v>6.0648263084961858E-2</c:v>
                </c:pt>
                <c:pt idx="2040">
                  <c:v>5.8550326737733097E-2</c:v>
                </c:pt>
                <c:pt idx="2041">
                  <c:v>5.7816182641569201E-2</c:v>
                </c:pt>
                <c:pt idx="2042">
                  <c:v>6.0086163085958134E-2</c:v>
                </c:pt>
                <c:pt idx="2043">
                  <c:v>5.8928798734899923E-2</c:v>
                </c:pt>
                <c:pt idx="2044">
                  <c:v>5.8050029215117899E-2</c:v>
                </c:pt>
                <c:pt idx="2045">
                  <c:v>5.6134565426921634E-2</c:v>
                </c:pt>
                <c:pt idx="2046">
                  <c:v>5.4273371780738204E-2</c:v>
                </c:pt>
                <c:pt idx="2047">
                  <c:v>5.3671635748003786E-2</c:v>
                </c:pt>
                <c:pt idx="2048">
                  <c:v>5.1864976482472694E-2</c:v>
                </c:pt>
                <c:pt idx="2049">
                  <c:v>5.0012875018919337E-2</c:v>
                </c:pt>
                <c:pt idx="2050">
                  <c:v>4.9381827760917367E-2</c:v>
                </c:pt>
                <c:pt idx="2051">
                  <c:v>4.7865119351833116E-2</c:v>
                </c:pt>
                <c:pt idx="2052">
                  <c:v>4.6125094855769655E-2</c:v>
                </c:pt>
                <c:pt idx="2053">
                  <c:v>4.445020133327144E-2</c:v>
                </c:pt>
                <c:pt idx="2054">
                  <c:v>4.4136351211929013E-2</c:v>
                </c:pt>
                <c:pt idx="2055">
                  <c:v>4.5359066660034045E-2</c:v>
                </c:pt>
                <c:pt idx="2056">
                  <c:v>4.6013733669922167E-2</c:v>
                </c:pt>
                <c:pt idx="2057">
                  <c:v>4.5169603022353157E-2</c:v>
                </c:pt>
                <c:pt idx="2058">
                  <c:v>4.4173250057726987E-2</c:v>
                </c:pt>
                <c:pt idx="2059">
                  <c:v>4.4118478239568236E-2</c:v>
                </c:pt>
                <c:pt idx="2060">
                  <c:v>4.8063869482560397E-2</c:v>
                </c:pt>
                <c:pt idx="2061">
                  <c:v>4.6354767326391134E-2</c:v>
                </c:pt>
                <c:pt idx="2062">
                  <c:v>4.5206258125839033E-2</c:v>
                </c:pt>
                <c:pt idx="2063">
                  <c:v>5.0525952239576094E-2</c:v>
                </c:pt>
                <c:pt idx="2064">
                  <c:v>5.2470341457578493E-2</c:v>
                </c:pt>
                <c:pt idx="2065">
                  <c:v>5.20580695395658E-2</c:v>
                </c:pt>
                <c:pt idx="2066">
                  <c:v>5.131911626264013E-2</c:v>
                </c:pt>
                <c:pt idx="2067">
                  <c:v>4.9660995519411284E-2</c:v>
                </c:pt>
                <c:pt idx="2068">
                  <c:v>4.8342181542759502E-2</c:v>
                </c:pt>
                <c:pt idx="2069">
                  <c:v>4.9071457690133317E-2</c:v>
                </c:pt>
                <c:pt idx="2070">
                  <c:v>4.761039260655936E-2</c:v>
                </c:pt>
                <c:pt idx="2071">
                  <c:v>4.8585112028551355E-2</c:v>
                </c:pt>
                <c:pt idx="2072">
                  <c:v>5.2837821700488993E-2</c:v>
                </c:pt>
                <c:pt idx="2073">
                  <c:v>5.0933449918279562E-2</c:v>
                </c:pt>
                <c:pt idx="2074">
                  <c:v>5.1831125981955682E-2</c:v>
                </c:pt>
                <c:pt idx="2075">
                  <c:v>5.0004310932131063E-2</c:v>
                </c:pt>
                <c:pt idx="2076">
                  <c:v>4.9701950856977817E-2</c:v>
                </c:pt>
                <c:pt idx="2077">
                  <c:v>5.1239231948452986E-2</c:v>
                </c:pt>
                <c:pt idx="2078">
                  <c:v>4.9579949091203578E-2</c:v>
                </c:pt>
                <c:pt idx="2079">
                  <c:v>4.7786675066828113E-2</c:v>
                </c:pt>
                <c:pt idx="2080">
                  <c:v>4.787994988315946E-2</c:v>
                </c:pt>
                <c:pt idx="2081">
                  <c:v>6.9594924160247887E-2</c:v>
                </c:pt>
                <c:pt idx="2082">
                  <c:v>6.7136471497581868E-2</c:v>
                </c:pt>
                <c:pt idx="2083">
                  <c:v>6.569840514214785E-2</c:v>
                </c:pt>
                <c:pt idx="2084">
                  <c:v>6.3701382659741609E-2</c:v>
                </c:pt>
                <c:pt idx="2085">
                  <c:v>6.2044827826538564E-2</c:v>
                </c:pt>
                <c:pt idx="2086">
                  <c:v>6.0919439333313535E-2</c:v>
                </c:pt>
                <c:pt idx="2087">
                  <c:v>5.947805898487047E-2</c:v>
                </c:pt>
                <c:pt idx="2088">
                  <c:v>6.10815274743833E-2</c:v>
                </c:pt>
                <c:pt idx="2089">
                  <c:v>6.006177459311611E-2</c:v>
                </c:pt>
                <c:pt idx="2090">
                  <c:v>6.0031664159646274E-2</c:v>
                </c:pt>
                <c:pt idx="2091">
                  <c:v>5.7851370279750798E-2</c:v>
                </c:pt>
                <c:pt idx="2092">
                  <c:v>5.6162743450623387E-2</c:v>
                </c:pt>
                <c:pt idx="2093">
                  <c:v>5.9045772413624617E-2</c:v>
                </c:pt>
                <c:pt idx="2094">
                  <c:v>5.7513911582719755E-2</c:v>
                </c:pt>
                <c:pt idx="2095">
                  <c:v>5.5473397854615761E-2</c:v>
                </c:pt>
                <c:pt idx="2096">
                  <c:v>5.3471320827754146E-2</c:v>
                </c:pt>
                <c:pt idx="2097">
                  <c:v>5.1527679822354351E-2</c:v>
                </c:pt>
                <c:pt idx="2098">
                  <c:v>5.9730817939778635E-2</c:v>
                </c:pt>
                <c:pt idx="2099">
                  <c:v>5.772774945606423E-2</c:v>
                </c:pt>
                <c:pt idx="2100">
                  <c:v>5.5779163059421516E-2</c:v>
                </c:pt>
                <c:pt idx="2101">
                  <c:v>5.3816939537284968E-2</c:v>
                </c:pt>
                <c:pt idx="2102">
                  <c:v>5.4133750418504135E-2</c:v>
                </c:pt>
                <c:pt idx="2103">
                  <c:v>5.296231148267367E-2</c:v>
                </c:pt>
                <c:pt idx="2104">
                  <c:v>5.1603577215403144E-2</c:v>
                </c:pt>
                <c:pt idx="2105">
                  <c:v>5.0688072853496378E-2</c:v>
                </c:pt>
                <c:pt idx="2106">
                  <c:v>4.9322055215860798E-2</c:v>
                </c:pt>
                <c:pt idx="2107">
                  <c:v>4.7589805161694983E-2</c:v>
                </c:pt>
                <c:pt idx="2108">
                  <c:v>4.9661269505707387E-2</c:v>
                </c:pt>
                <c:pt idx="2109">
                  <c:v>4.8753809191139232E-2</c:v>
                </c:pt>
                <c:pt idx="2110">
                  <c:v>4.7948389088337921E-2</c:v>
                </c:pt>
                <c:pt idx="2111">
                  <c:v>4.838643027793605E-2</c:v>
                </c:pt>
                <c:pt idx="2112">
                  <c:v>5.1280976762447611E-2</c:v>
                </c:pt>
                <c:pt idx="2113">
                  <c:v>5.1418671101562681E-2</c:v>
                </c:pt>
                <c:pt idx="2114">
                  <c:v>4.9658238263997075E-2</c:v>
                </c:pt>
                <c:pt idx="2115">
                  <c:v>4.813036164013227E-2</c:v>
                </c:pt>
                <c:pt idx="2116">
                  <c:v>4.6577450041598453E-2</c:v>
                </c:pt>
                <c:pt idx="2117">
                  <c:v>4.9821887496043528E-2</c:v>
                </c:pt>
                <c:pt idx="2118">
                  <c:v>4.83431853804785E-2</c:v>
                </c:pt>
                <c:pt idx="2119">
                  <c:v>5.1869192308133395E-2</c:v>
                </c:pt>
                <c:pt idx="2120">
                  <c:v>5.8161578227152573E-2</c:v>
                </c:pt>
                <c:pt idx="2121">
                  <c:v>5.712491970849027E-2</c:v>
                </c:pt>
                <c:pt idx="2122">
                  <c:v>5.6565657494499398E-2</c:v>
                </c:pt>
                <c:pt idx="2123">
                  <c:v>5.7738481466292901E-2</c:v>
                </c:pt>
                <c:pt idx="2124">
                  <c:v>6.6706300924403703E-2</c:v>
                </c:pt>
                <c:pt idx="2125">
                  <c:v>6.4300201024184225E-2</c:v>
                </c:pt>
                <c:pt idx="2126">
                  <c:v>6.3150989194674392E-2</c:v>
                </c:pt>
                <c:pt idx="2127">
                  <c:v>6.1588324016041911E-2</c:v>
                </c:pt>
                <c:pt idx="2128">
                  <c:v>6.3747257240409749E-2</c:v>
                </c:pt>
                <c:pt idx="2129">
                  <c:v>6.3584542208687519E-2</c:v>
                </c:pt>
                <c:pt idx="2130">
                  <c:v>7.8108335120120442E-2</c:v>
                </c:pt>
                <c:pt idx="2131">
                  <c:v>8.8909396316547207E-2</c:v>
                </c:pt>
                <c:pt idx="2132">
                  <c:v>9.2917244340990759E-2</c:v>
                </c:pt>
                <c:pt idx="2133">
                  <c:v>8.9543239509356859E-2</c:v>
                </c:pt>
                <c:pt idx="2134">
                  <c:v>8.6495360678226135E-2</c:v>
                </c:pt>
                <c:pt idx="2135">
                  <c:v>8.9056429913664512E-2</c:v>
                </c:pt>
                <c:pt idx="2136">
                  <c:v>8.6887902582323651E-2</c:v>
                </c:pt>
                <c:pt idx="2137">
                  <c:v>8.6461401348322114E-2</c:v>
                </c:pt>
                <c:pt idx="2138">
                  <c:v>8.9149419136389491E-2</c:v>
                </c:pt>
                <c:pt idx="2139">
                  <c:v>8.7857946298252082E-2</c:v>
                </c:pt>
                <c:pt idx="2140">
                  <c:v>8.8535434577277361E-2</c:v>
                </c:pt>
                <c:pt idx="2141">
                  <c:v>8.5320756162383396E-2</c:v>
                </c:pt>
                <c:pt idx="2142">
                  <c:v>8.2666432650549446E-2</c:v>
                </c:pt>
                <c:pt idx="2143">
                  <c:v>8.2445994834279446E-2</c:v>
                </c:pt>
                <c:pt idx="2144">
                  <c:v>7.9456801541893218E-2</c:v>
                </c:pt>
                <c:pt idx="2145">
                  <c:v>7.7371734368345976E-2</c:v>
                </c:pt>
                <c:pt idx="2146">
                  <c:v>8.1445705465674492E-2</c:v>
                </c:pt>
                <c:pt idx="2147">
                  <c:v>7.8770842927646689E-2</c:v>
                </c:pt>
                <c:pt idx="2148">
                  <c:v>7.6460475658053612E-2</c:v>
                </c:pt>
                <c:pt idx="2149">
                  <c:v>7.4561238125790241E-2</c:v>
                </c:pt>
                <c:pt idx="2150">
                  <c:v>7.1860332012342223E-2</c:v>
                </c:pt>
                <c:pt idx="2151">
                  <c:v>6.9307510437997821E-2</c:v>
                </c:pt>
                <c:pt idx="2152">
                  <c:v>6.7267902292093784E-2</c:v>
                </c:pt>
                <c:pt idx="2153">
                  <c:v>6.4950288424537025E-2</c:v>
                </c:pt>
                <c:pt idx="2154">
                  <c:v>6.2589404440374224E-2</c:v>
                </c:pt>
                <c:pt idx="2155">
                  <c:v>6.1095584293415668E-2</c:v>
                </c:pt>
                <c:pt idx="2156">
                  <c:v>5.9117843995847047E-2</c:v>
                </c:pt>
                <c:pt idx="2157">
                  <c:v>5.7716409508556901E-2</c:v>
                </c:pt>
                <c:pt idx="2158">
                  <c:v>6.9772987680276982E-2</c:v>
                </c:pt>
                <c:pt idx="2159">
                  <c:v>6.8119466126266653E-2</c:v>
                </c:pt>
                <c:pt idx="2160">
                  <c:v>6.5979559820758843E-2</c:v>
                </c:pt>
                <c:pt idx="2161">
                  <c:v>6.358742084114577E-2</c:v>
                </c:pt>
                <c:pt idx="2162">
                  <c:v>6.4174450088225171E-2</c:v>
                </c:pt>
                <c:pt idx="2163">
                  <c:v>6.1848450869582711E-2</c:v>
                </c:pt>
                <c:pt idx="2164">
                  <c:v>6.178968215087953E-2</c:v>
                </c:pt>
                <c:pt idx="2165">
                  <c:v>6.1070558972220239E-2</c:v>
                </c:pt>
                <c:pt idx="2166">
                  <c:v>6.5665150243051557E-2</c:v>
                </c:pt>
                <c:pt idx="2167">
                  <c:v>6.5638466706819623E-2</c:v>
                </c:pt>
                <c:pt idx="2168">
                  <c:v>6.3413822459973235E-2</c:v>
                </c:pt>
                <c:pt idx="2169">
                  <c:v>6.1121785718932516E-2</c:v>
                </c:pt>
                <c:pt idx="2170">
                  <c:v>5.9520320303457129E-2</c:v>
                </c:pt>
                <c:pt idx="2171">
                  <c:v>6.4561786049391084E-2</c:v>
                </c:pt>
                <c:pt idx="2172">
                  <c:v>6.291468075029967E-2</c:v>
                </c:pt>
                <c:pt idx="2173">
                  <c:v>6.8904013235102909E-2</c:v>
                </c:pt>
                <c:pt idx="2174">
                  <c:v>6.6475142646810245E-2</c:v>
                </c:pt>
                <c:pt idx="2175">
                  <c:v>6.7674959942249605E-2</c:v>
                </c:pt>
                <c:pt idx="2176">
                  <c:v>6.6095118881008399E-2</c:v>
                </c:pt>
                <c:pt idx="2177">
                  <c:v>6.8869766375622657E-2</c:v>
                </c:pt>
                <c:pt idx="2178">
                  <c:v>7.6942385890905574E-2</c:v>
                </c:pt>
                <c:pt idx="2179">
                  <c:v>8.4776579871311084E-2</c:v>
                </c:pt>
                <c:pt idx="2180">
                  <c:v>8.2168203721086963E-2</c:v>
                </c:pt>
                <c:pt idx="2181">
                  <c:v>7.9197767954294965E-2</c:v>
                </c:pt>
                <c:pt idx="2182">
                  <c:v>7.7012947255172548E-2</c:v>
                </c:pt>
                <c:pt idx="2183">
                  <c:v>7.4944692620299888E-2</c:v>
                </c:pt>
                <c:pt idx="2184">
                  <c:v>7.3724834115276111E-2</c:v>
                </c:pt>
                <c:pt idx="2185">
                  <c:v>7.1364478089118763E-2</c:v>
                </c:pt>
                <c:pt idx="2186">
                  <c:v>6.9026732394353987E-2</c:v>
                </c:pt>
                <c:pt idx="2187">
                  <c:v>6.6748529954462094E-2</c:v>
                </c:pt>
                <c:pt idx="2188">
                  <c:v>6.4321609523010539E-2</c:v>
                </c:pt>
                <c:pt idx="2189">
                  <c:v>6.717151646830323E-2</c:v>
                </c:pt>
                <c:pt idx="2190">
                  <c:v>6.8067550451384809E-2</c:v>
                </c:pt>
                <c:pt idx="2191">
                  <c:v>6.7302947731331442E-2</c:v>
                </c:pt>
                <c:pt idx="2192">
                  <c:v>7.0422345144352944E-2</c:v>
                </c:pt>
                <c:pt idx="2193">
                  <c:v>6.7904495352496569E-2</c:v>
                </c:pt>
                <c:pt idx="2194">
                  <c:v>6.7209194717654491E-2</c:v>
                </c:pt>
                <c:pt idx="2195">
                  <c:v>6.4816177141689663E-2</c:v>
                </c:pt>
                <c:pt idx="2196">
                  <c:v>6.2459675055582156E-2</c:v>
                </c:pt>
                <c:pt idx="2197">
                  <c:v>7.0935026541103535E-2</c:v>
                </c:pt>
                <c:pt idx="2198">
                  <c:v>7.3959012792831666E-2</c:v>
                </c:pt>
                <c:pt idx="2199">
                  <c:v>7.2487462504985029E-2</c:v>
                </c:pt>
                <c:pt idx="2200">
                  <c:v>6.989598276467307E-2</c:v>
                </c:pt>
                <c:pt idx="2201">
                  <c:v>6.7862754696237676E-2</c:v>
                </c:pt>
                <c:pt idx="2202">
                  <c:v>6.734240946348545E-2</c:v>
                </c:pt>
                <c:pt idx="2203">
                  <c:v>6.4954078852211342E-2</c:v>
                </c:pt>
                <c:pt idx="2204">
                  <c:v>6.4203228677248869E-2</c:v>
                </c:pt>
                <c:pt idx="2205">
                  <c:v>6.2574848450874618E-2</c:v>
                </c:pt>
                <c:pt idx="2206">
                  <c:v>6.6460572659720191E-2</c:v>
                </c:pt>
                <c:pt idx="2207">
                  <c:v>7.0444013577406414E-2</c:v>
                </c:pt>
                <c:pt idx="2208">
                  <c:v>6.8528941781399774E-2</c:v>
                </c:pt>
                <c:pt idx="2209">
                  <c:v>6.6068441463872585E-2</c:v>
                </c:pt>
                <c:pt idx="2210">
                  <c:v>6.4189422344376024E-2</c:v>
                </c:pt>
                <c:pt idx="2211">
                  <c:v>6.8131345645065705E-2</c:v>
                </c:pt>
                <c:pt idx="2212">
                  <c:v>6.6276386413298735E-2</c:v>
                </c:pt>
                <c:pt idx="2213">
                  <c:v>6.7493441081609193E-2</c:v>
                </c:pt>
                <c:pt idx="2214">
                  <c:v>6.7847266980177165E-2</c:v>
                </c:pt>
                <c:pt idx="2215">
                  <c:v>6.5518429343265752E-2</c:v>
                </c:pt>
                <c:pt idx="2216">
                  <c:v>6.9413752174196361E-2</c:v>
                </c:pt>
                <c:pt idx="2217">
                  <c:v>6.7814239772027912E-2</c:v>
                </c:pt>
                <c:pt idx="2218">
                  <c:v>6.5538394349860446E-2</c:v>
                </c:pt>
                <c:pt idx="2219">
                  <c:v>6.3322866310069711E-2</c:v>
                </c:pt>
                <c:pt idx="2220">
                  <c:v>6.1439581738855893E-2</c:v>
                </c:pt>
                <c:pt idx="2221">
                  <c:v>6.1173236714403369E-2</c:v>
                </c:pt>
                <c:pt idx="2222">
                  <c:v>5.9882501760880287E-2</c:v>
                </c:pt>
                <c:pt idx="2223">
                  <c:v>5.7785854234335458E-2</c:v>
                </c:pt>
                <c:pt idx="2224">
                  <c:v>5.5853190692650663E-2</c:v>
                </c:pt>
                <c:pt idx="2225">
                  <c:v>5.4478303682986971E-2</c:v>
                </c:pt>
                <c:pt idx="2226">
                  <c:v>5.3890211080264469E-2</c:v>
                </c:pt>
                <c:pt idx="2227">
                  <c:v>5.8373491196922471E-2</c:v>
                </c:pt>
                <c:pt idx="2228">
                  <c:v>6.0480170497514377E-2</c:v>
                </c:pt>
                <c:pt idx="2229">
                  <c:v>5.855070914708272E-2</c:v>
                </c:pt>
                <c:pt idx="2230">
                  <c:v>5.906668871864041E-2</c:v>
                </c:pt>
                <c:pt idx="2231">
                  <c:v>5.7696174697828603E-2</c:v>
                </c:pt>
                <c:pt idx="2232">
                  <c:v>5.9142612615318259E-2</c:v>
                </c:pt>
                <c:pt idx="2233">
                  <c:v>6.342497387819053E-2</c:v>
                </c:pt>
                <c:pt idx="2234">
                  <c:v>6.3065991027086127E-2</c:v>
                </c:pt>
                <c:pt idx="2235">
                  <c:v>6.2854020940643518E-2</c:v>
                </c:pt>
                <c:pt idx="2236">
                  <c:v>6.0569261347056397E-2</c:v>
                </c:pt>
                <c:pt idx="2237">
                  <c:v>5.90880116863867E-2</c:v>
                </c:pt>
                <c:pt idx="2238">
                  <c:v>5.7928236977434336E-2</c:v>
                </c:pt>
                <c:pt idx="2239">
                  <c:v>5.712125866385586E-2</c:v>
                </c:pt>
                <c:pt idx="2240">
                  <c:v>5.6638807151032824E-2</c:v>
                </c:pt>
                <c:pt idx="2241">
                  <c:v>5.4597040709875262E-2</c:v>
                </c:pt>
                <c:pt idx="2242">
                  <c:v>5.6893671556942096E-2</c:v>
                </c:pt>
                <c:pt idx="2243">
                  <c:v>5.5374710913020382E-2</c:v>
                </c:pt>
                <c:pt idx="2244">
                  <c:v>8.1976893125791886E-2</c:v>
                </c:pt>
                <c:pt idx="2245">
                  <c:v>7.9137197914383783E-2</c:v>
                </c:pt>
                <c:pt idx="2246">
                  <c:v>8.0024729763547686E-2</c:v>
                </c:pt>
                <c:pt idx="2247">
                  <c:v>8.2656717571219215E-2</c:v>
                </c:pt>
                <c:pt idx="2248">
                  <c:v>8.172718217014581E-2</c:v>
                </c:pt>
                <c:pt idx="2249">
                  <c:v>7.8765157556090093E-2</c:v>
                </c:pt>
                <c:pt idx="2250">
                  <c:v>7.5951308093112666E-2</c:v>
                </c:pt>
                <c:pt idx="2251">
                  <c:v>7.3213299115643019E-2</c:v>
                </c:pt>
                <c:pt idx="2252">
                  <c:v>7.0666055269520592E-2</c:v>
                </c:pt>
                <c:pt idx="2253">
                  <c:v>8.0061815923459317E-2</c:v>
                </c:pt>
                <c:pt idx="2254">
                  <c:v>7.7238019643266154E-2</c:v>
                </c:pt>
                <c:pt idx="2255">
                  <c:v>7.5749405523507493E-2</c:v>
                </c:pt>
                <c:pt idx="2256">
                  <c:v>7.3083822622920361E-2</c:v>
                </c:pt>
                <c:pt idx="2257">
                  <c:v>7.1558765848546091E-2</c:v>
                </c:pt>
                <c:pt idx="2258">
                  <c:v>6.8975571770873809E-2</c:v>
                </c:pt>
                <c:pt idx="2259">
                  <c:v>6.7485161939260199E-2</c:v>
                </c:pt>
                <c:pt idx="2260">
                  <c:v>6.9408468325613745E-2</c:v>
                </c:pt>
                <c:pt idx="2261">
                  <c:v>6.7407455543985098E-2</c:v>
                </c:pt>
                <c:pt idx="2262">
                  <c:v>6.7524117397737962E-2</c:v>
                </c:pt>
                <c:pt idx="2263">
                  <c:v>6.5135906148435355E-2</c:v>
                </c:pt>
                <c:pt idx="2264">
                  <c:v>6.3265547838178865E-2</c:v>
                </c:pt>
                <c:pt idx="2265">
                  <c:v>6.1471076237553011E-2</c:v>
                </c:pt>
                <c:pt idx="2266">
                  <c:v>7.7739732974876033E-2</c:v>
                </c:pt>
                <c:pt idx="2267">
                  <c:v>7.5193700705031299E-2</c:v>
                </c:pt>
                <c:pt idx="2268">
                  <c:v>7.2832802325812365E-2</c:v>
                </c:pt>
                <c:pt idx="2269">
                  <c:v>7.9475203416253457E-2</c:v>
                </c:pt>
                <c:pt idx="2270">
                  <c:v>7.8555398095315782E-2</c:v>
                </c:pt>
                <c:pt idx="2271">
                  <c:v>7.5764619835833533E-2</c:v>
                </c:pt>
                <c:pt idx="2272">
                  <c:v>7.9271359339454839E-2</c:v>
                </c:pt>
                <c:pt idx="2273">
                  <c:v>7.6910036425251266E-2</c:v>
                </c:pt>
                <c:pt idx="2274">
                  <c:v>7.6072685387924749E-2</c:v>
                </c:pt>
                <c:pt idx="2275">
                  <c:v>7.9156503503776815E-2</c:v>
                </c:pt>
                <c:pt idx="2276">
                  <c:v>7.6305000821704591E-2</c:v>
                </c:pt>
                <c:pt idx="2277">
                  <c:v>7.3843768931991224E-2</c:v>
                </c:pt>
                <c:pt idx="2278">
                  <c:v>7.1167038120049209E-2</c:v>
                </c:pt>
                <c:pt idx="2279">
                  <c:v>7.2053449887577184E-2</c:v>
                </c:pt>
                <c:pt idx="2280">
                  <c:v>6.9436436933552184E-2</c:v>
                </c:pt>
                <c:pt idx="2281">
                  <c:v>6.9488468361476541E-2</c:v>
                </c:pt>
                <c:pt idx="2282">
                  <c:v>6.7040748648513226E-2</c:v>
                </c:pt>
                <c:pt idx="2283">
                  <c:v>6.4623753416614846E-2</c:v>
                </c:pt>
                <c:pt idx="2284">
                  <c:v>6.2281793745984075E-2</c:v>
                </c:pt>
                <c:pt idx="2285">
                  <c:v>6.0408548705587921E-2</c:v>
                </c:pt>
                <c:pt idx="2286">
                  <c:v>6.1531167693736885E-2</c:v>
                </c:pt>
                <c:pt idx="2287">
                  <c:v>7.2534833150929984E-2</c:v>
                </c:pt>
                <c:pt idx="2288">
                  <c:v>6.9900259498818951E-2</c:v>
                </c:pt>
                <c:pt idx="2289">
                  <c:v>6.7531257425611779E-2</c:v>
                </c:pt>
                <c:pt idx="2290">
                  <c:v>6.689042492901183E-2</c:v>
                </c:pt>
                <c:pt idx="2291">
                  <c:v>6.5972058484523144E-2</c:v>
                </c:pt>
                <c:pt idx="2292">
                  <c:v>6.463166329172472E-2</c:v>
                </c:pt>
                <c:pt idx="2293">
                  <c:v>6.5138041767639168E-2</c:v>
                </c:pt>
                <c:pt idx="2294">
                  <c:v>6.3195161550575668E-2</c:v>
                </c:pt>
                <c:pt idx="2295">
                  <c:v>6.5969685304102146E-2</c:v>
                </c:pt>
                <c:pt idx="2296">
                  <c:v>6.6483177402847954E-2</c:v>
                </c:pt>
                <c:pt idx="2297">
                  <c:v>6.9082923678688957E-2</c:v>
                </c:pt>
                <c:pt idx="2298">
                  <c:v>6.6583125340130875E-2</c:v>
                </c:pt>
                <c:pt idx="2299">
                  <c:v>6.5028253585486182E-2</c:v>
                </c:pt>
                <c:pt idx="2300">
                  <c:v>6.2915972536199863E-2</c:v>
                </c:pt>
                <c:pt idx="2301">
                  <c:v>6.2114219119362497E-2</c:v>
                </c:pt>
                <c:pt idx="2302">
                  <c:v>5.9878202367651956E-2</c:v>
                </c:pt>
                <c:pt idx="2303">
                  <c:v>6.5521391187731676E-2</c:v>
                </c:pt>
                <c:pt idx="2304">
                  <c:v>6.3654869888418245E-2</c:v>
                </c:pt>
                <c:pt idx="2305">
                  <c:v>6.2685646495815206E-2</c:v>
                </c:pt>
                <c:pt idx="2306">
                  <c:v>6.063348816714887E-2</c:v>
                </c:pt>
                <c:pt idx="2307">
                  <c:v>6.2067135806643539E-2</c:v>
                </c:pt>
                <c:pt idx="2308">
                  <c:v>6.2533687857038389E-2</c:v>
                </c:pt>
                <c:pt idx="2309">
                  <c:v>6.8256669785553031E-2</c:v>
                </c:pt>
                <c:pt idx="2310">
                  <c:v>7.9542583208167664E-2</c:v>
                </c:pt>
                <c:pt idx="2311">
                  <c:v>7.9014079603699827E-2</c:v>
                </c:pt>
                <c:pt idx="2312">
                  <c:v>7.7083291096870732E-2</c:v>
                </c:pt>
                <c:pt idx="2313">
                  <c:v>7.4808939698862972E-2</c:v>
                </c:pt>
                <c:pt idx="2314">
                  <c:v>7.2089557283405881E-2</c:v>
                </c:pt>
                <c:pt idx="2315">
                  <c:v>7.0340215611574677E-2</c:v>
                </c:pt>
                <c:pt idx="2316">
                  <c:v>7.8523711365526383E-2</c:v>
                </c:pt>
                <c:pt idx="2317">
                  <c:v>7.6069760639478484E-2</c:v>
                </c:pt>
                <c:pt idx="2318">
                  <c:v>8.2670420171613218E-2</c:v>
                </c:pt>
                <c:pt idx="2319">
                  <c:v>8.1576047230748336E-2</c:v>
                </c:pt>
                <c:pt idx="2320">
                  <c:v>8.0993319585360615E-2</c:v>
                </c:pt>
                <c:pt idx="2321">
                  <c:v>7.8059189948240043E-2</c:v>
                </c:pt>
                <c:pt idx="2322">
                  <c:v>7.6852170328134434E-2</c:v>
                </c:pt>
                <c:pt idx="2323">
                  <c:v>7.835785352000546E-2</c:v>
                </c:pt>
                <c:pt idx="2324">
                  <c:v>7.5530192383643308E-2</c:v>
                </c:pt>
                <c:pt idx="2325">
                  <c:v>7.3159496625270798E-2</c:v>
                </c:pt>
                <c:pt idx="2326">
                  <c:v>7.10919239987539E-2</c:v>
                </c:pt>
                <c:pt idx="2327">
                  <c:v>6.8797982601031704E-2</c:v>
                </c:pt>
                <c:pt idx="2328">
                  <c:v>7.2435001198619717E-2</c:v>
                </c:pt>
                <c:pt idx="2329">
                  <c:v>7.4137257394161687E-2</c:v>
                </c:pt>
                <c:pt idx="2330">
                  <c:v>7.2305220601595915E-2</c:v>
                </c:pt>
                <c:pt idx="2331">
                  <c:v>7.0455436893519588E-2</c:v>
                </c:pt>
                <c:pt idx="2332">
                  <c:v>6.8204310113743782E-2</c:v>
                </c:pt>
                <c:pt idx="2333">
                  <c:v>6.6230168693988373E-2</c:v>
                </c:pt>
                <c:pt idx="2334">
                  <c:v>6.4303480255026427E-2</c:v>
                </c:pt>
                <c:pt idx="2335">
                  <c:v>6.34183279093532E-2</c:v>
                </c:pt>
                <c:pt idx="2336">
                  <c:v>6.3501903027944423E-2</c:v>
                </c:pt>
                <c:pt idx="2337">
                  <c:v>8.7642891194467498E-2</c:v>
                </c:pt>
                <c:pt idx="2338">
                  <c:v>8.4469664755766227E-2</c:v>
                </c:pt>
                <c:pt idx="2339">
                  <c:v>8.230413412963053E-2</c:v>
                </c:pt>
                <c:pt idx="2340">
                  <c:v>8.2689410199822302E-2</c:v>
                </c:pt>
                <c:pt idx="2341">
                  <c:v>8.0416392224232511E-2</c:v>
                </c:pt>
                <c:pt idx="2342">
                  <c:v>7.9574555008830816E-2</c:v>
                </c:pt>
                <c:pt idx="2343">
                  <c:v>7.6972172129433733E-2</c:v>
                </c:pt>
                <c:pt idx="2344">
                  <c:v>7.7435143677607468E-2</c:v>
                </c:pt>
                <c:pt idx="2345">
                  <c:v>7.6621423253106058E-2</c:v>
                </c:pt>
                <c:pt idx="2346">
                  <c:v>7.6842180733494483E-2</c:v>
                </c:pt>
                <c:pt idx="2347">
                  <c:v>8.9135481432097638E-2</c:v>
                </c:pt>
                <c:pt idx="2348">
                  <c:v>9.4438194382870266E-2</c:v>
                </c:pt>
                <c:pt idx="2349">
                  <c:v>0.11735168183772073</c:v>
                </c:pt>
                <c:pt idx="2350">
                  <c:v>0.1131330846358285</c:v>
                </c:pt>
                <c:pt idx="2351">
                  <c:v>0.11935701134910144</c:v>
                </c:pt>
                <c:pt idx="2352">
                  <c:v>0.11796021486929439</c:v>
                </c:pt>
                <c:pt idx="2353">
                  <c:v>0.11391712428536752</c:v>
                </c:pt>
                <c:pt idx="2354">
                  <c:v>0.11401481537159552</c:v>
                </c:pt>
                <c:pt idx="2355">
                  <c:v>0.11759496195647259</c:v>
                </c:pt>
                <c:pt idx="2356">
                  <c:v>0.12058666110626418</c:v>
                </c:pt>
                <c:pt idx="2357">
                  <c:v>0.11621146350227848</c:v>
                </c:pt>
                <c:pt idx="2358">
                  <c:v>0.11346038312109641</c:v>
                </c:pt>
                <c:pt idx="2359">
                  <c:v>0.11681270245690079</c:v>
                </c:pt>
                <c:pt idx="2360">
                  <c:v>0.113580234477118</c:v>
                </c:pt>
                <c:pt idx="2361">
                  <c:v>0.11016201103699017</c:v>
                </c:pt>
                <c:pt idx="2362">
                  <c:v>0.10786621477560362</c:v>
                </c:pt>
                <c:pt idx="2363">
                  <c:v>0.10420099955166418</c:v>
                </c:pt>
                <c:pt idx="2364">
                  <c:v>0.10127462645030405</c:v>
                </c:pt>
                <c:pt idx="2365">
                  <c:v>9.7594571193368895E-2</c:v>
                </c:pt>
                <c:pt idx="2366">
                  <c:v>9.4908425196262677E-2</c:v>
                </c:pt>
                <c:pt idx="2367">
                  <c:v>9.2453186631178866E-2</c:v>
                </c:pt>
                <c:pt idx="2368">
                  <c:v>9.0915800440087152E-2</c:v>
                </c:pt>
                <c:pt idx="2369">
                  <c:v>9.1440884552221435E-2</c:v>
                </c:pt>
                <c:pt idx="2370">
                  <c:v>8.8354946894728406E-2</c:v>
                </c:pt>
                <c:pt idx="2371">
                  <c:v>8.5436981819535934E-2</c:v>
                </c:pt>
                <c:pt idx="2372">
                  <c:v>8.8184554822505409E-2</c:v>
                </c:pt>
                <c:pt idx="2373">
                  <c:v>0.10782561671657709</c:v>
                </c:pt>
                <c:pt idx="2374">
                  <c:v>0.1081771177819707</c:v>
                </c:pt>
                <c:pt idx="2375">
                  <c:v>0.10923344818822907</c:v>
                </c:pt>
                <c:pt idx="2376">
                  <c:v>0.10660771725585991</c:v>
                </c:pt>
                <c:pt idx="2377">
                  <c:v>0.10546997063217908</c:v>
                </c:pt>
                <c:pt idx="2378">
                  <c:v>0.10221761903012817</c:v>
                </c:pt>
                <c:pt idx="2379">
                  <c:v>0.10376566500804292</c:v>
                </c:pt>
                <c:pt idx="2380">
                  <c:v>0.10172901478395477</c:v>
                </c:pt>
                <c:pt idx="2381">
                  <c:v>0.10046402743833978</c:v>
                </c:pt>
                <c:pt idx="2382">
                  <c:v>9.6867074654104407E-2</c:v>
                </c:pt>
                <c:pt idx="2383">
                  <c:v>9.3361571200940532E-2</c:v>
                </c:pt>
                <c:pt idx="2384">
                  <c:v>9.4413358606678474E-2</c:v>
                </c:pt>
                <c:pt idx="2385">
                  <c:v>9.1002876061698615E-2</c:v>
                </c:pt>
                <c:pt idx="2386">
                  <c:v>9.9762995808739319E-2</c:v>
                </c:pt>
                <c:pt idx="2387">
                  <c:v>9.6825908502736466E-2</c:v>
                </c:pt>
                <c:pt idx="2388">
                  <c:v>9.3446451386883206E-2</c:v>
                </c:pt>
                <c:pt idx="2389">
                  <c:v>9.1306073343050353E-2</c:v>
                </c:pt>
                <c:pt idx="2390">
                  <c:v>9.3349484494607796E-2</c:v>
                </c:pt>
                <c:pt idx="2391">
                  <c:v>9.0364467124495487E-2</c:v>
                </c:pt>
                <c:pt idx="2392">
                  <c:v>9.497454780786474E-2</c:v>
                </c:pt>
                <c:pt idx="2393">
                  <c:v>9.1545987395858244E-2</c:v>
                </c:pt>
                <c:pt idx="2394">
                  <c:v>8.8911978375552397E-2</c:v>
                </c:pt>
                <c:pt idx="2395">
                  <c:v>8.9654230796860412E-2</c:v>
                </c:pt>
                <c:pt idx="2396">
                  <c:v>8.7734555772512962E-2</c:v>
                </c:pt>
                <c:pt idx="2397">
                  <c:v>8.6934582137259422E-2</c:v>
                </c:pt>
                <c:pt idx="2398">
                  <c:v>8.6370355412425812E-2</c:v>
                </c:pt>
                <c:pt idx="2399">
                  <c:v>8.3343272676913022E-2</c:v>
                </c:pt>
                <c:pt idx="2400">
                  <c:v>8.0751434113344941E-2</c:v>
                </c:pt>
                <c:pt idx="2401">
                  <c:v>7.9163001336429145E-2</c:v>
                </c:pt>
                <c:pt idx="2402">
                  <c:v>7.8137798173867318E-2</c:v>
                </c:pt>
                <c:pt idx="2403">
                  <c:v>7.6199681638884215E-2</c:v>
                </c:pt>
                <c:pt idx="2404">
                  <c:v>7.4578387978045058E-2</c:v>
                </c:pt>
                <c:pt idx="2405">
                  <c:v>7.2334862853940127E-2</c:v>
                </c:pt>
                <c:pt idx="2406">
                  <c:v>7.0142636874702818E-2</c:v>
                </c:pt>
                <c:pt idx="2407">
                  <c:v>6.880744595001026E-2</c:v>
                </c:pt>
                <c:pt idx="2408">
                  <c:v>6.6391011816866671E-2</c:v>
                </c:pt>
                <c:pt idx="2409">
                  <c:v>6.4577484154427697E-2</c:v>
                </c:pt>
                <c:pt idx="2410">
                  <c:v>6.5728186849492123E-2</c:v>
                </c:pt>
                <c:pt idx="2411">
                  <c:v>6.6240400691944742E-2</c:v>
                </c:pt>
                <c:pt idx="2412">
                  <c:v>6.5166346782301862E-2</c:v>
                </c:pt>
                <c:pt idx="2413">
                  <c:v>6.3111482308609468E-2</c:v>
                </c:pt>
                <c:pt idx="2414">
                  <c:v>6.0897657726594404E-2</c:v>
                </c:pt>
                <c:pt idx="2415">
                  <c:v>5.9055931918764175E-2</c:v>
                </c:pt>
                <c:pt idx="2416">
                  <c:v>5.8190997488234066E-2</c:v>
                </c:pt>
                <c:pt idx="2417">
                  <c:v>5.7520312611728415E-2</c:v>
                </c:pt>
                <c:pt idx="2418">
                  <c:v>5.8421131962460626E-2</c:v>
                </c:pt>
                <c:pt idx="2419">
                  <c:v>5.6756148064469311E-2</c:v>
                </c:pt>
                <c:pt idx="2420">
                  <c:v>6.0002283397377294E-2</c:v>
                </c:pt>
                <c:pt idx="2421">
                  <c:v>6.3623716062771729E-2</c:v>
                </c:pt>
                <c:pt idx="2422">
                  <c:v>6.8471692490096464E-2</c:v>
                </c:pt>
                <c:pt idx="2423">
                  <c:v>6.5982137917150491E-2</c:v>
                </c:pt>
                <c:pt idx="2424">
                  <c:v>6.6614530893318272E-2</c:v>
                </c:pt>
                <c:pt idx="2425">
                  <c:v>6.4423301013148276E-2</c:v>
                </c:pt>
                <c:pt idx="2426">
                  <c:v>7.4231678187420311E-2</c:v>
                </c:pt>
                <c:pt idx="2427">
                  <c:v>7.1985772020344355E-2</c:v>
                </c:pt>
                <c:pt idx="2428">
                  <c:v>7.153874976293699E-2</c:v>
                </c:pt>
                <c:pt idx="2429">
                  <c:v>8.2020136641750951E-2</c:v>
                </c:pt>
                <c:pt idx="2430">
                  <c:v>7.9979907296105074E-2</c:v>
                </c:pt>
                <c:pt idx="2431">
                  <c:v>7.8320085644590143E-2</c:v>
                </c:pt>
                <c:pt idx="2432">
                  <c:v>7.619390972910281E-2</c:v>
                </c:pt>
                <c:pt idx="2433">
                  <c:v>7.4007729869748767E-2</c:v>
                </c:pt>
                <c:pt idx="2434">
                  <c:v>7.2985080436927793E-2</c:v>
                </c:pt>
                <c:pt idx="2435">
                  <c:v>7.0755104486695683E-2</c:v>
                </c:pt>
                <c:pt idx="2436">
                  <c:v>6.8732120204661101E-2</c:v>
                </c:pt>
                <c:pt idx="2437">
                  <c:v>7.0565092810243119E-2</c:v>
                </c:pt>
                <c:pt idx="2438">
                  <c:v>6.9354292209519663E-2</c:v>
                </c:pt>
                <c:pt idx="2439">
                  <c:v>6.8018994834768254E-2</c:v>
                </c:pt>
                <c:pt idx="2440">
                  <c:v>7.9119848271150539E-2</c:v>
                </c:pt>
                <c:pt idx="2441">
                  <c:v>7.6316124966457302E-2</c:v>
                </c:pt>
                <c:pt idx="2442">
                  <c:v>8.8414371297656724E-2</c:v>
                </c:pt>
                <c:pt idx="2443">
                  <c:v>0.11832502133735334</c:v>
                </c:pt>
                <c:pt idx="2444">
                  <c:v>0.11663231268361603</c:v>
                </c:pt>
                <c:pt idx="2445">
                  <c:v>0.11670817362404336</c:v>
                </c:pt>
                <c:pt idx="2446">
                  <c:v>0.1127320634659733</c:v>
                </c:pt>
                <c:pt idx="2447">
                  <c:v>0.12489395587455807</c:v>
                </c:pt>
                <c:pt idx="2448">
                  <c:v>0.1232104148531612</c:v>
                </c:pt>
                <c:pt idx="2449">
                  <c:v>0.12582792536838247</c:v>
                </c:pt>
                <c:pt idx="2450">
                  <c:v>0.1213186882776906</c:v>
                </c:pt>
                <c:pt idx="2451">
                  <c:v>0.11764646341605389</c:v>
                </c:pt>
                <c:pt idx="2452">
                  <c:v>0.1136945430915185</c:v>
                </c:pt>
                <c:pt idx="2453">
                  <c:v>0.11510672994607878</c:v>
                </c:pt>
                <c:pt idx="2454">
                  <c:v>0.11210532309361342</c:v>
                </c:pt>
                <c:pt idx="2455">
                  <c:v>0.10806270141593981</c:v>
                </c:pt>
                <c:pt idx="2456">
                  <c:v>0.11878125108838683</c:v>
                </c:pt>
                <c:pt idx="2457">
                  <c:v>0.11574453608636834</c:v>
                </c:pt>
                <c:pt idx="2458">
                  <c:v>0.117738079333692</c:v>
                </c:pt>
                <c:pt idx="2459">
                  <c:v>0.11409769332066678</c:v>
                </c:pt>
                <c:pt idx="2460">
                  <c:v>0.11197462962799894</c:v>
                </c:pt>
                <c:pt idx="2461">
                  <c:v>0.1080339465097194</c:v>
                </c:pt>
                <c:pt idx="2462">
                  <c:v>0.10414165168889289</c:v>
                </c:pt>
                <c:pt idx="2463">
                  <c:v>0.15552659730297588</c:v>
                </c:pt>
                <c:pt idx="2464">
                  <c:v>0.16146759166215083</c:v>
                </c:pt>
                <c:pt idx="2465">
                  <c:v>0.15618026510794811</c:v>
                </c:pt>
                <c:pt idx="2466">
                  <c:v>0.1523735328999305</c:v>
                </c:pt>
                <c:pt idx="2467">
                  <c:v>0.14686274241661432</c:v>
                </c:pt>
                <c:pt idx="2468">
                  <c:v>0.14206585526849738</c:v>
                </c:pt>
                <c:pt idx="2469">
                  <c:v>0.13931552190400001</c:v>
                </c:pt>
                <c:pt idx="2470">
                  <c:v>0.13683970896657083</c:v>
                </c:pt>
                <c:pt idx="2471">
                  <c:v>0.13330445807647992</c:v>
                </c:pt>
                <c:pt idx="2472">
                  <c:v>0.13071735102491663</c:v>
                </c:pt>
                <c:pt idx="2473">
                  <c:v>0.12664317486607041</c:v>
                </c:pt>
                <c:pt idx="2474">
                  <c:v>0.12498963611761915</c:v>
                </c:pt>
                <c:pt idx="2475">
                  <c:v>0.12312999067031644</c:v>
                </c:pt>
                <c:pt idx="2476">
                  <c:v>0.11892481520193855</c:v>
                </c:pt>
                <c:pt idx="2477">
                  <c:v>0.11517600799489416</c:v>
                </c:pt>
                <c:pt idx="2478">
                  <c:v>0.11121935634381742</c:v>
                </c:pt>
                <c:pt idx="2479">
                  <c:v>0.11207544351382441</c:v>
                </c:pt>
                <c:pt idx="2480">
                  <c:v>0.10871981755958655</c:v>
                </c:pt>
                <c:pt idx="2481">
                  <c:v>0.10625765412689799</c:v>
                </c:pt>
                <c:pt idx="2482">
                  <c:v>0.10253255766217262</c:v>
                </c:pt>
                <c:pt idx="2483">
                  <c:v>9.9063847994829299E-2</c:v>
                </c:pt>
                <c:pt idx="2484">
                  <c:v>9.8740632996267202E-2</c:v>
                </c:pt>
                <c:pt idx="2485">
                  <c:v>9.5154451107292426E-2</c:v>
                </c:pt>
                <c:pt idx="2486">
                  <c:v>9.462993116132519E-2</c:v>
                </c:pt>
                <c:pt idx="2487">
                  <c:v>9.3922963361488768E-2</c:v>
                </c:pt>
                <c:pt idx="2488">
                  <c:v>9.050918482588477E-2</c:v>
                </c:pt>
                <c:pt idx="2489">
                  <c:v>9.062629814294329E-2</c:v>
                </c:pt>
                <c:pt idx="2490">
                  <c:v>8.8984287270838389E-2</c:v>
                </c:pt>
                <c:pt idx="2491">
                  <c:v>8.5849971435295935E-2</c:v>
                </c:pt>
                <c:pt idx="2492">
                  <c:v>8.2768404883755295E-2</c:v>
                </c:pt>
                <c:pt idx="2493">
                  <c:v>7.9937277819603511E-2</c:v>
                </c:pt>
                <c:pt idx="2494">
                  <c:v>7.806737994771358E-2</c:v>
                </c:pt>
                <c:pt idx="2495">
                  <c:v>7.6443575385069684E-2</c:v>
                </c:pt>
                <c:pt idx="2496">
                  <c:v>7.4053219535118772E-2</c:v>
                </c:pt>
                <c:pt idx="2497">
                  <c:v>7.1389845290789636E-2</c:v>
                </c:pt>
                <c:pt idx="2498">
                  <c:v>7.5083534891553436E-2</c:v>
                </c:pt>
                <c:pt idx="2499">
                  <c:v>7.2526981664807852E-2</c:v>
                </c:pt>
                <c:pt idx="2500">
                  <c:v>7.0177714611594028E-2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4-49B9-969F-3EF730B9F660}"/>
            </c:ext>
          </c:extLst>
        </c:ser>
        <c:ser>
          <c:idx val="1"/>
          <c:order val="1"/>
          <c:tx>
            <c:strRef>
              <c:f>EWMA!$C$1</c:f>
              <c:strCache>
                <c:ptCount val="1"/>
                <c:pt idx="0">
                  <c:v>Current allocation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EWMA!$A$2:$A$2502</c:f>
              <c:numCache>
                <c:formatCode>m/d/yyyy</c:formatCode>
                <c:ptCount val="2501"/>
                <c:pt idx="0">
                  <c:v>38839</c:v>
                </c:pt>
                <c:pt idx="1">
                  <c:v>38840</c:v>
                </c:pt>
                <c:pt idx="2">
                  <c:v>38841</c:v>
                </c:pt>
                <c:pt idx="3">
                  <c:v>38842</c:v>
                </c:pt>
                <c:pt idx="4">
                  <c:v>38845</c:v>
                </c:pt>
                <c:pt idx="5">
                  <c:v>38846</c:v>
                </c:pt>
                <c:pt idx="6">
                  <c:v>38847</c:v>
                </c:pt>
                <c:pt idx="7">
                  <c:v>38848</c:v>
                </c:pt>
                <c:pt idx="8">
                  <c:v>38849</c:v>
                </c:pt>
                <c:pt idx="9">
                  <c:v>38852</c:v>
                </c:pt>
                <c:pt idx="10">
                  <c:v>38853</c:v>
                </c:pt>
                <c:pt idx="11">
                  <c:v>38854</c:v>
                </c:pt>
                <c:pt idx="12">
                  <c:v>38855</c:v>
                </c:pt>
                <c:pt idx="13">
                  <c:v>38856</c:v>
                </c:pt>
                <c:pt idx="14">
                  <c:v>38859</c:v>
                </c:pt>
                <c:pt idx="15">
                  <c:v>38860</c:v>
                </c:pt>
                <c:pt idx="16">
                  <c:v>38861</c:v>
                </c:pt>
                <c:pt idx="17">
                  <c:v>38862</c:v>
                </c:pt>
                <c:pt idx="18">
                  <c:v>38863</c:v>
                </c:pt>
                <c:pt idx="19">
                  <c:v>38867</c:v>
                </c:pt>
                <c:pt idx="20">
                  <c:v>38868</c:v>
                </c:pt>
                <c:pt idx="21">
                  <c:v>38869</c:v>
                </c:pt>
                <c:pt idx="22">
                  <c:v>38870</c:v>
                </c:pt>
                <c:pt idx="23">
                  <c:v>38873</c:v>
                </c:pt>
                <c:pt idx="24">
                  <c:v>38874</c:v>
                </c:pt>
                <c:pt idx="25">
                  <c:v>38875</c:v>
                </c:pt>
                <c:pt idx="26">
                  <c:v>38876</c:v>
                </c:pt>
                <c:pt idx="27">
                  <c:v>38877</c:v>
                </c:pt>
                <c:pt idx="28">
                  <c:v>38880</c:v>
                </c:pt>
                <c:pt idx="29">
                  <c:v>38881</c:v>
                </c:pt>
                <c:pt idx="30">
                  <c:v>38882</c:v>
                </c:pt>
                <c:pt idx="31">
                  <c:v>38883</c:v>
                </c:pt>
                <c:pt idx="32">
                  <c:v>38884</c:v>
                </c:pt>
                <c:pt idx="33">
                  <c:v>38887</c:v>
                </c:pt>
                <c:pt idx="34">
                  <c:v>38888</c:v>
                </c:pt>
                <c:pt idx="35">
                  <c:v>38889</c:v>
                </c:pt>
                <c:pt idx="36">
                  <c:v>38890</c:v>
                </c:pt>
                <c:pt idx="37">
                  <c:v>38891</c:v>
                </c:pt>
                <c:pt idx="38">
                  <c:v>38894</c:v>
                </c:pt>
                <c:pt idx="39">
                  <c:v>38895</c:v>
                </c:pt>
                <c:pt idx="40">
                  <c:v>38896</c:v>
                </c:pt>
                <c:pt idx="41">
                  <c:v>38897</c:v>
                </c:pt>
                <c:pt idx="42">
                  <c:v>38898</c:v>
                </c:pt>
                <c:pt idx="43">
                  <c:v>38901</c:v>
                </c:pt>
                <c:pt idx="44">
                  <c:v>38903</c:v>
                </c:pt>
                <c:pt idx="45">
                  <c:v>38904</c:v>
                </c:pt>
                <c:pt idx="46">
                  <c:v>38905</c:v>
                </c:pt>
                <c:pt idx="47">
                  <c:v>38908</c:v>
                </c:pt>
                <c:pt idx="48">
                  <c:v>38909</c:v>
                </c:pt>
                <c:pt idx="49">
                  <c:v>38910</c:v>
                </c:pt>
                <c:pt idx="50">
                  <c:v>38911</c:v>
                </c:pt>
                <c:pt idx="51">
                  <c:v>38912</c:v>
                </c:pt>
                <c:pt idx="52">
                  <c:v>38915</c:v>
                </c:pt>
                <c:pt idx="53">
                  <c:v>38916</c:v>
                </c:pt>
                <c:pt idx="54">
                  <c:v>38917</c:v>
                </c:pt>
                <c:pt idx="55">
                  <c:v>38918</c:v>
                </c:pt>
                <c:pt idx="56">
                  <c:v>38919</c:v>
                </c:pt>
                <c:pt idx="57">
                  <c:v>38922</c:v>
                </c:pt>
                <c:pt idx="58">
                  <c:v>38923</c:v>
                </c:pt>
                <c:pt idx="59">
                  <c:v>38924</c:v>
                </c:pt>
                <c:pt idx="60">
                  <c:v>38925</c:v>
                </c:pt>
                <c:pt idx="61">
                  <c:v>38926</c:v>
                </c:pt>
                <c:pt idx="62">
                  <c:v>38929</c:v>
                </c:pt>
                <c:pt idx="63">
                  <c:v>38930</c:v>
                </c:pt>
                <c:pt idx="64">
                  <c:v>38931</c:v>
                </c:pt>
                <c:pt idx="65">
                  <c:v>38932</c:v>
                </c:pt>
                <c:pt idx="66">
                  <c:v>38933</c:v>
                </c:pt>
                <c:pt idx="67">
                  <c:v>38936</c:v>
                </c:pt>
                <c:pt idx="68">
                  <c:v>38937</c:v>
                </c:pt>
                <c:pt idx="69">
                  <c:v>38938</c:v>
                </c:pt>
                <c:pt idx="70">
                  <c:v>38939</c:v>
                </c:pt>
                <c:pt idx="71">
                  <c:v>38940</c:v>
                </c:pt>
                <c:pt idx="72">
                  <c:v>38943</c:v>
                </c:pt>
                <c:pt idx="73">
                  <c:v>38944</c:v>
                </c:pt>
                <c:pt idx="74">
                  <c:v>38945</c:v>
                </c:pt>
                <c:pt idx="75">
                  <c:v>38946</c:v>
                </c:pt>
                <c:pt idx="76">
                  <c:v>38947</c:v>
                </c:pt>
                <c:pt idx="77">
                  <c:v>38950</c:v>
                </c:pt>
                <c:pt idx="78">
                  <c:v>38951</c:v>
                </c:pt>
                <c:pt idx="79">
                  <c:v>38952</c:v>
                </c:pt>
                <c:pt idx="80">
                  <c:v>38953</c:v>
                </c:pt>
                <c:pt idx="81">
                  <c:v>38954</c:v>
                </c:pt>
                <c:pt idx="82">
                  <c:v>38957</c:v>
                </c:pt>
                <c:pt idx="83">
                  <c:v>38958</c:v>
                </c:pt>
                <c:pt idx="84">
                  <c:v>38959</c:v>
                </c:pt>
                <c:pt idx="85">
                  <c:v>38960</c:v>
                </c:pt>
                <c:pt idx="86">
                  <c:v>38961</c:v>
                </c:pt>
                <c:pt idx="87">
                  <c:v>38965</c:v>
                </c:pt>
                <c:pt idx="88">
                  <c:v>38966</c:v>
                </c:pt>
                <c:pt idx="89">
                  <c:v>38967</c:v>
                </c:pt>
                <c:pt idx="90">
                  <c:v>38968</c:v>
                </c:pt>
                <c:pt idx="91">
                  <c:v>38971</c:v>
                </c:pt>
                <c:pt idx="92">
                  <c:v>38972</c:v>
                </c:pt>
                <c:pt idx="93">
                  <c:v>38973</c:v>
                </c:pt>
                <c:pt idx="94">
                  <c:v>38974</c:v>
                </c:pt>
                <c:pt idx="95">
                  <c:v>38975</c:v>
                </c:pt>
                <c:pt idx="96">
                  <c:v>38978</c:v>
                </c:pt>
                <c:pt idx="97">
                  <c:v>38979</c:v>
                </c:pt>
                <c:pt idx="98">
                  <c:v>38980</c:v>
                </c:pt>
                <c:pt idx="99">
                  <c:v>38981</c:v>
                </c:pt>
                <c:pt idx="100">
                  <c:v>38982</c:v>
                </c:pt>
                <c:pt idx="101">
                  <c:v>38985</c:v>
                </c:pt>
                <c:pt idx="102">
                  <c:v>38986</c:v>
                </c:pt>
                <c:pt idx="103">
                  <c:v>38987</c:v>
                </c:pt>
                <c:pt idx="104">
                  <c:v>38988</c:v>
                </c:pt>
                <c:pt idx="105">
                  <c:v>38989</c:v>
                </c:pt>
                <c:pt idx="106">
                  <c:v>38992</c:v>
                </c:pt>
                <c:pt idx="107">
                  <c:v>38993</c:v>
                </c:pt>
                <c:pt idx="108">
                  <c:v>38994</c:v>
                </c:pt>
                <c:pt idx="109">
                  <c:v>38995</c:v>
                </c:pt>
                <c:pt idx="110">
                  <c:v>38996</c:v>
                </c:pt>
                <c:pt idx="111">
                  <c:v>38999</c:v>
                </c:pt>
                <c:pt idx="112">
                  <c:v>39000</c:v>
                </c:pt>
                <c:pt idx="113">
                  <c:v>39001</c:v>
                </c:pt>
                <c:pt idx="114">
                  <c:v>39002</c:v>
                </c:pt>
                <c:pt idx="115">
                  <c:v>39003</c:v>
                </c:pt>
                <c:pt idx="116">
                  <c:v>39006</c:v>
                </c:pt>
                <c:pt idx="117">
                  <c:v>39007</c:v>
                </c:pt>
                <c:pt idx="118">
                  <c:v>39008</c:v>
                </c:pt>
                <c:pt idx="119">
                  <c:v>39009</c:v>
                </c:pt>
                <c:pt idx="120">
                  <c:v>39010</c:v>
                </c:pt>
                <c:pt idx="121">
                  <c:v>39013</c:v>
                </c:pt>
                <c:pt idx="122">
                  <c:v>39014</c:v>
                </c:pt>
                <c:pt idx="123">
                  <c:v>39015</c:v>
                </c:pt>
                <c:pt idx="124">
                  <c:v>39016</c:v>
                </c:pt>
                <c:pt idx="125">
                  <c:v>39017</c:v>
                </c:pt>
                <c:pt idx="126">
                  <c:v>39020</c:v>
                </c:pt>
                <c:pt idx="127">
                  <c:v>39021</c:v>
                </c:pt>
                <c:pt idx="128">
                  <c:v>39022</c:v>
                </c:pt>
                <c:pt idx="129">
                  <c:v>39023</c:v>
                </c:pt>
                <c:pt idx="130">
                  <c:v>39024</c:v>
                </c:pt>
                <c:pt idx="131">
                  <c:v>39027</c:v>
                </c:pt>
                <c:pt idx="132">
                  <c:v>39028</c:v>
                </c:pt>
                <c:pt idx="133">
                  <c:v>39029</c:v>
                </c:pt>
                <c:pt idx="134">
                  <c:v>39030</c:v>
                </c:pt>
                <c:pt idx="135">
                  <c:v>39031</c:v>
                </c:pt>
                <c:pt idx="136">
                  <c:v>39034</c:v>
                </c:pt>
                <c:pt idx="137">
                  <c:v>39035</c:v>
                </c:pt>
                <c:pt idx="138">
                  <c:v>39036</c:v>
                </c:pt>
                <c:pt idx="139">
                  <c:v>39037</c:v>
                </c:pt>
                <c:pt idx="140">
                  <c:v>39038</c:v>
                </c:pt>
                <c:pt idx="141">
                  <c:v>39041</c:v>
                </c:pt>
                <c:pt idx="142">
                  <c:v>39042</c:v>
                </c:pt>
                <c:pt idx="143">
                  <c:v>39043</c:v>
                </c:pt>
                <c:pt idx="144">
                  <c:v>39045</c:v>
                </c:pt>
                <c:pt idx="145">
                  <c:v>39048</c:v>
                </c:pt>
                <c:pt idx="146">
                  <c:v>39049</c:v>
                </c:pt>
                <c:pt idx="147">
                  <c:v>39050</c:v>
                </c:pt>
                <c:pt idx="148">
                  <c:v>39051</c:v>
                </c:pt>
                <c:pt idx="149">
                  <c:v>39052</c:v>
                </c:pt>
                <c:pt idx="150">
                  <c:v>39055</c:v>
                </c:pt>
                <c:pt idx="151">
                  <c:v>39056</c:v>
                </c:pt>
                <c:pt idx="152">
                  <c:v>39057</c:v>
                </c:pt>
                <c:pt idx="153">
                  <c:v>39058</c:v>
                </c:pt>
                <c:pt idx="154">
                  <c:v>39059</c:v>
                </c:pt>
                <c:pt idx="155">
                  <c:v>39062</c:v>
                </c:pt>
                <c:pt idx="156">
                  <c:v>39063</c:v>
                </c:pt>
                <c:pt idx="157">
                  <c:v>39064</c:v>
                </c:pt>
                <c:pt idx="158">
                  <c:v>39065</c:v>
                </c:pt>
                <c:pt idx="159">
                  <c:v>39066</c:v>
                </c:pt>
                <c:pt idx="160">
                  <c:v>39069</c:v>
                </c:pt>
                <c:pt idx="161">
                  <c:v>39070</c:v>
                </c:pt>
                <c:pt idx="162">
                  <c:v>39071</c:v>
                </c:pt>
                <c:pt idx="163">
                  <c:v>39072</c:v>
                </c:pt>
                <c:pt idx="164">
                  <c:v>39073</c:v>
                </c:pt>
                <c:pt idx="165">
                  <c:v>39077</c:v>
                </c:pt>
                <c:pt idx="166">
                  <c:v>39078</c:v>
                </c:pt>
                <c:pt idx="167">
                  <c:v>39079</c:v>
                </c:pt>
                <c:pt idx="168">
                  <c:v>39080</c:v>
                </c:pt>
                <c:pt idx="169">
                  <c:v>39084</c:v>
                </c:pt>
                <c:pt idx="170">
                  <c:v>39085</c:v>
                </c:pt>
                <c:pt idx="171">
                  <c:v>39086</c:v>
                </c:pt>
                <c:pt idx="172">
                  <c:v>39087</c:v>
                </c:pt>
                <c:pt idx="173">
                  <c:v>39090</c:v>
                </c:pt>
                <c:pt idx="174">
                  <c:v>39091</c:v>
                </c:pt>
                <c:pt idx="175">
                  <c:v>39092</c:v>
                </c:pt>
                <c:pt idx="176">
                  <c:v>39093</c:v>
                </c:pt>
                <c:pt idx="177">
                  <c:v>39094</c:v>
                </c:pt>
                <c:pt idx="178">
                  <c:v>39098</c:v>
                </c:pt>
                <c:pt idx="179">
                  <c:v>39099</c:v>
                </c:pt>
                <c:pt idx="180">
                  <c:v>39100</c:v>
                </c:pt>
                <c:pt idx="181">
                  <c:v>39101</c:v>
                </c:pt>
                <c:pt idx="182">
                  <c:v>39104</c:v>
                </c:pt>
                <c:pt idx="183">
                  <c:v>39105</c:v>
                </c:pt>
                <c:pt idx="184">
                  <c:v>39106</c:v>
                </c:pt>
                <c:pt idx="185">
                  <c:v>39107</c:v>
                </c:pt>
                <c:pt idx="186">
                  <c:v>39108</c:v>
                </c:pt>
                <c:pt idx="187">
                  <c:v>39111</c:v>
                </c:pt>
                <c:pt idx="188">
                  <c:v>39112</c:v>
                </c:pt>
                <c:pt idx="189">
                  <c:v>39113</c:v>
                </c:pt>
                <c:pt idx="190">
                  <c:v>39114</c:v>
                </c:pt>
                <c:pt idx="191">
                  <c:v>39115</c:v>
                </c:pt>
                <c:pt idx="192">
                  <c:v>39118</c:v>
                </c:pt>
                <c:pt idx="193">
                  <c:v>39119</c:v>
                </c:pt>
                <c:pt idx="194">
                  <c:v>39120</c:v>
                </c:pt>
                <c:pt idx="195">
                  <c:v>39121</c:v>
                </c:pt>
                <c:pt idx="196">
                  <c:v>39122</c:v>
                </c:pt>
                <c:pt idx="197">
                  <c:v>39125</c:v>
                </c:pt>
                <c:pt idx="198">
                  <c:v>39126</c:v>
                </c:pt>
                <c:pt idx="199">
                  <c:v>39127</c:v>
                </c:pt>
                <c:pt idx="200">
                  <c:v>39128</c:v>
                </c:pt>
                <c:pt idx="201">
                  <c:v>39129</c:v>
                </c:pt>
                <c:pt idx="202">
                  <c:v>39133</c:v>
                </c:pt>
                <c:pt idx="203">
                  <c:v>39134</c:v>
                </c:pt>
                <c:pt idx="204">
                  <c:v>39135</c:v>
                </c:pt>
                <c:pt idx="205">
                  <c:v>39136</c:v>
                </c:pt>
                <c:pt idx="206">
                  <c:v>39139</c:v>
                </c:pt>
                <c:pt idx="207">
                  <c:v>39140</c:v>
                </c:pt>
                <c:pt idx="208">
                  <c:v>39141</c:v>
                </c:pt>
                <c:pt idx="209">
                  <c:v>39142</c:v>
                </c:pt>
                <c:pt idx="210">
                  <c:v>39143</c:v>
                </c:pt>
                <c:pt idx="211">
                  <c:v>39146</c:v>
                </c:pt>
                <c:pt idx="212">
                  <c:v>39147</c:v>
                </c:pt>
                <c:pt idx="213">
                  <c:v>39148</c:v>
                </c:pt>
                <c:pt idx="214">
                  <c:v>39149</c:v>
                </c:pt>
                <c:pt idx="215">
                  <c:v>39150</c:v>
                </c:pt>
                <c:pt idx="216">
                  <c:v>39153</c:v>
                </c:pt>
                <c:pt idx="217">
                  <c:v>39154</c:v>
                </c:pt>
                <c:pt idx="218">
                  <c:v>39155</c:v>
                </c:pt>
                <c:pt idx="219">
                  <c:v>39156</c:v>
                </c:pt>
                <c:pt idx="220">
                  <c:v>39157</c:v>
                </c:pt>
                <c:pt idx="221">
                  <c:v>39160</c:v>
                </c:pt>
                <c:pt idx="222">
                  <c:v>39161</c:v>
                </c:pt>
                <c:pt idx="223">
                  <c:v>39162</c:v>
                </c:pt>
                <c:pt idx="224">
                  <c:v>39163</c:v>
                </c:pt>
                <c:pt idx="225">
                  <c:v>39164</c:v>
                </c:pt>
                <c:pt idx="226">
                  <c:v>39167</c:v>
                </c:pt>
                <c:pt idx="227">
                  <c:v>39168</c:v>
                </c:pt>
                <c:pt idx="228">
                  <c:v>39169</c:v>
                </c:pt>
                <c:pt idx="229">
                  <c:v>39170</c:v>
                </c:pt>
                <c:pt idx="230">
                  <c:v>39171</c:v>
                </c:pt>
                <c:pt idx="231">
                  <c:v>39174</c:v>
                </c:pt>
                <c:pt idx="232">
                  <c:v>39175</c:v>
                </c:pt>
                <c:pt idx="233">
                  <c:v>39176</c:v>
                </c:pt>
                <c:pt idx="234">
                  <c:v>39177</c:v>
                </c:pt>
                <c:pt idx="235">
                  <c:v>39178</c:v>
                </c:pt>
                <c:pt idx="236">
                  <c:v>39181</c:v>
                </c:pt>
                <c:pt idx="237">
                  <c:v>39182</c:v>
                </c:pt>
                <c:pt idx="238">
                  <c:v>39183</c:v>
                </c:pt>
                <c:pt idx="239">
                  <c:v>39184</c:v>
                </c:pt>
                <c:pt idx="240">
                  <c:v>39185</c:v>
                </c:pt>
                <c:pt idx="241">
                  <c:v>39188</c:v>
                </c:pt>
                <c:pt idx="242">
                  <c:v>39189</c:v>
                </c:pt>
                <c:pt idx="243">
                  <c:v>39190</c:v>
                </c:pt>
                <c:pt idx="244">
                  <c:v>39191</c:v>
                </c:pt>
                <c:pt idx="245">
                  <c:v>39192</c:v>
                </c:pt>
                <c:pt idx="246">
                  <c:v>39195</c:v>
                </c:pt>
                <c:pt idx="247">
                  <c:v>39196</c:v>
                </c:pt>
                <c:pt idx="248">
                  <c:v>39197</c:v>
                </c:pt>
                <c:pt idx="249">
                  <c:v>39198</c:v>
                </c:pt>
                <c:pt idx="250">
                  <c:v>39199</c:v>
                </c:pt>
                <c:pt idx="251">
                  <c:v>39202</c:v>
                </c:pt>
                <c:pt idx="252">
                  <c:v>39203</c:v>
                </c:pt>
                <c:pt idx="253">
                  <c:v>39204</c:v>
                </c:pt>
                <c:pt idx="254">
                  <c:v>39205</c:v>
                </c:pt>
                <c:pt idx="255">
                  <c:v>39206</c:v>
                </c:pt>
                <c:pt idx="256">
                  <c:v>39209</c:v>
                </c:pt>
                <c:pt idx="257">
                  <c:v>39210</c:v>
                </c:pt>
                <c:pt idx="258">
                  <c:v>39211</c:v>
                </c:pt>
                <c:pt idx="259">
                  <c:v>39212</c:v>
                </c:pt>
                <c:pt idx="260">
                  <c:v>39213</c:v>
                </c:pt>
                <c:pt idx="261">
                  <c:v>39216</c:v>
                </c:pt>
                <c:pt idx="262">
                  <c:v>39217</c:v>
                </c:pt>
                <c:pt idx="263">
                  <c:v>39218</c:v>
                </c:pt>
                <c:pt idx="264">
                  <c:v>39219</c:v>
                </c:pt>
                <c:pt idx="265">
                  <c:v>39220</c:v>
                </c:pt>
                <c:pt idx="266">
                  <c:v>39223</c:v>
                </c:pt>
                <c:pt idx="267">
                  <c:v>39224</c:v>
                </c:pt>
                <c:pt idx="268">
                  <c:v>39225</c:v>
                </c:pt>
                <c:pt idx="269">
                  <c:v>39226</c:v>
                </c:pt>
                <c:pt idx="270">
                  <c:v>39227</c:v>
                </c:pt>
                <c:pt idx="271">
                  <c:v>39231</c:v>
                </c:pt>
                <c:pt idx="272">
                  <c:v>39232</c:v>
                </c:pt>
                <c:pt idx="273">
                  <c:v>39233</c:v>
                </c:pt>
                <c:pt idx="274">
                  <c:v>39234</c:v>
                </c:pt>
                <c:pt idx="275">
                  <c:v>39237</c:v>
                </c:pt>
                <c:pt idx="276">
                  <c:v>39238</c:v>
                </c:pt>
                <c:pt idx="277">
                  <c:v>39239</c:v>
                </c:pt>
                <c:pt idx="278">
                  <c:v>39240</c:v>
                </c:pt>
                <c:pt idx="279">
                  <c:v>39241</c:v>
                </c:pt>
                <c:pt idx="280">
                  <c:v>39244</c:v>
                </c:pt>
                <c:pt idx="281">
                  <c:v>39245</c:v>
                </c:pt>
                <c:pt idx="282">
                  <c:v>39246</c:v>
                </c:pt>
                <c:pt idx="283">
                  <c:v>39247</c:v>
                </c:pt>
                <c:pt idx="284">
                  <c:v>39248</c:v>
                </c:pt>
                <c:pt idx="285">
                  <c:v>39251</c:v>
                </c:pt>
                <c:pt idx="286">
                  <c:v>39252</c:v>
                </c:pt>
                <c:pt idx="287">
                  <c:v>39253</c:v>
                </c:pt>
                <c:pt idx="288">
                  <c:v>39254</c:v>
                </c:pt>
                <c:pt idx="289">
                  <c:v>39255</c:v>
                </c:pt>
                <c:pt idx="290">
                  <c:v>39258</c:v>
                </c:pt>
                <c:pt idx="291">
                  <c:v>39259</c:v>
                </c:pt>
                <c:pt idx="292">
                  <c:v>39260</c:v>
                </c:pt>
                <c:pt idx="293">
                  <c:v>39261</c:v>
                </c:pt>
                <c:pt idx="294">
                  <c:v>39262</c:v>
                </c:pt>
                <c:pt idx="295">
                  <c:v>39265</c:v>
                </c:pt>
                <c:pt idx="296">
                  <c:v>39266</c:v>
                </c:pt>
                <c:pt idx="297">
                  <c:v>39268</c:v>
                </c:pt>
                <c:pt idx="298">
                  <c:v>39269</c:v>
                </c:pt>
                <c:pt idx="299">
                  <c:v>39272</c:v>
                </c:pt>
                <c:pt idx="300">
                  <c:v>39273</c:v>
                </c:pt>
                <c:pt idx="301">
                  <c:v>39274</c:v>
                </c:pt>
                <c:pt idx="302">
                  <c:v>39275</c:v>
                </c:pt>
                <c:pt idx="303">
                  <c:v>39276</c:v>
                </c:pt>
                <c:pt idx="304">
                  <c:v>39279</c:v>
                </c:pt>
                <c:pt idx="305">
                  <c:v>39280</c:v>
                </c:pt>
                <c:pt idx="306">
                  <c:v>39281</c:v>
                </c:pt>
                <c:pt idx="307">
                  <c:v>39282</c:v>
                </c:pt>
                <c:pt idx="308">
                  <c:v>39283</c:v>
                </c:pt>
                <c:pt idx="309">
                  <c:v>39286</c:v>
                </c:pt>
                <c:pt idx="310">
                  <c:v>39287</c:v>
                </c:pt>
                <c:pt idx="311">
                  <c:v>39288</c:v>
                </c:pt>
                <c:pt idx="312">
                  <c:v>39289</c:v>
                </c:pt>
                <c:pt idx="313">
                  <c:v>39290</c:v>
                </c:pt>
                <c:pt idx="314">
                  <c:v>39293</c:v>
                </c:pt>
                <c:pt idx="315">
                  <c:v>39294</c:v>
                </c:pt>
                <c:pt idx="316">
                  <c:v>39295</c:v>
                </c:pt>
                <c:pt idx="317">
                  <c:v>39296</c:v>
                </c:pt>
                <c:pt idx="318">
                  <c:v>39297</c:v>
                </c:pt>
                <c:pt idx="319">
                  <c:v>39300</c:v>
                </c:pt>
                <c:pt idx="320">
                  <c:v>39301</c:v>
                </c:pt>
                <c:pt idx="321">
                  <c:v>39302</c:v>
                </c:pt>
                <c:pt idx="322">
                  <c:v>39303</c:v>
                </c:pt>
                <c:pt idx="323">
                  <c:v>39304</c:v>
                </c:pt>
                <c:pt idx="324">
                  <c:v>39307</c:v>
                </c:pt>
                <c:pt idx="325">
                  <c:v>39308</c:v>
                </c:pt>
                <c:pt idx="326">
                  <c:v>39309</c:v>
                </c:pt>
                <c:pt idx="327">
                  <c:v>39310</c:v>
                </c:pt>
                <c:pt idx="328">
                  <c:v>39311</c:v>
                </c:pt>
                <c:pt idx="329">
                  <c:v>39314</c:v>
                </c:pt>
                <c:pt idx="330">
                  <c:v>39315</c:v>
                </c:pt>
                <c:pt idx="331">
                  <c:v>39316</c:v>
                </c:pt>
                <c:pt idx="332">
                  <c:v>39317</c:v>
                </c:pt>
                <c:pt idx="333">
                  <c:v>39318</c:v>
                </c:pt>
                <c:pt idx="334">
                  <c:v>39321</c:v>
                </c:pt>
                <c:pt idx="335">
                  <c:v>39322</c:v>
                </c:pt>
                <c:pt idx="336">
                  <c:v>39323</c:v>
                </c:pt>
                <c:pt idx="337">
                  <c:v>39324</c:v>
                </c:pt>
                <c:pt idx="338">
                  <c:v>39325</c:v>
                </c:pt>
                <c:pt idx="339">
                  <c:v>39329</c:v>
                </c:pt>
                <c:pt idx="340">
                  <c:v>39330</c:v>
                </c:pt>
                <c:pt idx="341">
                  <c:v>39331</c:v>
                </c:pt>
                <c:pt idx="342">
                  <c:v>39332</c:v>
                </c:pt>
                <c:pt idx="343">
                  <c:v>39335</c:v>
                </c:pt>
                <c:pt idx="344">
                  <c:v>39336</c:v>
                </c:pt>
                <c:pt idx="345">
                  <c:v>39337</c:v>
                </c:pt>
                <c:pt idx="346">
                  <c:v>39338</c:v>
                </c:pt>
                <c:pt idx="347">
                  <c:v>39339</c:v>
                </c:pt>
                <c:pt idx="348">
                  <c:v>39342</c:v>
                </c:pt>
                <c:pt idx="349">
                  <c:v>39343</c:v>
                </c:pt>
                <c:pt idx="350">
                  <c:v>39344</c:v>
                </c:pt>
                <c:pt idx="351">
                  <c:v>39345</c:v>
                </c:pt>
                <c:pt idx="352">
                  <c:v>39346</c:v>
                </c:pt>
                <c:pt idx="353">
                  <c:v>39349</c:v>
                </c:pt>
                <c:pt idx="354">
                  <c:v>39350</c:v>
                </c:pt>
                <c:pt idx="355">
                  <c:v>39351</c:v>
                </c:pt>
                <c:pt idx="356">
                  <c:v>39352</c:v>
                </c:pt>
                <c:pt idx="357">
                  <c:v>39353</c:v>
                </c:pt>
                <c:pt idx="358">
                  <c:v>39356</c:v>
                </c:pt>
                <c:pt idx="359">
                  <c:v>39357</c:v>
                </c:pt>
                <c:pt idx="360">
                  <c:v>39358</c:v>
                </c:pt>
                <c:pt idx="361">
                  <c:v>39359</c:v>
                </c:pt>
                <c:pt idx="362">
                  <c:v>39360</c:v>
                </c:pt>
                <c:pt idx="363">
                  <c:v>39363</c:v>
                </c:pt>
                <c:pt idx="364">
                  <c:v>39364</c:v>
                </c:pt>
                <c:pt idx="365">
                  <c:v>39365</c:v>
                </c:pt>
                <c:pt idx="366">
                  <c:v>39366</c:v>
                </c:pt>
                <c:pt idx="367">
                  <c:v>39367</c:v>
                </c:pt>
                <c:pt idx="368">
                  <c:v>39370</c:v>
                </c:pt>
                <c:pt idx="369">
                  <c:v>39371</c:v>
                </c:pt>
                <c:pt idx="370">
                  <c:v>39372</c:v>
                </c:pt>
                <c:pt idx="371">
                  <c:v>39373</c:v>
                </c:pt>
                <c:pt idx="372">
                  <c:v>39374</c:v>
                </c:pt>
                <c:pt idx="373">
                  <c:v>39377</c:v>
                </c:pt>
                <c:pt idx="374">
                  <c:v>39378</c:v>
                </c:pt>
                <c:pt idx="375">
                  <c:v>39379</c:v>
                </c:pt>
                <c:pt idx="376">
                  <c:v>39380</c:v>
                </c:pt>
                <c:pt idx="377">
                  <c:v>39381</c:v>
                </c:pt>
                <c:pt idx="378">
                  <c:v>39384</c:v>
                </c:pt>
                <c:pt idx="379">
                  <c:v>39385</c:v>
                </c:pt>
                <c:pt idx="380">
                  <c:v>39386</c:v>
                </c:pt>
                <c:pt idx="381">
                  <c:v>39387</c:v>
                </c:pt>
                <c:pt idx="382">
                  <c:v>39388</c:v>
                </c:pt>
                <c:pt idx="383">
                  <c:v>39391</c:v>
                </c:pt>
                <c:pt idx="384">
                  <c:v>39392</c:v>
                </c:pt>
                <c:pt idx="385">
                  <c:v>39393</c:v>
                </c:pt>
                <c:pt idx="386">
                  <c:v>39394</c:v>
                </c:pt>
                <c:pt idx="387">
                  <c:v>39395</c:v>
                </c:pt>
                <c:pt idx="388">
                  <c:v>39398</c:v>
                </c:pt>
                <c:pt idx="389">
                  <c:v>39399</c:v>
                </c:pt>
                <c:pt idx="390">
                  <c:v>39400</c:v>
                </c:pt>
                <c:pt idx="391">
                  <c:v>39401</c:v>
                </c:pt>
                <c:pt idx="392">
                  <c:v>39402</c:v>
                </c:pt>
                <c:pt idx="393">
                  <c:v>39405</c:v>
                </c:pt>
                <c:pt idx="394">
                  <c:v>39406</c:v>
                </c:pt>
                <c:pt idx="395">
                  <c:v>39407</c:v>
                </c:pt>
                <c:pt idx="396">
                  <c:v>39409</c:v>
                </c:pt>
                <c:pt idx="397">
                  <c:v>39412</c:v>
                </c:pt>
                <c:pt idx="398">
                  <c:v>39413</c:v>
                </c:pt>
                <c:pt idx="399">
                  <c:v>39414</c:v>
                </c:pt>
                <c:pt idx="400">
                  <c:v>39415</c:v>
                </c:pt>
                <c:pt idx="401">
                  <c:v>39416</c:v>
                </c:pt>
                <c:pt idx="402">
                  <c:v>39419</c:v>
                </c:pt>
                <c:pt idx="403">
                  <c:v>39420</c:v>
                </c:pt>
                <c:pt idx="404">
                  <c:v>39421</c:v>
                </c:pt>
                <c:pt idx="405">
                  <c:v>39422</c:v>
                </c:pt>
                <c:pt idx="406">
                  <c:v>39423</c:v>
                </c:pt>
                <c:pt idx="407">
                  <c:v>39426</c:v>
                </c:pt>
                <c:pt idx="408">
                  <c:v>39427</c:v>
                </c:pt>
                <c:pt idx="409">
                  <c:v>39428</c:v>
                </c:pt>
                <c:pt idx="410">
                  <c:v>39429</c:v>
                </c:pt>
                <c:pt idx="411">
                  <c:v>39430</c:v>
                </c:pt>
                <c:pt idx="412">
                  <c:v>39433</c:v>
                </c:pt>
                <c:pt idx="413">
                  <c:v>39434</c:v>
                </c:pt>
                <c:pt idx="414">
                  <c:v>39435</c:v>
                </c:pt>
                <c:pt idx="415">
                  <c:v>39436</c:v>
                </c:pt>
                <c:pt idx="416">
                  <c:v>39437</c:v>
                </c:pt>
                <c:pt idx="417">
                  <c:v>39440</c:v>
                </c:pt>
                <c:pt idx="418">
                  <c:v>39442</c:v>
                </c:pt>
                <c:pt idx="419">
                  <c:v>39443</c:v>
                </c:pt>
                <c:pt idx="420">
                  <c:v>39444</c:v>
                </c:pt>
                <c:pt idx="421">
                  <c:v>39447</c:v>
                </c:pt>
                <c:pt idx="422">
                  <c:v>39449</c:v>
                </c:pt>
                <c:pt idx="423">
                  <c:v>39450</c:v>
                </c:pt>
                <c:pt idx="424">
                  <c:v>39451</c:v>
                </c:pt>
                <c:pt idx="425">
                  <c:v>39454</c:v>
                </c:pt>
                <c:pt idx="426">
                  <c:v>39455</c:v>
                </c:pt>
                <c:pt idx="427">
                  <c:v>39456</c:v>
                </c:pt>
                <c:pt idx="428">
                  <c:v>39457</c:v>
                </c:pt>
                <c:pt idx="429">
                  <c:v>39458</c:v>
                </c:pt>
                <c:pt idx="430">
                  <c:v>39461</c:v>
                </c:pt>
                <c:pt idx="431">
                  <c:v>39462</c:v>
                </c:pt>
                <c:pt idx="432">
                  <c:v>39463</c:v>
                </c:pt>
                <c:pt idx="433">
                  <c:v>39464</c:v>
                </c:pt>
                <c:pt idx="434">
                  <c:v>39465</c:v>
                </c:pt>
                <c:pt idx="435">
                  <c:v>39469</c:v>
                </c:pt>
                <c:pt idx="436">
                  <c:v>39470</c:v>
                </c:pt>
                <c:pt idx="437">
                  <c:v>39471</c:v>
                </c:pt>
                <c:pt idx="438">
                  <c:v>39472</c:v>
                </c:pt>
                <c:pt idx="439">
                  <c:v>39475</c:v>
                </c:pt>
                <c:pt idx="440">
                  <c:v>39476</c:v>
                </c:pt>
                <c:pt idx="441">
                  <c:v>39477</c:v>
                </c:pt>
                <c:pt idx="442">
                  <c:v>39478</c:v>
                </c:pt>
                <c:pt idx="443">
                  <c:v>39479</c:v>
                </c:pt>
                <c:pt idx="444">
                  <c:v>39482</c:v>
                </c:pt>
                <c:pt idx="445">
                  <c:v>39483</c:v>
                </c:pt>
                <c:pt idx="446">
                  <c:v>39484</c:v>
                </c:pt>
                <c:pt idx="447">
                  <c:v>39485</c:v>
                </c:pt>
                <c:pt idx="448">
                  <c:v>39486</c:v>
                </c:pt>
                <c:pt idx="449">
                  <c:v>39489</c:v>
                </c:pt>
                <c:pt idx="450">
                  <c:v>39490</c:v>
                </c:pt>
                <c:pt idx="451">
                  <c:v>39491</c:v>
                </c:pt>
                <c:pt idx="452">
                  <c:v>39492</c:v>
                </c:pt>
                <c:pt idx="453">
                  <c:v>39493</c:v>
                </c:pt>
                <c:pt idx="454">
                  <c:v>39497</c:v>
                </c:pt>
                <c:pt idx="455">
                  <c:v>39498</c:v>
                </c:pt>
                <c:pt idx="456">
                  <c:v>39499</c:v>
                </c:pt>
                <c:pt idx="457">
                  <c:v>39500</c:v>
                </c:pt>
                <c:pt idx="458">
                  <c:v>39503</c:v>
                </c:pt>
                <c:pt idx="459">
                  <c:v>39504</c:v>
                </c:pt>
                <c:pt idx="460">
                  <c:v>39505</c:v>
                </c:pt>
                <c:pt idx="461">
                  <c:v>39506</c:v>
                </c:pt>
                <c:pt idx="462">
                  <c:v>39507</c:v>
                </c:pt>
                <c:pt idx="463">
                  <c:v>39510</c:v>
                </c:pt>
                <c:pt idx="464">
                  <c:v>39511</c:v>
                </c:pt>
                <c:pt idx="465">
                  <c:v>39512</c:v>
                </c:pt>
                <c:pt idx="466">
                  <c:v>39513</c:v>
                </c:pt>
                <c:pt idx="467">
                  <c:v>39514</c:v>
                </c:pt>
                <c:pt idx="468">
                  <c:v>39517</c:v>
                </c:pt>
                <c:pt idx="469">
                  <c:v>39518</c:v>
                </c:pt>
                <c:pt idx="470">
                  <c:v>39519</c:v>
                </c:pt>
                <c:pt idx="471">
                  <c:v>39520</c:v>
                </c:pt>
                <c:pt idx="472">
                  <c:v>39521</c:v>
                </c:pt>
                <c:pt idx="473">
                  <c:v>39524</c:v>
                </c:pt>
                <c:pt idx="474">
                  <c:v>39525</c:v>
                </c:pt>
                <c:pt idx="475">
                  <c:v>39526</c:v>
                </c:pt>
                <c:pt idx="476">
                  <c:v>39527</c:v>
                </c:pt>
                <c:pt idx="477">
                  <c:v>39531</c:v>
                </c:pt>
                <c:pt idx="478">
                  <c:v>39532</c:v>
                </c:pt>
                <c:pt idx="479">
                  <c:v>39533</c:v>
                </c:pt>
                <c:pt idx="480">
                  <c:v>39534</c:v>
                </c:pt>
                <c:pt idx="481">
                  <c:v>39535</c:v>
                </c:pt>
                <c:pt idx="482">
                  <c:v>39538</c:v>
                </c:pt>
                <c:pt idx="483">
                  <c:v>39539</c:v>
                </c:pt>
                <c:pt idx="484">
                  <c:v>39540</c:v>
                </c:pt>
                <c:pt idx="485">
                  <c:v>39541</c:v>
                </c:pt>
                <c:pt idx="486">
                  <c:v>39542</c:v>
                </c:pt>
                <c:pt idx="487">
                  <c:v>39545</c:v>
                </c:pt>
                <c:pt idx="488">
                  <c:v>39546</c:v>
                </c:pt>
                <c:pt idx="489">
                  <c:v>39547</c:v>
                </c:pt>
                <c:pt idx="490">
                  <c:v>39548</c:v>
                </c:pt>
                <c:pt idx="491">
                  <c:v>39549</c:v>
                </c:pt>
                <c:pt idx="492">
                  <c:v>39552</c:v>
                </c:pt>
                <c:pt idx="493">
                  <c:v>39553</c:v>
                </c:pt>
                <c:pt idx="494">
                  <c:v>39554</c:v>
                </c:pt>
                <c:pt idx="495">
                  <c:v>39555</c:v>
                </c:pt>
                <c:pt idx="496">
                  <c:v>39556</c:v>
                </c:pt>
                <c:pt idx="497">
                  <c:v>39559</c:v>
                </c:pt>
                <c:pt idx="498">
                  <c:v>39560</c:v>
                </c:pt>
                <c:pt idx="499">
                  <c:v>39561</c:v>
                </c:pt>
                <c:pt idx="500">
                  <c:v>39562</c:v>
                </c:pt>
                <c:pt idx="501">
                  <c:v>39563</c:v>
                </c:pt>
                <c:pt idx="502">
                  <c:v>39566</c:v>
                </c:pt>
                <c:pt idx="503">
                  <c:v>39567</c:v>
                </c:pt>
                <c:pt idx="504">
                  <c:v>39568</c:v>
                </c:pt>
                <c:pt idx="505">
                  <c:v>39569</c:v>
                </c:pt>
                <c:pt idx="506">
                  <c:v>39570</c:v>
                </c:pt>
                <c:pt idx="507">
                  <c:v>39573</c:v>
                </c:pt>
                <c:pt idx="508">
                  <c:v>39574</c:v>
                </c:pt>
                <c:pt idx="509">
                  <c:v>39575</c:v>
                </c:pt>
                <c:pt idx="510">
                  <c:v>39576</c:v>
                </c:pt>
                <c:pt idx="511">
                  <c:v>39577</c:v>
                </c:pt>
                <c:pt idx="512">
                  <c:v>39580</c:v>
                </c:pt>
                <c:pt idx="513">
                  <c:v>39581</c:v>
                </c:pt>
                <c:pt idx="514">
                  <c:v>39582</c:v>
                </c:pt>
                <c:pt idx="515">
                  <c:v>39583</c:v>
                </c:pt>
                <c:pt idx="516">
                  <c:v>39584</c:v>
                </c:pt>
                <c:pt idx="517">
                  <c:v>39587</c:v>
                </c:pt>
                <c:pt idx="518">
                  <c:v>39588</c:v>
                </c:pt>
                <c:pt idx="519">
                  <c:v>39589</c:v>
                </c:pt>
                <c:pt idx="520">
                  <c:v>39590</c:v>
                </c:pt>
                <c:pt idx="521">
                  <c:v>39591</c:v>
                </c:pt>
                <c:pt idx="522">
                  <c:v>39595</c:v>
                </c:pt>
                <c:pt idx="523">
                  <c:v>39596</c:v>
                </c:pt>
                <c:pt idx="524">
                  <c:v>39597</c:v>
                </c:pt>
                <c:pt idx="525">
                  <c:v>39598</c:v>
                </c:pt>
                <c:pt idx="526">
                  <c:v>39601</c:v>
                </c:pt>
                <c:pt idx="527">
                  <c:v>39602</c:v>
                </c:pt>
                <c:pt idx="528">
                  <c:v>39603</c:v>
                </c:pt>
                <c:pt idx="529">
                  <c:v>39604</c:v>
                </c:pt>
                <c:pt idx="530">
                  <c:v>39605</c:v>
                </c:pt>
                <c:pt idx="531">
                  <c:v>39608</c:v>
                </c:pt>
                <c:pt idx="532">
                  <c:v>39609</c:v>
                </c:pt>
                <c:pt idx="533">
                  <c:v>39610</c:v>
                </c:pt>
                <c:pt idx="534">
                  <c:v>39611</c:v>
                </c:pt>
                <c:pt idx="535">
                  <c:v>39612</c:v>
                </c:pt>
                <c:pt idx="536">
                  <c:v>39615</c:v>
                </c:pt>
                <c:pt idx="537">
                  <c:v>39616</c:v>
                </c:pt>
                <c:pt idx="538">
                  <c:v>39617</c:v>
                </c:pt>
                <c:pt idx="539">
                  <c:v>39618</c:v>
                </c:pt>
                <c:pt idx="540">
                  <c:v>39619</c:v>
                </c:pt>
                <c:pt idx="541">
                  <c:v>39622</c:v>
                </c:pt>
                <c:pt idx="542">
                  <c:v>39623</c:v>
                </c:pt>
                <c:pt idx="543">
                  <c:v>39624</c:v>
                </c:pt>
                <c:pt idx="544">
                  <c:v>39625</c:v>
                </c:pt>
                <c:pt idx="545">
                  <c:v>39626</c:v>
                </c:pt>
                <c:pt idx="546">
                  <c:v>39629</c:v>
                </c:pt>
                <c:pt idx="547">
                  <c:v>39630</c:v>
                </c:pt>
                <c:pt idx="548">
                  <c:v>39631</c:v>
                </c:pt>
                <c:pt idx="549">
                  <c:v>39632</c:v>
                </c:pt>
                <c:pt idx="550">
                  <c:v>39636</c:v>
                </c:pt>
                <c:pt idx="551">
                  <c:v>39637</c:v>
                </c:pt>
                <c:pt idx="552">
                  <c:v>39638</c:v>
                </c:pt>
                <c:pt idx="553">
                  <c:v>39639</c:v>
                </c:pt>
                <c:pt idx="554">
                  <c:v>39640</c:v>
                </c:pt>
                <c:pt idx="555">
                  <c:v>39643</c:v>
                </c:pt>
                <c:pt idx="556">
                  <c:v>39644</c:v>
                </c:pt>
                <c:pt idx="557">
                  <c:v>39645</c:v>
                </c:pt>
                <c:pt idx="558">
                  <c:v>39646</c:v>
                </c:pt>
                <c:pt idx="559">
                  <c:v>39647</c:v>
                </c:pt>
                <c:pt idx="560">
                  <c:v>39650</c:v>
                </c:pt>
                <c:pt idx="561">
                  <c:v>39651</c:v>
                </c:pt>
                <c:pt idx="562">
                  <c:v>39652</c:v>
                </c:pt>
                <c:pt idx="563">
                  <c:v>39653</c:v>
                </c:pt>
                <c:pt idx="564">
                  <c:v>39654</c:v>
                </c:pt>
                <c:pt idx="565">
                  <c:v>39657</c:v>
                </c:pt>
                <c:pt idx="566">
                  <c:v>39658</c:v>
                </c:pt>
                <c:pt idx="567">
                  <c:v>39659</c:v>
                </c:pt>
                <c:pt idx="568">
                  <c:v>39660</c:v>
                </c:pt>
                <c:pt idx="569">
                  <c:v>39661</c:v>
                </c:pt>
                <c:pt idx="570">
                  <c:v>39664</c:v>
                </c:pt>
                <c:pt idx="571">
                  <c:v>39665</c:v>
                </c:pt>
                <c:pt idx="572">
                  <c:v>39666</c:v>
                </c:pt>
                <c:pt idx="573">
                  <c:v>39667</c:v>
                </c:pt>
                <c:pt idx="574">
                  <c:v>39668</c:v>
                </c:pt>
                <c:pt idx="575">
                  <c:v>39671</c:v>
                </c:pt>
                <c:pt idx="576">
                  <c:v>39672</c:v>
                </c:pt>
                <c:pt idx="577">
                  <c:v>39673</c:v>
                </c:pt>
                <c:pt idx="578">
                  <c:v>39674</c:v>
                </c:pt>
                <c:pt idx="579">
                  <c:v>39675</c:v>
                </c:pt>
                <c:pt idx="580">
                  <c:v>39678</c:v>
                </c:pt>
                <c:pt idx="581">
                  <c:v>39679</c:v>
                </c:pt>
                <c:pt idx="582">
                  <c:v>39680</c:v>
                </c:pt>
                <c:pt idx="583">
                  <c:v>39681</c:v>
                </c:pt>
                <c:pt idx="584">
                  <c:v>39682</c:v>
                </c:pt>
                <c:pt idx="585">
                  <c:v>39685</c:v>
                </c:pt>
                <c:pt idx="586">
                  <c:v>39686</c:v>
                </c:pt>
                <c:pt idx="587">
                  <c:v>39687</c:v>
                </c:pt>
                <c:pt idx="588">
                  <c:v>39688</c:v>
                </c:pt>
                <c:pt idx="589">
                  <c:v>39689</c:v>
                </c:pt>
                <c:pt idx="590">
                  <c:v>39693</c:v>
                </c:pt>
                <c:pt idx="591">
                  <c:v>39694</c:v>
                </c:pt>
                <c:pt idx="592">
                  <c:v>39695</c:v>
                </c:pt>
                <c:pt idx="593">
                  <c:v>39696</c:v>
                </c:pt>
                <c:pt idx="594">
                  <c:v>39699</c:v>
                </c:pt>
                <c:pt idx="595">
                  <c:v>39700</c:v>
                </c:pt>
                <c:pt idx="596">
                  <c:v>39701</c:v>
                </c:pt>
                <c:pt idx="597">
                  <c:v>39702</c:v>
                </c:pt>
                <c:pt idx="598">
                  <c:v>39703</c:v>
                </c:pt>
                <c:pt idx="599">
                  <c:v>39706</c:v>
                </c:pt>
                <c:pt idx="600">
                  <c:v>39707</c:v>
                </c:pt>
                <c:pt idx="601">
                  <c:v>39708</c:v>
                </c:pt>
                <c:pt idx="602">
                  <c:v>39709</c:v>
                </c:pt>
                <c:pt idx="603">
                  <c:v>39710</c:v>
                </c:pt>
                <c:pt idx="604">
                  <c:v>39713</c:v>
                </c:pt>
                <c:pt idx="605">
                  <c:v>39714</c:v>
                </c:pt>
                <c:pt idx="606">
                  <c:v>39715</c:v>
                </c:pt>
                <c:pt idx="607">
                  <c:v>39716</c:v>
                </c:pt>
                <c:pt idx="608">
                  <c:v>39717</c:v>
                </c:pt>
                <c:pt idx="609">
                  <c:v>39720</c:v>
                </c:pt>
                <c:pt idx="610">
                  <c:v>39721</c:v>
                </c:pt>
                <c:pt idx="611">
                  <c:v>39722</c:v>
                </c:pt>
                <c:pt idx="612">
                  <c:v>39723</c:v>
                </c:pt>
                <c:pt idx="613">
                  <c:v>39724</c:v>
                </c:pt>
                <c:pt idx="614">
                  <c:v>39727</c:v>
                </c:pt>
                <c:pt idx="615">
                  <c:v>39728</c:v>
                </c:pt>
                <c:pt idx="616">
                  <c:v>39729</c:v>
                </c:pt>
                <c:pt idx="617">
                  <c:v>39730</c:v>
                </c:pt>
                <c:pt idx="618">
                  <c:v>39731</c:v>
                </c:pt>
                <c:pt idx="619">
                  <c:v>39734</c:v>
                </c:pt>
                <c:pt idx="620">
                  <c:v>39735</c:v>
                </c:pt>
                <c:pt idx="621">
                  <c:v>39736</c:v>
                </c:pt>
                <c:pt idx="622">
                  <c:v>39737</c:v>
                </c:pt>
                <c:pt idx="623">
                  <c:v>39738</c:v>
                </c:pt>
                <c:pt idx="624">
                  <c:v>39741</c:v>
                </c:pt>
                <c:pt idx="625">
                  <c:v>39742</c:v>
                </c:pt>
                <c:pt idx="626">
                  <c:v>39743</c:v>
                </c:pt>
                <c:pt idx="627">
                  <c:v>39744</c:v>
                </c:pt>
                <c:pt idx="628">
                  <c:v>39745</c:v>
                </c:pt>
                <c:pt idx="629">
                  <c:v>39748</c:v>
                </c:pt>
                <c:pt idx="630">
                  <c:v>39749</c:v>
                </c:pt>
                <c:pt idx="631">
                  <c:v>39750</c:v>
                </c:pt>
                <c:pt idx="632">
                  <c:v>39751</c:v>
                </c:pt>
                <c:pt idx="633">
                  <c:v>39752</c:v>
                </c:pt>
                <c:pt idx="634">
                  <c:v>39755</c:v>
                </c:pt>
                <c:pt idx="635">
                  <c:v>39756</c:v>
                </c:pt>
                <c:pt idx="636">
                  <c:v>39757</c:v>
                </c:pt>
                <c:pt idx="637">
                  <c:v>39758</c:v>
                </c:pt>
                <c:pt idx="638">
                  <c:v>39759</c:v>
                </c:pt>
                <c:pt idx="639">
                  <c:v>39762</c:v>
                </c:pt>
                <c:pt idx="640">
                  <c:v>39763</c:v>
                </c:pt>
                <c:pt idx="641">
                  <c:v>39764</c:v>
                </c:pt>
                <c:pt idx="642">
                  <c:v>39765</c:v>
                </c:pt>
                <c:pt idx="643">
                  <c:v>39766</c:v>
                </c:pt>
                <c:pt idx="644">
                  <c:v>39769</c:v>
                </c:pt>
                <c:pt idx="645">
                  <c:v>39770</c:v>
                </c:pt>
                <c:pt idx="646">
                  <c:v>39771</c:v>
                </c:pt>
                <c:pt idx="647">
                  <c:v>39772</c:v>
                </c:pt>
                <c:pt idx="648">
                  <c:v>39773</c:v>
                </c:pt>
                <c:pt idx="649">
                  <c:v>39776</c:v>
                </c:pt>
                <c:pt idx="650">
                  <c:v>39777</c:v>
                </c:pt>
                <c:pt idx="651">
                  <c:v>39778</c:v>
                </c:pt>
                <c:pt idx="652">
                  <c:v>39780</c:v>
                </c:pt>
                <c:pt idx="653">
                  <c:v>39783</c:v>
                </c:pt>
                <c:pt idx="654">
                  <c:v>39784</c:v>
                </c:pt>
                <c:pt idx="655">
                  <c:v>39785</c:v>
                </c:pt>
                <c:pt idx="656">
                  <c:v>39786</c:v>
                </c:pt>
                <c:pt idx="657">
                  <c:v>39787</c:v>
                </c:pt>
                <c:pt idx="658">
                  <c:v>39790</c:v>
                </c:pt>
                <c:pt idx="659">
                  <c:v>39791</c:v>
                </c:pt>
                <c:pt idx="660">
                  <c:v>39792</c:v>
                </c:pt>
                <c:pt idx="661">
                  <c:v>39793</c:v>
                </c:pt>
                <c:pt idx="662">
                  <c:v>39794</c:v>
                </c:pt>
                <c:pt idx="663">
                  <c:v>39797</c:v>
                </c:pt>
                <c:pt idx="664">
                  <c:v>39798</c:v>
                </c:pt>
                <c:pt idx="665">
                  <c:v>39799</c:v>
                </c:pt>
                <c:pt idx="666">
                  <c:v>39800</c:v>
                </c:pt>
                <c:pt idx="667">
                  <c:v>39801</c:v>
                </c:pt>
                <c:pt idx="668">
                  <c:v>39804</c:v>
                </c:pt>
                <c:pt idx="669">
                  <c:v>39805</c:v>
                </c:pt>
                <c:pt idx="670">
                  <c:v>39806</c:v>
                </c:pt>
                <c:pt idx="671">
                  <c:v>39808</c:v>
                </c:pt>
                <c:pt idx="672">
                  <c:v>39811</c:v>
                </c:pt>
                <c:pt idx="673">
                  <c:v>39812</c:v>
                </c:pt>
                <c:pt idx="674">
                  <c:v>39813</c:v>
                </c:pt>
                <c:pt idx="675">
                  <c:v>39815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39825</c:v>
                </c:pt>
                <c:pt idx="682">
                  <c:v>39826</c:v>
                </c:pt>
                <c:pt idx="683">
                  <c:v>39827</c:v>
                </c:pt>
                <c:pt idx="684">
                  <c:v>39828</c:v>
                </c:pt>
                <c:pt idx="685">
                  <c:v>39829</c:v>
                </c:pt>
                <c:pt idx="686">
                  <c:v>39833</c:v>
                </c:pt>
                <c:pt idx="687">
                  <c:v>39834</c:v>
                </c:pt>
                <c:pt idx="688">
                  <c:v>39835</c:v>
                </c:pt>
                <c:pt idx="689">
                  <c:v>39836</c:v>
                </c:pt>
                <c:pt idx="690">
                  <c:v>39839</c:v>
                </c:pt>
                <c:pt idx="691">
                  <c:v>39840</c:v>
                </c:pt>
                <c:pt idx="692">
                  <c:v>39841</c:v>
                </c:pt>
                <c:pt idx="693">
                  <c:v>39842</c:v>
                </c:pt>
                <c:pt idx="694">
                  <c:v>39843</c:v>
                </c:pt>
                <c:pt idx="695">
                  <c:v>39846</c:v>
                </c:pt>
                <c:pt idx="696">
                  <c:v>39847</c:v>
                </c:pt>
                <c:pt idx="697">
                  <c:v>39848</c:v>
                </c:pt>
                <c:pt idx="698">
                  <c:v>39849</c:v>
                </c:pt>
                <c:pt idx="699">
                  <c:v>39850</c:v>
                </c:pt>
                <c:pt idx="700">
                  <c:v>39853</c:v>
                </c:pt>
                <c:pt idx="701">
                  <c:v>39854</c:v>
                </c:pt>
                <c:pt idx="702">
                  <c:v>39855</c:v>
                </c:pt>
                <c:pt idx="703">
                  <c:v>39856</c:v>
                </c:pt>
                <c:pt idx="704">
                  <c:v>39857</c:v>
                </c:pt>
                <c:pt idx="705">
                  <c:v>39861</c:v>
                </c:pt>
                <c:pt idx="706">
                  <c:v>39862</c:v>
                </c:pt>
                <c:pt idx="707">
                  <c:v>39863</c:v>
                </c:pt>
                <c:pt idx="708">
                  <c:v>39864</c:v>
                </c:pt>
                <c:pt idx="709">
                  <c:v>39867</c:v>
                </c:pt>
                <c:pt idx="710">
                  <c:v>39868</c:v>
                </c:pt>
                <c:pt idx="711">
                  <c:v>39869</c:v>
                </c:pt>
                <c:pt idx="712">
                  <c:v>39870</c:v>
                </c:pt>
                <c:pt idx="713">
                  <c:v>39871</c:v>
                </c:pt>
                <c:pt idx="714">
                  <c:v>39874</c:v>
                </c:pt>
                <c:pt idx="715">
                  <c:v>39875</c:v>
                </c:pt>
                <c:pt idx="716">
                  <c:v>39876</c:v>
                </c:pt>
                <c:pt idx="717">
                  <c:v>39877</c:v>
                </c:pt>
                <c:pt idx="718">
                  <c:v>39878</c:v>
                </c:pt>
                <c:pt idx="719">
                  <c:v>39881</c:v>
                </c:pt>
                <c:pt idx="720">
                  <c:v>39882</c:v>
                </c:pt>
                <c:pt idx="721">
                  <c:v>39883</c:v>
                </c:pt>
                <c:pt idx="722">
                  <c:v>39884</c:v>
                </c:pt>
                <c:pt idx="723">
                  <c:v>39885</c:v>
                </c:pt>
                <c:pt idx="724">
                  <c:v>39888</c:v>
                </c:pt>
                <c:pt idx="725">
                  <c:v>39889</c:v>
                </c:pt>
                <c:pt idx="726">
                  <c:v>39890</c:v>
                </c:pt>
                <c:pt idx="727">
                  <c:v>39891</c:v>
                </c:pt>
                <c:pt idx="728">
                  <c:v>39892</c:v>
                </c:pt>
                <c:pt idx="729">
                  <c:v>39895</c:v>
                </c:pt>
                <c:pt idx="730">
                  <c:v>39896</c:v>
                </c:pt>
                <c:pt idx="731">
                  <c:v>39897</c:v>
                </c:pt>
                <c:pt idx="732">
                  <c:v>39898</c:v>
                </c:pt>
                <c:pt idx="733">
                  <c:v>39899</c:v>
                </c:pt>
                <c:pt idx="734">
                  <c:v>39902</c:v>
                </c:pt>
                <c:pt idx="735">
                  <c:v>39903</c:v>
                </c:pt>
                <c:pt idx="736">
                  <c:v>39904</c:v>
                </c:pt>
                <c:pt idx="737">
                  <c:v>39905</c:v>
                </c:pt>
                <c:pt idx="738">
                  <c:v>39906</c:v>
                </c:pt>
                <c:pt idx="739">
                  <c:v>39909</c:v>
                </c:pt>
                <c:pt idx="740">
                  <c:v>39910</c:v>
                </c:pt>
                <c:pt idx="741">
                  <c:v>39911</c:v>
                </c:pt>
                <c:pt idx="742">
                  <c:v>39912</c:v>
                </c:pt>
                <c:pt idx="743">
                  <c:v>39913</c:v>
                </c:pt>
                <c:pt idx="744">
                  <c:v>39916</c:v>
                </c:pt>
                <c:pt idx="745">
                  <c:v>39917</c:v>
                </c:pt>
                <c:pt idx="746">
                  <c:v>39918</c:v>
                </c:pt>
                <c:pt idx="747">
                  <c:v>39919</c:v>
                </c:pt>
                <c:pt idx="748">
                  <c:v>39920</c:v>
                </c:pt>
                <c:pt idx="749">
                  <c:v>39923</c:v>
                </c:pt>
                <c:pt idx="750">
                  <c:v>39924</c:v>
                </c:pt>
                <c:pt idx="751">
                  <c:v>39925</c:v>
                </c:pt>
                <c:pt idx="752">
                  <c:v>39926</c:v>
                </c:pt>
                <c:pt idx="753">
                  <c:v>39927</c:v>
                </c:pt>
                <c:pt idx="754">
                  <c:v>39930</c:v>
                </c:pt>
                <c:pt idx="755">
                  <c:v>39931</c:v>
                </c:pt>
                <c:pt idx="756">
                  <c:v>39932</c:v>
                </c:pt>
                <c:pt idx="757">
                  <c:v>39933</c:v>
                </c:pt>
                <c:pt idx="758">
                  <c:v>39934</c:v>
                </c:pt>
                <c:pt idx="759">
                  <c:v>39937</c:v>
                </c:pt>
                <c:pt idx="760">
                  <c:v>39938</c:v>
                </c:pt>
                <c:pt idx="761">
                  <c:v>39939</c:v>
                </c:pt>
                <c:pt idx="762">
                  <c:v>39940</c:v>
                </c:pt>
                <c:pt idx="763">
                  <c:v>39941</c:v>
                </c:pt>
                <c:pt idx="764">
                  <c:v>39944</c:v>
                </c:pt>
                <c:pt idx="765">
                  <c:v>39945</c:v>
                </c:pt>
                <c:pt idx="766">
                  <c:v>39946</c:v>
                </c:pt>
                <c:pt idx="767">
                  <c:v>39947</c:v>
                </c:pt>
                <c:pt idx="768">
                  <c:v>39948</c:v>
                </c:pt>
                <c:pt idx="769">
                  <c:v>39951</c:v>
                </c:pt>
                <c:pt idx="770">
                  <c:v>39952</c:v>
                </c:pt>
                <c:pt idx="771">
                  <c:v>39953</c:v>
                </c:pt>
                <c:pt idx="772">
                  <c:v>39954</c:v>
                </c:pt>
                <c:pt idx="773">
                  <c:v>39955</c:v>
                </c:pt>
                <c:pt idx="774">
                  <c:v>39959</c:v>
                </c:pt>
                <c:pt idx="775">
                  <c:v>39960</c:v>
                </c:pt>
                <c:pt idx="776">
                  <c:v>39961</c:v>
                </c:pt>
                <c:pt idx="777">
                  <c:v>39962</c:v>
                </c:pt>
                <c:pt idx="778">
                  <c:v>39965</c:v>
                </c:pt>
                <c:pt idx="779">
                  <c:v>39966</c:v>
                </c:pt>
                <c:pt idx="780">
                  <c:v>39967</c:v>
                </c:pt>
                <c:pt idx="781">
                  <c:v>39968</c:v>
                </c:pt>
                <c:pt idx="782">
                  <c:v>39969</c:v>
                </c:pt>
                <c:pt idx="783">
                  <c:v>39972</c:v>
                </c:pt>
                <c:pt idx="784">
                  <c:v>39973</c:v>
                </c:pt>
                <c:pt idx="785">
                  <c:v>39974</c:v>
                </c:pt>
                <c:pt idx="786">
                  <c:v>39975</c:v>
                </c:pt>
                <c:pt idx="787">
                  <c:v>39976</c:v>
                </c:pt>
                <c:pt idx="788">
                  <c:v>39979</c:v>
                </c:pt>
                <c:pt idx="789">
                  <c:v>39980</c:v>
                </c:pt>
                <c:pt idx="790">
                  <c:v>39981</c:v>
                </c:pt>
                <c:pt idx="791">
                  <c:v>39982</c:v>
                </c:pt>
                <c:pt idx="792">
                  <c:v>39983</c:v>
                </c:pt>
                <c:pt idx="793">
                  <c:v>39986</c:v>
                </c:pt>
                <c:pt idx="794">
                  <c:v>39987</c:v>
                </c:pt>
                <c:pt idx="795">
                  <c:v>39988</c:v>
                </c:pt>
                <c:pt idx="796">
                  <c:v>39989</c:v>
                </c:pt>
                <c:pt idx="797">
                  <c:v>39990</c:v>
                </c:pt>
                <c:pt idx="798">
                  <c:v>39993</c:v>
                </c:pt>
                <c:pt idx="799">
                  <c:v>39994</c:v>
                </c:pt>
                <c:pt idx="800">
                  <c:v>39995</c:v>
                </c:pt>
                <c:pt idx="801">
                  <c:v>39996</c:v>
                </c:pt>
                <c:pt idx="802">
                  <c:v>40000</c:v>
                </c:pt>
                <c:pt idx="803">
                  <c:v>40001</c:v>
                </c:pt>
                <c:pt idx="804">
                  <c:v>40002</c:v>
                </c:pt>
                <c:pt idx="805">
                  <c:v>40003</c:v>
                </c:pt>
                <c:pt idx="806">
                  <c:v>40004</c:v>
                </c:pt>
                <c:pt idx="807">
                  <c:v>40007</c:v>
                </c:pt>
                <c:pt idx="808">
                  <c:v>40008</c:v>
                </c:pt>
                <c:pt idx="809">
                  <c:v>40009</c:v>
                </c:pt>
                <c:pt idx="810">
                  <c:v>40010</c:v>
                </c:pt>
                <c:pt idx="811">
                  <c:v>40011</c:v>
                </c:pt>
                <c:pt idx="812">
                  <c:v>40014</c:v>
                </c:pt>
                <c:pt idx="813">
                  <c:v>40015</c:v>
                </c:pt>
                <c:pt idx="814">
                  <c:v>40016</c:v>
                </c:pt>
                <c:pt idx="815">
                  <c:v>40017</c:v>
                </c:pt>
                <c:pt idx="816">
                  <c:v>40018</c:v>
                </c:pt>
                <c:pt idx="817">
                  <c:v>40021</c:v>
                </c:pt>
                <c:pt idx="818">
                  <c:v>40022</c:v>
                </c:pt>
                <c:pt idx="819">
                  <c:v>40023</c:v>
                </c:pt>
                <c:pt idx="820">
                  <c:v>40024</c:v>
                </c:pt>
                <c:pt idx="821">
                  <c:v>40025</c:v>
                </c:pt>
                <c:pt idx="822">
                  <c:v>40028</c:v>
                </c:pt>
                <c:pt idx="823">
                  <c:v>40029</c:v>
                </c:pt>
                <c:pt idx="824">
                  <c:v>40030</c:v>
                </c:pt>
                <c:pt idx="825">
                  <c:v>40031</c:v>
                </c:pt>
                <c:pt idx="826">
                  <c:v>40032</c:v>
                </c:pt>
                <c:pt idx="827">
                  <c:v>40035</c:v>
                </c:pt>
                <c:pt idx="828">
                  <c:v>40036</c:v>
                </c:pt>
                <c:pt idx="829">
                  <c:v>40037</c:v>
                </c:pt>
                <c:pt idx="830">
                  <c:v>40038</c:v>
                </c:pt>
                <c:pt idx="831">
                  <c:v>40039</c:v>
                </c:pt>
                <c:pt idx="832">
                  <c:v>40042</c:v>
                </c:pt>
                <c:pt idx="833">
                  <c:v>40043</c:v>
                </c:pt>
                <c:pt idx="834">
                  <c:v>40044</c:v>
                </c:pt>
                <c:pt idx="835">
                  <c:v>40045</c:v>
                </c:pt>
                <c:pt idx="836">
                  <c:v>40046</c:v>
                </c:pt>
                <c:pt idx="837">
                  <c:v>40049</c:v>
                </c:pt>
                <c:pt idx="838">
                  <c:v>40050</c:v>
                </c:pt>
                <c:pt idx="839">
                  <c:v>40051</c:v>
                </c:pt>
                <c:pt idx="840">
                  <c:v>40052</c:v>
                </c:pt>
                <c:pt idx="841">
                  <c:v>40053</c:v>
                </c:pt>
                <c:pt idx="842">
                  <c:v>40056</c:v>
                </c:pt>
                <c:pt idx="843">
                  <c:v>40057</c:v>
                </c:pt>
                <c:pt idx="844">
                  <c:v>40058</c:v>
                </c:pt>
                <c:pt idx="845">
                  <c:v>40059</c:v>
                </c:pt>
                <c:pt idx="846">
                  <c:v>40060</c:v>
                </c:pt>
                <c:pt idx="847">
                  <c:v>40064</c:v>
                </c:pt>
                <c:pt idx="848">
                  <c:v>40065</c:v>
                </c:pt>
                <c:pt idx="849">
                  <c:v>40066</c:v>
                </c:pt>
                <c:pt idx="850">
                  <c:v>40067</c:v>
                </c:pt>
                <c:pt idx="851">
                  <c:v>40070</c:v>
                </c:pt>
                <c:pt idx="852">
                  <c:v>40071</c:v>
                </c:pt>
                <c:pt idx="853">
                  <c:v>40072</c:v>
                </c:pt>
                <c:pt idx="854">
                  <c:v>40073</c:v>
                </c:pt>
                <c:pt idx="855">
                  <c:v>40074</c:v>
                </c:pt>
                <c:pt idx="856">
                  <c:v>40077</c:v>
                </c:pt>
                <c:pt idx="857">
                  <c:v>40078</c:v>
                </c:pt>
                <c:pt idx="858">
                  <c:v>40079</c:v>
                </c:pt>
                <c:pt idx="859">
                  <c:v>40080</c:v>
                </c:pt>
                <c:pt idx="860">
                  <c:v>40081</c:v>
                </c:pt>
                <c:pt idx="861">
                  <c:v>40084</c:v>
                </c:pt>
                <c:pt idx="862">
                  <c:v>40085</c:v>
                </c:pt>
                <c:pt idx="863">
                  <c:v>40086</c:v>
                </c:pt>
                <c:pt idx="864">
                  <c:v>40087</c:v>
                </c:pt>
                <c:pt idx="865">
                  <c:v>40088</c:v>
                </c:pt>
                <c:pt idx="866">
                  <c:v>40091</c:v>
                </c:pt>
                <c:pt idx="867">
                  <c:v>40092</c:v>
                </c:pt>
                <c:pt idx="868">
                  <c:v>40093</c:v>
                </c:pt>
                <c:pt idx="869">
                  <c:v>40094</c:v>
                </c:pt>
                <c:pt idx="870">
                  <c:v>40095</c:v>
                </c:pt>
                <c:pt idx="871">
                  <c:v>40098</c:v>
                </c:pt>
                <c:pt idx="872">
                  <c:v>40099</c:v>
                </c:pt>
                <c:pt idx="873">
                  <c:v>40100</c:v>
                </c:pt>
                <c:pt idx="874">
                  <c:v>40101</c:v>
                </c:pt>
                <c:pt idx="875">
                  <c:v>40102</c:v>
                </c:pt>
                <c:pt idx="876">
                  <c:v>40105</c:v>
                </c:pt>
                <c:pt idx="877">
                  <c:v>40106</c:v>
                </c:pt>
                <c:pt idx="878">
                  <c:v>40107</c:v>
                </c:pt>
                <c:pt idx="879">
                  <c:v>40108</c:v>
                </c:pt>
                <c:pt idx="880">
                  <c:v>40109</c:v>
                </c:pt>
                <c:pt idx="881">
                  <c:v>40112</c:v>
                </c:pt>
                <c:pt idx="882">
                  <c:v>40113</c:v>
                </c:pt>
                <c:pt idx="883">
                  <c:v>40114</c:v>
                </c:pt>
                <c:pt idx="884">
                  <c:v>40115</c:v>
                </c:pt>
                <c:pt idx="885">
                  <c:v>40116</c:v>
                </c:pt>
                <c:pt idx="886">
                  <c:v>40119</c:v>
                </c:pt>
                <c:pt idx="887">
                  <c:v>40120</c:v>
                </c:pt>
                <c:pt idx="888">
                  <c:v>40121</c:v>
                </c:pt>
                <c:pt idx="889">
                  <c:v>40122</c:v>
                </c:pt>
                <c:pt idx="890">
                  <c:v>40123</c:v>
                </c:pt>
                <c:pt idx="891">
                  <c:v>40126</c:v>
                </c:pt>
                <c:pt idx="892">
                  <c:v>40127</c:v>
                </c:pt>
                <c:pt idx="893">
                  <c:v>40128</c:v>
                </c:pt>
                <c:pt idx="894">
                  <c:v>40129</c:v>
                </c:pt>
                <c:pt idx="895">
                  <c:v>40130</c:v>
                </c:pt>
                <c:pt idx="896">
                  <c:v>40133</c:v>
                </c:pt>
                <c:pt idx="897">
                  <c:v>40134</c:v>
                </c:pt>
                <c:pt idx="898">
                  <c:v>40135</c:v>
                </c:pt>
                <c:pt idx="899">
                  <c:v>40136</c:v>
                </c:pt>
                <c:pt idx="900">
                  <c:v>40137</c:v>
                </c:pt>
                <c:pt idx="901">
                  <c:v>40140</c:v>
                </c:pt>
                <c:pt idx="902">
                  <c:v>40141</c:v>
                </c:pt>
                <c:pt idx="903">
                  <c:v>40142</c:v>
                </c:pt>
                <c:pt idx="904">
                  <c:v>40144</c:v>
                </c:pt>
                <c:pt idx="905">
                  <c:v>40147</c:v>
                </c:pt>
                <c:pt idx="906">
                  <c:v>40148</c:v>
                </c:pt>
                <c:pt idx="907">
                  <c:v>40149</c:v>
                </c:pt>
                <c:pt idx="908">
                  <c:v>40150</c:v>
                </c:pt>
                <c:pt idx="909">
                  <c:v>40151</c:v>
                </c:pt>
                <c:pt idx="910">
                  <c:v>40154</c:v>
                </c:pt>
                <c:pt idx="911">
                  <c:v>40155</c:v>
                </c:pt>
                <c:pt idx="912">
                  <c:v>40156</c:v>
                </c:pt>
                <c:pt idx="913">
                  <c:v>40157</c:v>
                </c:pt>
                <c:pt idx="914">
                  <c:v>40158</c:v>
                </c:pt>
                <c:pt idx="915">
                  <c:v>40161</c:v>
                </c:pt>
                <c:pt idx="916">
                  <c:v>40162</c:v>
                </c:pt>
                <c:pt idx="917">
                  <c:v>40163</c:v>
                </c:pt>
                <c:pt idx="918">
                  <c:v>40164</c:v>
                </c:pt>
                <c:pt idx="919">
                  <c:v>40165</c:v>
                </c:pt>
                <c:pt idx="920">
                  <c:v>40168</c:v>
                </c:pt>
                <c:pt idx="921">
                  <c:v>40169</c:v>
                </c:pt>
                <c:pt idx="922">
                  <c:v>40170</c:v>
                </c:pt>
                <c:pt idx="923">
                  <c:v>40171</c:v>
                </c:pt>
                <c:pt idx="924">
                  <c:v>40175</c:v>
                </c:pt>
                <c:pt idx="925">
                  <c:v>40176</c:v>
                </c:pt>
                <c:pt idx="926">
                  <c:v>40177</c:v>
                </c:pt>
                <c:pt idx="927">
                  <c:v>40178</c:v>
                </c:pt>
                <c:pt idx="928">
                  <c:v>40182</c:v>
                </c:pt>
                <c:pt idx="929">
                  <c:v>40183</c:v>
                </c:pt>
                <c:pt idx="930">
                  <c:v>40184</c:v>
                </c:pt>
                <c:pt idx="931">
                  <c:v>40185</c:v>
                </c:pt>
                <c:pt idx="932">
                  <c:v>40186</c:v>
                </c:pt>
                <c:pt idx="933">
                  <c:v>40189</c:v>
                </c:pt>
                <c:pt idx="934">
                  <c:v>40190</c:v>
                </c:pt>
                <c:pt idx="935">
                  <c:v>40191</c:v>
                </c:pt>
                <c:pt idx="936">
                  <c:v>40192</c:v>
                </c:pt>
                <c:pt idx="937">
                  <c:v>40193</c:v>
                </c:pt>
                <c:pt idx="938">
                  <c:v>40197</c:v>
                </c:pt>
                <c:pt idx="939">
                  <c:v>40198</c:v>
                </c:pt>
                <c:pt idx="940">
                  <c:v>40199</c:v>
                </c:pt>
                <c:pt idx="941">
                  <c:v>40200</c:v>
                </c:pt>
                <c:pt idx="942">
                  <c:v>40203</c:v>
                </c:pt>
                <c:pt idx="943">
                  <c:v>40204</c:v>
                </c:pt>
                <c:pt idx="944">
                  <c:v>40205</c:v>
                </c:pt>
                <c:pt idx="945">
                  <c:v>40206</c:v>
                </c:pt>
                <c:pt idx="946">
                  <c:v>40207</c:v>
                </c:pt>
                <c:pt idx="947">
                  <c:v>40210</c:v>
                </c:pt>
                <c:pt idx="948">
                  <c:v>40211</c:v>
                </c:pt>
                <c:pt idx="949">
                  <c:v>40212</c:v>
                </c:pt>
                <c:pt idx="950">
                  <c:v>40213</c:v>
                </c:pt>
                <c:pt idx="951">
                  <c:v>40214</c:v>
                </c:pt>
                <c:pt idx="952">
                  <c:v>40217</c:v>
                </c:pt>
                <c:pt idx="953">
                  <c:v>40218</c:v>
                </c:pt>
                <c:pt idx="954">
                  <c:v>40219</c:v>
                </c:pt>
                <c:pt idx="955">
                  <c:v>40220</c:v>
                </c:pt>
                <c:pt idx="956">
                  <c:v>40221</c:v>
                </c:pt>
                <c:pt idx="957">
                  <c:v>40225</c:v>
                </c:pt>
                <c:pt idx="958">
                  <c:v>40226</c:v>
                </c:pt>
                <c:pt idx="959">
                  <c:v>40227</c:v>
                </c:pt>
                <c:pt idx="960">
                  <c:v>40228</c:v>
                </c:pt>
                <c:pt idx="961">
                  <c:v>40231</c:v>
                </c:pt>
                <c:pt idx="962">
                  <c:v>40232</c:v>
                </c:pt>
                <c:pt idx="963">
                  <c:v>40233</c:v>
                </c:pt>
                <c:pt idx="964">
                  <c:v>40234</c:v>
                </c:pt>
                <c:pt idx="965">
                  <c:v>40235</c:v>
                </c:pt>
                <c:pt idx="966">
                  <c:v>40238</c:v>
                </c:pt>
                <c:pt idx="967">
                  <c:v>40239</c:v>
                </c:pt>
                <c:pt idx="968">
                  <c:v>40240</c:v>
                </c:pt>
                <c:pt idx="969">
                  <c:v>40241</c:v>
                </c:pt>
                <c:pt idx="970">
                  <c:v>40242</c:v>
                </c:pt>
                <c:pt idx="971">
                  <c:v>40245</c:v>
                </c:pt>
                <c:pt idx="972">
                  <c:v>40246</c:v>
                </c:pt>
                <c:pt idx="973">
                  <c:v>40247</c:v>
                </c:pt>
                <c:pt idx="974">
                  <c:v>40248</c:v>
                </c:pt>
                <c:pt idx="975">
                  <c:v>40249</c:v>
                </c:pt>
                <c:pt idx="976">
                  <c:v>40252</c:v>
                </c:pt>
                <c:pt idx="977">
                  <c:v>40253</c:v>
                </c:pt>
                <c:pt idx="978">
                  <c:v>40254</c:v>
                </c:pt>
                <c:pt idx="979">
                  <c:v>40255</c:v>
                </c:pt>
                <c:pt idx="980">
                  <c:v>40256</c:v>
                </c:pt>
                <c:pt idx="981">
                  <c:v>40259</c:v>
                </c:pt>
                <c:pt idx="982">
                  <c:v>40260</c:v>
                </c:pt>
                <c:pt idx="983">
                  <c:v>40261</c:v>
                </c:pt>
                <c:pt idx="984">
                  <c:v>40262</c:v>
                </c:pt>
                <c:pt idx="985">
                  <c:v>40263</c:v>
                </c:pt>
                <c:pt idx="986">
                  <c:v>40266</c:v>
                </c:pt>
                <c:pt idx="987">
                  <c:v>40267</c:v>
                </c:pt>
                <c:pt idx="988">
                  <c:v>40268</c:v>
                </c:pt>
                <c:pt idx="989">
                  <c:v>40269</c:v>
                </c:pt>
                <c:pt idx="990">
                  <c:v>40270</c:v>
                </c:pt>
                <c:pt idx="991">
                  <c:v>40273</c:v>
                </c:pt>
                <c:pt idx="992">
                  <c:v>40274</c:v>
                </c:pt>
                <c:pt idx="993">
                  <c:v>40275</c:v>
                </c:pt>
                <c:pt idx="994">
                  <c:v>40276</c:v>
                </c:pt>
                <c:pt idx="995">
                  <c:v>40277</c:v>
                </c:pt>
                <c:pt idx="996">
                  <c:v>40280</c:v>
                </c:pt>
                <c:pt idx="997">
                  <c:v>40281</c:v>
                </c:pt>
                <c:pt idx="998">
                  <c:v>40282</c:v>
                </c:pt>
                <c:pt idx="999">
                  <c:v>40283</c:v>
                </c:pt>
                <c:pt idx="1000">
                  <c:v>40284</c:v>
                </c:pt>
                <c:pt idx="1001">
                  <c:v>40287</c:v>
                </c:pt>
                <c:pt idx="1002">
                  <c:v>40288</c:v>
                </c:pt>
                <c:pt idx="1003">
                  <c:v>40289</c:v>
                </c:pt>
                <c:pt idx="1004">
                  <c:v>40290</c:v>
                </c:pt>
                <c:pt idx="1005">
                  <c:v>40291</c:v>
                </c:pt>
                <c:pt idx="1006">
                  <c:v>40294</c:v>
                </c:pt>
                <c:pt idx="1007">
                  <c:v>40295</c:v>
                </c:pt>
                <c:pt idx="1008">
                  <c:v>40296</c:v>
                </c:pt>
                <c:pt idx="1009">
                  <c:v>40297</c:v>
                </c:pt>
                <c:pt idx="1010">
                  <c:v>40298</c:v>
                </c:pt>
                <c:pt idx="1011">
                  <c:v>40301</c:v>
                </c:pt>
                <c:pt idx="1012">
                  <c:v>40302</c:v>
                </c:pt>
                <c:pt idx="1013">
                  <c:v>40303</c:v>
                </c:pt>
                <c:pt idx="1014">
                  <c:v>40304</c:v>
                </c:pt>
                <c:pt idx="1015">
                  <c:v>40305</c:v>
                </c:pt>
                <c:pt idx="1016">
                  <c:v>40308</c:v>
                </c:pt>
                <c:pt idx="1017">
                  <c:v>40309</c:v>
                </c:pt>
                <c:pt idx="1018">
                  <c:v>40310</c:v>
                </c:pt>
                <c:pt idx="1019">
                  <c:v>40311</c:v>
                </c:pt>
                <c:pt idx="1020">
                  <c:v>40312</c:v>
                </c:pt>
                <c:pt idx="1021">
                  <c:v>40315</c:v>
                </c:pt>
                <c:pt idx="1022">
                  <c:v>40316</c:v>
                </c:pt>
                <c:pt idx="1023">
                  <c:v>40317</c:v>
                </c:pt>
                <c:pt idx="1024">
                  <c:v>40318</c:v>
                </c:pt>
                <c:pt idx="1025">
                  <c:v>40319</c:v>
                </c:pt>
                <c:pt idx="1026">
                  <c:v>40322</c:v>
                </c:pt>
                <c:pt idx="1027">
                  <c:v>40323</c:v>
                </c:pt>
                <c:pt idx="1028">
                  <c:v>40324</c:v>
                </c:pt>
                <c:pt idx="1029">
                  <c:v>40325</c:v>
                </c:pt>
                <c:pt idx="1030">
                  <c:v>40326</c:v>
                </c:pt>
                <c:pt idx="1031">
                  <c:v>40330</c:v>
                </c:pt>
                <c:pt idx="1032">
                  <c:v>40331</c:v>
                </c:pt>
                <c:pt idx="1033">
                  <c:v>40332</c:v>
                </c:pt>
                <c:pt idx="1034">
                  <c:v>40333</c:v>
                </c:pt>
                <c:pt idx="1035">
                  <c:v>40336</c:v>
                </c:pt>
                <c:pt idx="1036">
                  <c:v>40337</c:v>
                </c:pt>
                <c:pt idx="1037">
                  <c:v>40338</c:v>
                </c:pt>
                <c:pt idx="1038">
                  <c:v>40339</c:v>
                </c:pt>
                <c:pt idx="1039">
                  <c:v>40340</c:v>
                </c:pt>
                <c:pt idx="1040">
                  <c:v>40343</c:v>
                </c:pt>
                <c:pt idx="1041">
                  <c:v>40344</c:v>
                </c:pt>
                <c:pt idx="1042">
                  <c:v>40345</c:v>
                </c:pt>
                <c:pt idx="1043">
                  <c:v>40346</c:v>
                </c:pt>
                <c:pt idx="1044">
                  <c:v>40347</c:v>
                </c:pt>
                <c:pt idx="1045">
                  <c:v>40350</c:v>
                </c:pt>
                <c:pt idx="1046">
                  <c:v>40351</c:v>
                </c:pt>
                <c:pt idx="1047">
                  <c:v>40352</c:v>
                </c:pt>
                <c:pt idx="1048">
                  <c:v>40353</c:v>
                </c:pt>
                <c:pt idx="1049">
                  <c:v>40354</c:v>
                </c:pt>
                <c:pt idx="1050">
                  <c:v>40357</c:v>
                </c:pt>
                <c:pt idx="1051">
                  <c:v>40358</c:v>
                </c:pt>
                <c:pt idx="1052">
                  <c:v>40359</c:v>
                </c:pt>
                <c:pt idx="1053">
                  <c:v>40360</c:v>
                </c:pt>
                <c:pt idx="1054">
                  <c:v>40361</c:v>
                </c:pt>
                <c:pt idx="1055">
                  <c:v>40365</c:v>
                </c:pt>
                <c:pt idx="1056">
                  <c:v>40366</c:v>
                </c:pt>
                <c:pt idx="1057">
                  <c:v>40367</c:v>
                </c:pt>
                <c:pt idx="1058">
                  <c:v>40368</c:v>
                </c:pt>
                <c:pt idx="1059">
                  <c:v>40371</c:v>
                </c:pt>
                <c:pt idx="1060">
                  <c:v>40372</c:v>
                </c:pt>
                <c:pt idx="1061">
                  <c:v>40373</c:v>
                </c:pt>
                <c:pt idx="1062">
                  <c:v>40374</c:v>
                </c:pt>
                <c:pt idx="1063">
                  <c:v>40375</c:v>
                </c:pt>
                <c:pt idx="1064">
                  <c:v>40378</c:v>
                </c:pt>
                <c:pt idx="1065">
                  <c:v>40379</c:v>
                </c:pt>
                <c:pt idx="1066">
                  <c:v>40380</c:v>
                </c:pt>
                <c:pt idx="1067">
                  <c:v>40381</c:v>
                </c:pt>
                <c:pt idx="1068">
                  <c:v>40382</c:v>
                </c:pt>
                <c:pt idx="1069">
                  <c:v>40385</c:v>
                </c:pt>
                <c:pt idx="1070">
                  <c:v>40386</c:v>
                </c:pt>
                <c:pt idx="1071">
                  <c:v>40387</c:v>
                </c:pt>
                <c:pt idx="1072">
                  <c:v>40388</c:v>
                </c:pt>
                <c:pt idx="1073">
                  <c:v>40389</c:v>
                </c:pt>
                <c:pt idx="1074">
                  <c:v>40392</c:v>
                </c:pt>
                <c:pt idx="1075">
                  <c:v>40393</c:v>
                </c:pt>
                <c:pt idx="1076">
                  <c:v>40394</c:v>
                </c:pt>
                <c:pt idx="1077">
                  <c:v>40395</c:v>
                </c:pt>
                <c:pt idx="1078">
                  <c:v>40396</c:v>
                </c:pt>
                <c:pt idx="1079">
                  <c:v>40399</c:v>
                </c:pt>
                <c:pt idx="1080">
                  <c:v>40400</c:v>
                </c:pt>
                <c:pt idx="1081">
                  <c:v>40401</c:v>
                </c:pt>
                <c:pt idx="1082">
                  <c:v>40402</c:v>
                </c:pt>
                <c:pt idx="1083">
                  <c:v>40403</c:v>
                </c:pt>
                <c:pt idx="1084">
                  <c:v>40406</c:v>
                </c:pt>
                <c:pt idx="1085">
                  <c:v>40407</c:v>
                </c:pt>
                <c:pt idx="1086">
                  <c:v>40408</c:v>
                </c:pt>
                <c:pt idx="1087">
                  <c:v>40409</c:v>
                </c:pt>
                <c:pt idx="1088">
                  <c:v>40410</c:v>
                </c:pt>
                <c:pt idx="1089">
                  <c:v>40413</c:v>
                </c:pt>
                <c:pt idx="1090">
                  <c:v>40414</c:v>
                </c:pt>
                <c:pt idx="1091">
                  <c:v>40415</c:v>
                </c:pt>
                <c:pt idx="1092">
                  <c:v>40416</c:v>
                </c:pt>
                <c:pt idx="1093">
                  <c:v>40417</c:v>
                </c:pt>
                <c:pt idx="1094">
                  <c:v>40420</c:v>
                </c:pt>
                <c:pt idx="1095">
                  <c:v>40421</c:v>
                </c:pt>
                <c:pt idx="1096">
                  <c:v>40422</c:v>
                </c:pt>
                <c:pt idx="1097">
                  <c:v>40423</c:v>
                </c:pt>
                <c:pt idx="1098">
                  <c:v>40424</c:v>
                </c:pt>
                <c:pt idx="1099">
                  <c:v>40428</c:v>
                </c:pt>
                <c:pt idx="1100">
                  <c:v>40429</c:v>
                </c:pt>
                <c:pt idx="1101">
                  <c:v>40430</c:v>
                </c:pt>
                <c:pt idx="1102">
                  <c:v>40431</c:v>
                </c:pt>
                <c:pt idx="1103">
                  <c:v>40434</c:v>
                </c:pt>
                <c:pt idx="1104">
                  <c:v>40435</c:v>
                </c:pt>
                <c:pt idx="1105">
                  <c:v>40436</c:v>
                </c:pt>
                <c:pt idx="1106">
                  <c:v>40437</c:v>
                </c:pt>
                <c:pt idx="1107">
                  <c:v>40438</c:v>
                </c:pt>
                <c:pt idx="1108">
                  <c:v>40441</c:v>
                </c:pt>
                <c:pt idx="1109">
                  <c:v>40442</c:v>
                </c:pt>
                <c:pt idx="1110">
                  <c:v>40443</c:v>
                </c:pt>
                <c:pt idx="1111">
                  <c:v>40444</c:v>
                </c:pt>
                <c:pt idx="1112">
                  <c:v>40445</c:v>
                </c:pt>
                <c:pt idx="1113">
                  <c:v>40448</c:v>
                </c:pt>
                <c:pt idx="1114">
                  <c:v>40449</c:v>
                </c:pt>
                <c:pt idx="1115">
                  <c:v>40450</c:v>
                </c:pt>
                <c:pt idx="1116">
                  <c:v>40451</c:v>
                </c:pt>
                <c:pt idx="1117">
                  <c:v>40452</c:v>
                </c:pt>
                <c:pt idx="1118">
                  <c:v>40455</c:v>
                </c:pt>
                <c:pt idx="1119">
                  <c:v>40456</c:v>
                </c:pt>
                <c:pt idx="1120">
                  <c:v>40457</c:v>
                </c:pt>
                <c:pt idx="1121">
                  <c:v>40458</c:v>
                </c:pt>
                <c:pt idx="1122">
                  <c:v>40459</c:v>
                </c:pt>
                <c:pt idx="1123">
                  <c:v>40462</c:v>
                </c:pt>
                <c:pt idx="1124">
                  <c:v>40463</c:v>
                </c:pt>
                <c:pt idx="1125">
                  <c:v>40464</c:v>
                </c:pt>
                <c:pt idx="1126">
                  <c:v>40465</c:v>
                </c:pt>
                <c:pt idx="1127">
                  <c:v>40466</c:v>
                </c:pt>
                <c:pt idx="1128">
                  <c:v>40469</c:v>
                </c:pt>
                <c:pt idx="1129">
                  <c:v>40470</c:v>
                </c:pt>
                <c:pt idx="1130">
                  <c:v>40471</c:v>
                </c:pt>
                <c:pt idx="1131">
                  <c:v>40472</c:v>
                </c:pt>
                <c:pt idx="1132">
                  <c:v>40473</c:v>
                </c:pt>
                <c:pt idx="1133">
                  <c:v>40476</c:v>
                </c:pt>
                <c:pt idx="1134">
                  <c:v>40477</c:v>
                </c:pt>
                <c:pt idx="1135">
                  <c:v>40478</c:v>
                </c:pt>
                <c:pt idx="1136">
                  <c:v>40479</c:v>
                </c:pt>
                <c:pt idx="1137">
                  <c:v>40480</c:v>
                </c:pt>
                <c:pt idx="1138">
                  <c:v>40483</c:v>
                </c:pt>
                <c:pt idx="1139">
                  <c:v>40484</c:v>
                </c:pt>
                <c:pt idx="1140">
                  <c:v>40485</c:v>
                </c:pt>
                <c:pt idx="1141">
                  <c:v>40486</c:v>
                </c:pt>
                <c:pt idx="1142">
                  <c:v>40487</c:v>
                </c:pt>
                <c:pt idx="1143">
                  <c:v>40490</c:v>
                </c:pt>
                <c:pt idx="1144">
                  <c:v>40491</c:v>
                </c:pt>
                <c:pt idx="1145">
                  <c:v>40492</c:v>
                </c:pt>
                <c:pt idx="1146">
                  <c:v>40493</c:v>
                </c:pt>
                <c:pt idx="1147">
                  <c:v>40494</c:v>
                </c:pt>
                <c:pt idx="1148">
                  <c:v>40497</c:v>
                </c:pt>
                <c:pt idx="1149">
                  <c:v>40498</c:v>
                </c:pt>
                <c:pt idx="1150">
                  <c:v>40499</c:v>
                </c:pt>
                <c:pt idx="1151">
                  <c:v>40500</c:v>
                </c:pt>
                <c:pt idx="1152">
                  <c:v>40501</c:v>
                </c:pt>
                <c:pt idx="1153">
                  <c:v>40504</c:v>
                </c:pt>
                <c:pt idx="1154">
                  <c:v>40505</c:v>
                </c:pt>
                <c:pt idx="1155">
                  <c:v>40506</c:v>
                </c:pt>
                <c:pt idx="1156">
                  <c:v>40508</c:v>
                </c:pt>
                <c:pt idx="1157">
                  <c:v>40511</c:v>
                </c:pt>
                <c:pt idx="1158">
                  <c:v>40512</c:v>
                </c:pt>
                <c:pt idx="1159">
                  <c:v>40513</c:v>
                </c:pt>
                <c:pt idx="1160">
                  <c:v>40514</c:v>
                </c:pt>
                <c:pt idx="1161">
                  <c:v>40515</c:v>
                </c:pt>
                <c:pt idx="1162">
                  <c:v>40518</c:v>
                </c:pt>
                <c:pt idx="1163">
                  <c:v>40519</c:v>
                </c:pt>
                <c:pt idx="1164">
                  <c:v>40520</c:v>
                </c:pt>
                <c:pt idx="1165">
                  <c:v>40521</c:v>
                </c:pt>
                <c:pt idx="1166">
                  <c:v>40522</c:v>
                </c:pt>
                <c:pt idx="1167">
                  <c:v>40525</c:v>
                </c:pt>
                <c:pt idx="1168">
                  <c:v>40526</c:v>
                </c:pt>
                <c:pt idx="1169">
                  <c:v>40527</c:v>
                </c:pt>
                <c:pt idx="1170">
                  <c:v>40528</c:v>
                </c:pt>
                <c:pt idx="1171">
                  <c:v>40529</c:v>
                </c:pt>
                <c:pt idx="1172">
                  <c:v>40532</c:v>
                </c:pt>
                <c:pt idx="1173">
                  <c:v>40533</c:v>
                </c:pt>
                <c:pt idx="1174">
                  <c:v>40534</c:v>
                </c:pt>
                <c:pt idx="1175">
                  <c:v>40535</c:v>
                </c:pt>
                <c:pt idx="1176">
                  <c:v>40539</c:v>
                </c:pt>
                <c:pt idx="1177">
                  <c:v>40540</c:v>
                </c:pt>
                <c:pt idx="1178">
                  <c:v>40541</c:v>
                </c:pt>
                <c:pt idx="1179">
                  <c:v>40542</c:v>
                </c:pt>
                <c:pt idx="1180">
                  <c:v>40543</c:v>
                </c:pt>
                <c:pt idx="1181">
                  <c:v>40546</c:v>
                </c:pt>
                <c:pt idx="1182">
                  <c:v>40547</c:v>
                </c:pt>
                <c:pt idx="1183">
                  <c:v>40548</c:v>
                </c:pt>
                <c:pt idx="1184">
                  <c:v>40549</c:v>
                </c:pt>
                <c:pt idx="1185">
                  <c:v>40550</c:v>
                </c:pt>
                <c:pt idx="1186">
                  <c:v>40553</c:v>
                </c:pt>
                <c:pt idx="1187">
                  <c:v>40554</c:v>
                </c:pt>
                <c:pt idx="1188">
                  <c:v>40555</c:v>
                </c:pt>
                <c:pt idx="1189">
                  <c:v>40556</c:v>
                </c:pt>
                <c:pt idx="1190">
                  <c:v>40557</c:v>
                </c:pt>
                <c:pt idx="1191">
                  <c:v>40561</c:v>
                </c:pt>
                <c:pt idx="1192">
                  <c:v>40562</c:v>
                </c:pt>
                <c:pt idx="1193">
                  <c:v>40563</c:v>
                </c:pt>
                <c:pt idx="1194">
                  <c:v>40564</c:v>
                </c:pt>
                <c:pt idx="1195">
                  <c:v>40567</c:v>
                </c:pt>
                <c:pt idx="1196">
                  <c:v>40568</c:v>
                </c:pt>
                <c:pt idx="1197">
                  <c:v>40569</c:v>
                </c:pt>
                <c:pt idx="1198">
                  <c:v>40570</c:v>
                </c:pt>
                <c:pt idx="1199">
                  <c:v>40571</c:v>
                </c:pt>
                <c:pt idx="1200">
                  <c:v>40574</c:v>
                </c:pt>
                <c:pt idx="1201">
                  <c:v>40575</c:v>
                </c:pt>
                <c:pt idx="1202">
                  <c:v>40576</c:v>
                </c:pt>
                <c:pt idx="1203">
                  <c:v>40577</c:v>
                </c:pt>
                <c:pt idx="1204">
                  <c:v>40578</c:v>
                </c:pt>
                <c:pt idx="1205">
                  <c:v>40581</c:v>
                </c:pt>
                <c:pt idx="1206">
                  <c:v>40582</c:v>
                </c:pt>
                <c:pt idx="1207">
                  <c:v>40583</c:v>
                </c:pt>
                <c:pt idx="1208">
                  <c:v>40584</c:v>
                </c:pt>
                <c:pt idx="1209">
                  <c:v>40585</c:v>
                </c:pt>
                <c:pt idx="1210">
                  <c:v>40588</c:v>
                </c:pt>
                <c:pt idx="1211">
                  <c:v>40589</c:v>
                </c:pt>
                <c:pt idx="1212">
                  <c:v>40590</c:v>
                </c:pt>
                <c:pt idx="1213">
                  <c:v>40591</c:v>
                </c:pt>
                <c:pt idx="1214">
                  <c:v>40592</c:v>
                </c:pt>
                <c:pt idx="1215">
                  <c:v>40596</c:v>
                </c:pt>
                <c:pt idx="1216">
                  <c:v>40597</c:v>
                </c:pt>
                <c:pt idx="1217">
                  <c:v>40598</c:v>
                </c:pt>
                <c:pt idx="1218">
                  <c:v>40599</c:v>
                </c:pt>
                <c:pt idx="1219">
                  <c:v>40602</c:v>
                </c:pt>
                <c:pt idx="1220">
                  <c:v>40603</c:v>
                </c:pt>
                <c:pt idx="1221">
                  <c:v>40604</c:v>
                </c:pt>
                <c:pt idx="1222">
                  <c:v>40605</c:v>
                </c:pt>
                <c:pt idx="1223">
                  <c:v>40606</c:v>
                </c:pt>
                <c:pt idx="1224">
                  <c:v>40609</c:v>
                </c:pt>
                <c:pt idx="1225">
                  <c:v>40610</c:v>
                </c:pt>
                <c:pt idx="1226">
                  <c:v>40611</c:v>
                </c:pt>
                <c:pt idx="1227">
                  <c:v>40612</c:v>
                </c:pt>
                <c:pt idx="1228">
                  <c:v>40613</c:v>
                </c:pt>
                <c:pt idx="1229">
                  <c:v>40616</c:v>
                </c:pt>
                <c:pt idx="1230">
                  <c:v>40617</c:v>
                </c:pt>
                <c:pt idx="1231">
                  <c:v>40618</c:v>
                </c:pt>
                <c:pt idx="1232">
                  <c:v>40619</c:v>
                </c:pt>
                <c:pt idx="1233">
                  <c:v>40620</c:v>
                </c:pt>
                <c:pt idx="1234">
                  <c:v>40623</c:v>
                </c:pt>
                <c:pt idx="1235">
                  <c:v>40624</c:v>
                </c:pt>
                <c:pt idx="1236">
                  <c:v>40625</c:v>
                </c:pt>
                <c:pt idx="1237">
                  <c:v>40626</c:v>
                </c:pt>
                <c:pt idx="1238">
                  <c:v>40627</c:v>
                </c:pt>
                <c:pt idx="1239">
                  <c:v>40630</c:v>
                </c:pt>
                <c:pt idx="1240">
                  <c:v>40631</c:v>
                </c:pt>
                <c:pt idx="1241">
                  <c:v>40632</c:v>
                </c:pt>
                <c:pt idx="1242">
                  <c:v>40633</c:v>
                </c:pt>
                <c:pt idx="1243">
                  <c:v>40634</c:v>
                </c:pt>
                <c:pt idx="1244">
                  <c:v>40637</c:v>
                </c:pt>
                <c:pt idx="1245">
                  <c:v>40638</c:v>
                </c:pt>
                <c:pt idx="1246">
                  <c:v>40639</c:v>
                </c:pt>
                <c:pt idx="1247">
                  <c:v>40640</c:v>
                </c:pt>
                <c:pt idx="1248">
                  <c:v>40641</c:v>
                </c:pt>
                <c:pt idx="1249">
                  <c:v>40644</c:v>
                </c:pt>
                <c:pt idx="1250">
                  <c:v>40645</c:v>
                </c:pt>
                <c:pt idx="1251">
                  <c:v>40646</c:v>
                </c:pt>
                <c:pt idx="1252">
                  <c:v>40647</c:v>
                </c:pt>
                <c:pt idx="1253">
                  <c:v>40648</c:v>
                </c:pt>
                <c:pt idx="1254">
                  <c:v>40651</c:v>
                </c:pt>
                <c:pt idx="1255">
                  <c:v>40652</c:v>
                </c:pt>
                <c:pt idx="1256">
                  <c:v>40653</c:v>
                </c:pt>
                <c:pt idx="1257">
                  <c:v>40654</c:v>
                </c:pt>
                <c:pt idx="1258">
                  <c:v>40658</c:v>
                </c:pt>
                <c:pt idx="1259">
                  <c:v>40659</c:v>
                </c:pt>
                <c:pt idx="1260">
                  <c:v>40660</c:v>
                </c:pt>
                <c:pt idx="1261">
                  <c:v>40661</c:v>
                </c:pt>
                <c:pt idx="1262">
                  <c:v>40662</c:v>
                </c:pt>
                <c:pt idx="1263">
                  <c:v>40665</c:v>
                </c:pt>
                <c:pt idx="1264">
                  <c:v>40666</c:v>
                </c:pt>
                <c:pt idx="1265">
                  <c:v>40667</c:v>
                </c:pt>
                <c:pt idx="1266">
                  <c:v>40668</c:v>
                </c:pt>
                <c:pt idx="1267">
                  <c:v>40669</c:v>
                </c:pt>
                <c:pt idx="1268">
                  <c:v>40672</c:v>
                </c:pt>
                <c:pt idx="1269">
                  <c:v>40673</c:v>
                </c:pt>
                <c:pt idx="1270">
                  <c:v>40674</c:v>
                </c:pt>
                <c:pt idx="1271">
                  <c:v>40675</c:v>
                </c:pt>
                <c:pt idx="1272">
                  <c:v>40676</c:v>
                </c:pt>
                <c:pt idx="1273">
                  <c:v>40679</c:v>
                </c:pt>
                <c:pt idx="1274">
                  <c:v>40680</c:v>
                </c:pt>
                <c:pt idx="1275">
                  <c:v>40681</c:v>
                </c:pt>
                <c:pt idx="1276">
                  <c:v>40682</c:v>
                </c:pt>
                <c:pt idx="1277">
                  <c:v>40683</c:v>
                </c:pt>
                <c:pt idx="1278">
                  <c:v>40686</c:v>
                </c:pt>
                <c:pt idx="1279">
                  <c:v>40687</c:v>
                </c:pt>
                <c:pt idx="1280">
                  <c:v>40688</c:v>
                </c:pt>
                <c:pt idx="1281">
                  <c:v>40689</c:v>
                </c:pt>
                <c:pt idx="1282">
                  <c:v>40690</c:v>
                </c:pt>
                <c:pt idx="1283">
                  <c:v>40694</c:v>
                </c:pt>
                <c:pt idx="1284">
                  <c:v>40695</c:v>
                </c:pt>
                <c:pt idx="1285">
                  <c:v>40696</c:v>
                </c:pt>
                <c:pt idx="1286">
                  <c:v>40697</c:v>
                </c:pt>
                <c:pt idx="1287">
                  <c:v>40700</c:v>
                </c:pt>
                <c:pt idx="1288">
                  <c:v>40701</c:v>
                </c:pt>
                <c:pt idx="1289">
                  <c:v>40702</c:v>
                </c:pt>
                <c:pt idx="1290">
                  <c:v>40703</c:v>
                </c:pt>
                <c:pt idx="1291">
                  <c:v>40704</c:v>
                </c:pt>
                <c:pt idx="1292">
                  <c:v>40707</c:v>
                </c:pt>
                <c:pt idx="1293">
                  <c:v>40708</c:v>
                </c:pt>
                <c:pt idx="1294">
                  <c:v>40709</c:v>
                </c:pt>
                <c:pt idx="1295">
                  <c:v>40710</c:v>
                </c:pt>
                <c:pt idx="1296">
                  <c:v>40711</c:v>
                </c:pt>
                <c:pt idx="1297">
                  <c:v>40714</c:v>
                </c:pt>
                <c:pt idx="1298">
                  <c:v>40715</c:v>
                </c:pt>
                <c:pt idx="1299">
                  <c:v>40716</c:v>
                </c:pt>
                <c:pt idx="1300">
                  <c:v>40717</c:v>
                </c:pt>
                <c:pt idx="1301">
                  <c:v>40718</c:v>
                </c:pt>
                <c:pt idx="1302">
                  <c:v>40721</c:v>
                </c:pt>
                <c:pt idx="1303">
                  <c:v>40722</c:v>
                </c:pt>
                <c:pt idx="1304">
                  <c:v>40723</c:v>
                </c:pt>
                <c:pt idx="1305">
                  <c:v>40724</c:v>
                </c:pt>
                <c:pt idx="1306">
                  <c:v>40725</c:v>
                </c:pt>
                <c:pt idx="1307">
                  <c:v>40729</c:v>
                </c:pt>
                <c:pt idx="1308">
                  <c:v>40730</c:v>
                </c:pt>
                <c:pt idx="1309">
                  <c:v>40731</c:v>
                </c:pt>
                <c:pt idx="1310">
                  <c:v>40732</c:v>
                </c:pt>
                <c:pt idx="1311">
                  <c:v>40735</c:v>
                </c:pt>
                <c:pt idx="1312">
                  <c:v>40736</c:v>
                </c:pt>
                <c:pt idx="1313">
                  <c:v>40737</c:v>
                </c:pt>
                <c:pt idx="1314">
                  <c:v>40738</c:v>
                </c:pt>
                <c:pt idx="1315">
                  <c:v>40739</c:v>
                </c:pt>
                <c:pt idx="1316">
                  <c:v>40742</c:v>
                </c:pt>
                <c:pt idx="1317">
                  <c:v>40743</c:v>
                </c:pt>
                <c:pt idx="1318">
                  <c:v>40744</c:v>
                </c:pt>
                <c:pt idx="1319">
                  <c:v>40745</c:v>
                </c:pt>
                <c:pt idx="1320">
                  <c:v>40746</c:v>
                </c:pt>
                <c:pt idx="1321">
                  <c:v>40749</c:v>
                </c:pt>
                <c:pt idx="1322">
                  <c:v>40750</c:v>
                </c:pt>
                <c:pt idx="1323">
                  <c:v>40751</c:v>
                </c:pt>
                <c:pt idx="1324">
                  <c:v>40752</c:v>
                </c:pt>
                <c:pt idx="1325">
                  <c:v>40753</c:v>
                </c:pt>
                <c:pt idx="1326">
                  <c:v>40756</c:v>
                </c:pt>
                <c:pt idx="1327">
                  <c:v>40757</c:v>
                </c:pt>
                <c:pt idx="1328">
                  <c:v>40758</c:v>
                </c:pt>
                <c:pt idx="1329">
                  <c:v>40759</c:v>
                </c:pt>
                <c:pt idx="1330">
                  <c:v>40760</c:v>
                </c:pt>
                <c:pt idx="1331">
                  <c:v>40763</c:v>
                </c:pt>
                <c:pt idx="1332">
                  <c:v>40764</c:v>
                </c:pt>
                <c:pt idx="1333">
                  <c:v>40765</c:v>
                </c:pt>
                <c:pt idx="1334">
                  <c:v>40766</c:v>
                </c:pt>
                <c:pt idx="1335">
                  <c:v>40767</c:v>
                </c:pt>
                <c:pt idx="1336">
                  <c:v>40770</c:v>
                </c:pt>
                <c:pt idx="1337">
                  <c:v>40771</c:v>
                </c:pt>
                <c:pt idx="1338">
                  <c:v>40772</c:v>
                </c:pt>
                <c:pt idx="1339">
                  <c:v>40773</c:v>
                </c:pt>
                <c:pt idx="1340">
                  <c:v>40774</c:v>
                </c:pt>
                <c:pt idx="1341">
                  <c:v>40777</c:v>
                </c:pt>
                <c:pt idx="1342">
                  <c:v>40778</c:v>
                </c:pt>
                <c:pt idx="1343">
                  <c:v>40779</c:v>
                </c:pt>
                <c:pt idx="1344">
                  <c:v>40780</c:v>
                </c:pt>
                <c:pt idx="1345">
                  <c:v>40781</c:v>
                </c:pt>
                <c:pt idx="1346">
                  <c:v>40784</c:v>
                </c:pt>
                <c:pt idx="1347">
                  <c:v>40785</c:v>
                </c:pt>
                <c:pt idx="1348">
                  <c:v>40786</c:v>
                </c:pt>
                <c:pt idx="1349">
                  <c:v>40787</c:v>
                </c:pt>
                <c:pt idx="1350">
                  <c:v>40788</c:v>
                </c:pt>
                <c:pt idx="1351">
                  <c:v>40792</c:v>
                </c:pt>
                <c:pt idx="1352">
                  <c:v>40793</c:v>
                </c:pt>
                <c:pt idx="1353">
                  <c:v>40794</c:v>
                </c:pt>
                <c:pt idx="1354">
                  <c:v>40795</c:v>
                </c:pt>
                <c:pt idx="1355">
                  <c:v>40798</c:v>
                </c:pt>
                <c:pt idx="1356">
                  <c:v>40799</c:v>
                </c:pt>
                <c:pt idx="1357">
                  <c:v>40800</c:v>
                </c:pt>
                <c:pt idx="1358">
                  <c:v>40801</c:v>
                </c:pt>
                <c:pt idx="1359">
                  <c:v>40802</c:v>
                </c:pt>
                <c:pt idx="1360">
                  <c:v>40805</c:v>
                </c:pt>
                <c:pt idx="1361">
                  <c:v>40806</c:v>
                </c:pt>
                <c:pt idx="1362">
                  <c:v>40807</c:v>
                </c:pt>
                <c:pt idx="1363">
                  <c:v>40808</c:v>
                </c:pt>
                <c:pt idx="1364">
                  <c:v>40809</c:v>
                </c:pt>
                <c:pt idx="1365">
                  <c:v>40812</c:v>
                </c:pt>
                <c:pt idx="1366">
                  <c:v>40813</c:v>
                </c:pt>
                <c:pt idx="1367">
                  <c:v>40814</c:v>
                </c:pt>
                <c:pt idx="1368">
                  <c:v>40815</c:v>
                </c:pt>
                <c:pt idx="1369">
                  <c:v>40816</c:v>
                </c:pt>
                <c:pt idx="1370">
                  <c:v>40819</c:v>
                </c:pt>
                <c:pt idx="1371">
                  <c:v>40820</c:v>
                </c:pt>
                <c:pt idx="1372">
                  <c:v>40821</c:v>
                </c:pt>
                <c:pt idx="1373">
                  <c:v>40822</c:v>
                </c:pt>
                <c:pt idx="1374">
                  <c:v>40823</c:v>
                </c:pt>
                <c:pt idx="1375">
                  <c:v>40826</c:v>
                </c:pt>
                <c:pt idx="1376">
                  <c:v>40827</c:v>
                </c:pt>
                <c:pt idx="1377">
                  <c:v>40828</c:v>
                </c:pt>
                <c:pt idx="1378">
                  <c:v>40829</c:v>
                </c:pt>
                <c:pt idx="1379">
                  <c:v>40830</c:v>
                </c:pt>
                <c:pt idx="1380">
                  <c:v>40833</c:v>
                </c:pt>
                <c:pt idx="1381">
                  <c:v>40834</c:v>
                </c:pt>
                <c:pt idx="1382">
                  <c:v>40835</c:v>
                </c:pt>
                <c:pt idx="1383">
                  <c:v>40836</c:v>
                </c:pt>
                <c:pt idx="1384">
                  <c:v>40837</c:v>
                </c:pt>
                <c:pt idx="1385">
                  <c:v>40840</c:v>
                </c:pt>
                <c:pt idx="1386">
                  <c:v>40841</c:v>
                </c:pt>
                <c:pt idx="1387">
                  <c:v>40842</c:v>
                </c:pt>
                <c:pt idx="1388">
                  <c:v>40843</c:v>
                </c:pt>
                <c:pt idx="1389">
                  <c:v>40844</c:v>
                </c:pt>
                <c:pt idx="1390">
                  <c:v>40847</c:v>
                </c:pt>
                <c:pt idx="1391">
                  <c:v>40848</c:v>
                </c:pt>
                <c:pt idx="1392">
                  <c:v>40849</c:v>
                </c:pt>
                <c:pt idx="1393">
                  <c:v>40850</c:v>
                </c:pt>
                <c:pt idx="1394">
                  <c:v>40851</c:v>
                </c:pt>
                <c:pt idx="1395">
                  <c:v>40854</c:v>
                </c:pt>
                <c:pt idx="1396">
                  <c:v>40855</c:v>
                </c:pt>
                <c:pt idx="1397">
                  <c:v>40856</c:v>
                </c:pt>
                <c:pt idx="1398">
                  <c:v>40857</c:v>
                </c:pt>
                <c:pt idx="1399">
                  <c:v>40858</c:v>
                </c:pt>
                <c:pt idx="1400">
                  <c:v>40861</c:v>
                </c:pt>
                <c:pt idx="1401">
                  <c:v>40862</c:v>
                </c:pt>
                <c:pt idx="1402">
                  <c:v>40863</c:v>
                </c:pt>
                <c:pt idx="1403">
                  <c:v>40864</c:v>
                </c:pt>
                <c:pt idx="1404">
                  <c:v>40865</c:v>
                </c:pt>
                <c:pt idx="1405">
                  <c:v>40868</c:v>
                </c:pt>
                <c:pt idx="1406">
                  <c:v>40869</c:v>
                </c:pt>
                <c:pt idx="1407">
                  <c:v>40870</c:v>
                </c:pt>
                <c:pt idx="1408">
                  <c:v>40872</c:v>
                </c:pt>
                <c:pt idx="1409">
                  <c:v>40875</c:v>
                </c:pt>
                <c:pt idx="1410">
                  <c:v>40876</c:v>
                </c:pt>
                <c:pt idx="1411">
                  <c:v>40877</c:v>
                </c:pt>
                <c:pt idx="1412">
                  <c:v>40878</c:v>
                </c:pt>
                <c:pt idx="1413">
                  <c:v>40879</c:v>
                </c:pt>
                <c:pt idx="1414">
                  <c:v>40882</c:v>
                </c:pt>
                <c:pt idx="1415">
                  <c:v>40883</c:v>
                </c:pt>
                <c:pt idx="1416">
                  <c:v>40884</c:v>
                </c:pt>
                <c:pt idx="1417">
                  <c:v>40885</c:v>
                </c:pt>
                <c:pt idx="1418">
                  <c:v>40886</c:v>
                </c:pt>
                <c:pt idx="1419">
                  <c:v>40889</c:v>
                </c:pt>
                <c:pt idx="1420">
                  <c:v>40890</c:v>
                </c:pt>
                <c:pt idx="1421">
                  <c:v>40891</c:v>
                </c:pt>
                <c:pt idx="1422">
                  <c:v>40892</c:v>
                </c:pt>
                <c:pt idx="1423">
                  <c:v>40893</c:v>
                </c:pt>
                <c:pt idx="1424">
                  <c:v>40896</c:v>
                </c:pt>
                <c:pt idx="1425">
                  <c:v>40897</c:v>
                </c:pt>
                <c:pt idx="1426">
                  <c:v>40898</c:v>
                </c:pt>
                <c:pt idx="1427">
                  <c:v>40899</c:v>
                </c:pt>
                <c:pt idx="1428">
                  <c:v>40900</c:v>
                </c:pt>
                <c:pt idx="1429">
                  <c:v>40904</c:v>
                </c:pt>
                <c:pt idx="1430">
                  <c:v>40905</c:v>
                </c:pt>
                <c:pt idx="1431">
                  <c:v>40906</c:v>
                </c:pt>
                <c:pt idx="1432">
                  <c:v>40907</c:v>
                </c:pt>
                <c:pt idx="1433">
                  <c:v>40911</c:v>
                </c:pt>
                <c:pt idx="1434">
                  <c:v>40912</c:v>
                </c:pt>
                <c:pt idx="1435">
                  <c:v>40913</c:v>
                </c:pt>
                <c:pt idx="1436">
                  <c:v>40914</c:v>
                </c:pt>
                <c:pt idx="1437">
                  <c:v>40917</c:v>
                </c:pt>
                <c:pt idx="1438">
                  <c:v>40918</c:v>
                </c:pt>
                <c:pt idx="1439">
                  <c:v>40919</c:v>
                </c:pt>
                <c:pt idx="1440">
                  <c:v>40920</c:v>
                </c:pt>
                <c:pt idx="1441">
                  <c:v>40921</c:v>
                </c:pt>
                <c:pt idx="1442">
                  <c:v>40925</c:v>
                </c:pt>
                <c:pt idx="1443">
                  <c:v>40926</c:v>
                </c:pt>
                <c:pt idx="1444">
                  <c:v>40927</c:v>
                </c:pt>
                <c:pt idx="1445">
                  <c:v>40928</c:v>
                </c:pt>
                <c:pt idx="1446">
                  <c:v>40931</c:v>
                </c:pt>
                <c:pt idx="1447">
                  <c:v>40932</c:v>
                </c:pt>
                <c:pt idx="1448">
                  <c:v>40933</c:v>
                </c:pt>
                <c:pt idx="1449">
                  <c:v>40934</c:v>
                </c:pt>
                <c:pt idx="1450">
                  <c:v>40935</c:v>
                </c:pt>
                <c:pt idx="1451">
                  <c:v>40938</c:v>
                </c:pt>
                <c:pt idx="1452">
                  <c:v>40939</c:v>
                </c:pt>
                <c:pt idx="1453">
                  <c:v>40940</c:v>
                </c:pt>
                <c:pt idx="1454">
                  <c:v>40941</c:v>
                </c:pt>
                <c:pt idx="1455">
                  <c:v>40942</c:v>
                </c:pt>
                <c:pt idx="1456">
                  <c:v>40945</c:v>
                </c:pt>
                <c:pt idx="1457">
                  <c:v>40946</c:v>
                </c:pt>
                <c:pt idx="1458">
                  <c:v>40947</c:v>
                </c:pt>
                <c:pt idx="1459">
                  <c:v>40948</c:v>
                </c:pt>
                <c:pt idx="1460">
                  <c:v>40949</c:v>
                </c:pt>
                <c:pt idx="1461">
                  <c:v>40952</c:v>
                </c:pt>
                <c:pt idx="1462">
                  <c:v>40953</c:v>
                </c:pt>
                <c:pt idx="1463">
                  <c:v>40954</c:v>
                </c:pt>
                <c:pt idx="1464">
                  <c:v>40955</c:v>
                </c:pt>
                <c:pt idx="1465">
                  <c:v>40956</c:v>
                </c:pt>
                <c:pt idx="1466">
                  <c:v>40960</c:v>
                </c:pt>
                <c:pt idx="1467">
                  <c:v>40961</c:v>
                </c:pt>
                <c:pt idx="1468">
                  <c:v>40962</c:v>
                </c:pt>
                <c:pt idx="1469">
                  <c:v>40963</c:v>
                </c:pt>
                <c:pt idx="1470">
                  <c:v>40966</c:v>
                </c:pt>
                <c:pt idx="1471">
                  <c:v>40967</c:v>
                </c:pt>
                <c:pt idx="1472">
                  <c:v>40968</c:v>
                </c:pt>
                <c:pt idx="1473">
                  <c:v>40969</c:v>
                </c:pt>
                <c:pt idx="1474">
                  <c:v>40970</c:v>
                </c:pt>
                <c:pt idx="1475">
                  <c:v>40973</c:v>
                </c:pt>
                <c:pt idx="1476">
                  <c:v>40974</c:v>
                </c:pt>
                <c:pt idx="1477">
                  <c:v>40975</c:v>
                </c:pt>
                <c:pt idx="1478">
                  <c:v>40976</c:v>
                </c:pt>
                <c:pt idx="1479">
                  <c:v>40977</c:v>
                </c:pt>
                <c:pt idx="1480">
                  <c:v>40980</c:v>
                </c:pt>
                <c:pt idx="1481">
                  <c:v>40981</c:v>
                </c:pt>
                <c:pt idx="1482">
                  <c:v>40982</c:v>
                </c:pt>
                <c:pt idx="1483">
                  <c:v>40983</c:v>
                </c:pt>
                <c:pt idx="1484">
                  <c:v>40984</c:v>
                </c:pt>
                <c:pt idx="1485">
                  <c:v>40987</c:v>
                </c:pt>
                <c:pt idx="1486">
                  <c:v>40988</c:v>
                </c:pt>
                <c:pt idx="1487">
                  <c:v>40989</c:v>
                </c:pt>
                <c:pt idx="1488">
                  <c:v>40990</c:v>
                </c:pt>
                <c:pt idx="1489">
                  <c:v>40991</c:v>
                </c:pt>
                <c:pt idx="1490">
                  <c:v>40994</c:v>
                </c:pt>
                <c:pt idx="1491">
                  <c:v>40995</c:v>
                </c:pt>
                <c:pt idx="1492">
                  <c:v>40996</c:v>
                </c:pt>
                <c:pt idx="1493">
                  <c:v>40997</c:v>
                </c:pt>
                <c:pt idx="1494">
                  <c:v>40998</c:v>
                </c:pt>
                <c:pt idx="1495">
                  <c:v>41001</c:v>
                </c:pt>
                <c:pt idx="1496">
                  <c:v>41002</c:v>
                </c:pt>
                <c:pt idx="1497">
                  <c:v>41003</c:v>
                </c:pt>
                <c:pt idx="1498">
                  <c:v>41004</c:v>
                </c:pt>
                <c:pt idx="1499">
                  <c:v>41008</c:v>
                </c:pt>
                <c:pt idx="1500">
                  <c:v>41009</c:v>
                </c:pt>
                <c:pt idx="1501">
                  <c:v>41010</c:v>
                </c:pt>
                <c:pt idx="1502">
                  <c:v>41011</c:v>
                </c:pt>
                <c:pt idx="1503">
                  <c:v>41012</c:v>
                </c:pt>
                <c:pt idx="1504">
                  <c:v>41015</c:v>
                </c:pt>
                <c:pt idx="1505">
                  <c:v>41016</c:v>
                </c:pt>
                <c:pt idx="1506">
                  <c:v>41017</c:v>
                </c:pt>
                <c:pt idx="1507">
                  <c:v>41018</c:v>
                </c:pt>
                <c:pt idx="1508">
                  <c:v>41019</c:v>
                </c:pt>
                <c:pt idx="1509">
                  <c:v>41022</c:v>
                </c:pt>
                <c:pt idx="1510">
                  <c:v>41023</c:v>
                </c:pt>
                <c:pt idx="1511">
                  <c:v>41024</c:v>
                </c:pt>
                <c:pt idx="1512">
                  <c:v>41025</c:v>
                </c:pt>
                <c:pt idx="1513">
                  <c:v>41026</c:v>
                </c:pt>
                <c:pt idx="1514">
                  <c:v>41029</c:v>
                </c:pt>
                <c:pt idx="1515">
                  <c:v>41030</c:v>
                </c:pt>
                <c:pt idx="1516">
                  <c:v>41031</c:v>
                </c:pt>
                <c:pt idx="1517">
                  <c:v>41032</c:v>
                </c:pt>
                <c:pt idx="1518">
                  <c:v>41033</c:v>
                </c:pt>
                <c:pt idx="1519">
                  <c:v>41036</c:v>
                </c:pt>
                <c:pt idx="1520">
                  <c:v>41037</c:v>
                </c:pt>
                <c:pt idx="1521">
                  <c:v>41038</c:v>
                </c:pt>
                <c:pt idx="1522">
                  <c:v>41039</c:v>
                </c:pt>
                <c:pt idx="1523">
                  <c:v>41040</c:v>
                </c:pt>
                <c:pt idx="1524">
                  <c:v>41043</c:v>
                </c:pt>
                <c:pt idx="1525">
                  <c:v>41044</c:v>
                </c:pt>
                <c:pt idx="1526">
                  <c:v>41045</c:v>
                </c:pt>
                <c:pt idx="1527">
                  <c:v>41046</c:v>
                </c:pt>
                <c:pt idx="1528">
                  <c:v>41047</c:v>
                </c:pt>
                <c:pt idx="1529">
                  <c:v>41050</c:v>
                </c:pt>
                <c:pt idx="1530">
                  <c:v>41051</c:v>
                </c:pt>
                <c:pt idx="1531">
                  <c:v>41052</c:v>
                </c:pt>
                <c:pt idx="1532">
                  <c:v>41053</c:v>
                </c:pt>
                <c:pt idx="1533">
                  <c:v>41054</c:v>
                </c:pt>
                <c:pt idx="1534">
                  <c:v>41058</c:v>
                </c:pt>
                <c:pt idx="1535">
                  <c:v>41059</c:v>
                </c:pt>
                <c:pt idx="1536">
                  <c:v>41060</c:v>
                </c:pt>
                <c:pt idx="1537">
                  <c:v>41061</c:v>
                </c:pt>
                <c:pt idx="1538">
                  <c:v>41064</c:v>
                </c:pt>
                <c:pt idx="1539">
                  <c:v>41065</c:v>
                </c:pt>
                <c:pt idx="1540">
                  <c:v>41066</c:v>
                </c:pt>
                <c:pt idx="1541">
                  <c:v>41067</c:v>
                </c:pt>
                <c:pt idx="1542">
                  <c:v>41068</c:v>
                </c:pt>
                <c:pt idx="1543">
                  <c:v>41071</c:v>
                </c:pt>
                <c:pt idx="1544">
                  <c:v>41072</c:v>
                </c:pt>
                <c:pt idx="1545">
                  <c:v>41073</c:v>
                </c:pt>
                <c:pt idx="1546">
                  <c:v>41074</c:v>
                </c:pt>
                <c:pt idx="1547">
                  <c:v>41075</c:v>
                </c:pt>
                <c:pt idx="1548">
                  <c:v>41078</c:v>
                </c:pt>
                <c:pt idx="1549">
                  <c:v>41079</c:v>
                </c:pt>
                <c:pt idx="1550">
                  <c:v>41080</c:v>
                </c:pt>
                <c:pt idx="1551">
                  <c:v>41081</c:v>
                </c:pt>
                <c:pt idx="1552">
                  <c:v>41082</c:v>
                </c:pt>
                <c:pt idx="1553">
                  <c:v>41085</c:v>
                </c:pt>
                <c:pt idx="1554">
                  <c:v>41086</c:v>
                </c:pt>
                <c:pt idx="1555">
                  <c:v>41087</c:v>
                </c:pt>
                <c:pt idx="1556">
                  <c:v>41088</c:v>
                </c:pt>
                <c:pt idx="1557">
                  <c:v>41089</c:v>
                </c:pt>
                <c:pt idx="1558">
                  <c:v>41092</c:v>
                </c:pt>
                <c:pt idx="1559">
                  <c:v>41093</c:v>
                </c:pt>
                <c:pt idx="1560">
                  <c:v>41095</c:v>
                </c:pt>
                <c:pt idx="1561">
                  <c:v>41096</c:v>
                </c:pt>
                <c:pt idx="1562">
                  <c:v>41099</c:v>
                </c:pt>
                <c:pt idx="1563">
                  <c:v>41100</c:v>
                </c:pt>
                <c:pt idx="1564">
                  <c:v>41101</c:v>
                </c:pt>
                <c:pt idx="1565">
                  <c:v>41102</c:v>
                </c:pt>
                <c:pt idx="1566">
                  <c:v>41103</c:v>
                </c:pt>
                <c:pt idx="1567">
                  <c:v>41106</c:v>
                </c:pt>
                <c:pt idx="1568">
                  <c:v>41107</c:v>
                </c:pt>
                <c:pt idx="1569">
                  <c:v>41108</c:v>
                </c:pt>
                <c:pt idx="1570">
                  <c:v>41109</c:v>
                </c:pt>
                <c:pt idx="1571">
                  <c:v>41110</c:v>
                </c:pt>
                <c:pt idx="1572">
                  <c:v>41113</c:v>
                </c:pt>
                <c:pt idx="1573">
                  <c:v>41114</c:v>
                </c:pt>
                <c:pt idx="1574">
                  <c:v>41115</c:v>
                </c:pt>
                <c:pt idx="1575">
                  <c:v>41116</c:v>
                </c:pt>
                <c:pt idx="1576">
                  <c:v>41117</c:v>
                </c:pt>
                <c:pt idx="1577">
                  <c:v>41120</c:v>
                </c:pt>
                <c:pt idx="1578">
                  <c:v>41121</c:v>
                </c:pt>
                <c:pt idx="1579">
                  <c:v>41122</c:v>
                </c:pt>
                <c:pt idx="1580">
                  <c:v>41123</c:v>
                </c:pt>
                <c:pt idx="1581">
                  <c:v>41124</c:v>
                </c:pt>
                <c:pt idx="1582">
                  <c:v>41127</c:v>
                </c:pt>
                <c:pt idx="1583">
                  <c:v>41128</c:v>
                </c:pt>
                <c:pt idx="1584">
                  <c:v>41129</c:v>
                </c:pt>
                <c:pt idx="1585">
                  <c:v>41130</c:v>
                </c:pt>
                <c:pt idx="1586">
                  <c:v>41131</c:v>
                </c:pt>
                <c:pt idx="1587">
                  <c:v>41134</c:v>
                </c:pt>
                <c:pt idx="1588">
                  <c:v>41135</c:v>
                </c:pt>
                <c:pt idx="1589">
                  <c:v>41136</c:v>
                </c:pt>
                <c:pt idx="1590">
                  <c:v>41137</c:v>
                </c:pt>
                <c:pt idx="1591">
                  <c:v>41138</c:v>
                </c:pt>
                <c:pt idx="1592">
                  <c:v>41141</c:v>
                </c:pt>
                <c:pt idx="1593">
                  <c:v>41142</c:v>
                </c:pt>
                <c:pt idx="1594">
                  <c:v>41143</c:v>
                </c:pt>
                <c:pt idx="1595">
                  <c:v>41144</c:v>
                </c:pt>
                <c:pt idx="1596">
                  <c:v>41145</c:v>
                </c:pt>
                <c:pt idx="1597">
                  <c:v>41148</c:v>
                </c:pt>
                <c:pt idx="1598">
                  <c:v>41149</c:v>
                </c:pt>
                <c:pt idx="1599">
                  <c:v>41150</c:v>
                </c:pt>
                <c:pt idx="1600">
                  <c:v>41151</c:v>
                </c:pt>
                <c:pt idx="1601">
                  <c:v>41152</c:v>
                </c:pt>
                <c:pt idx="1602">
                  <c:v>41156</c:v>
                </c:pt>
                <c:pt idx="1603">
                  <c:v>41157</c:v>
                </c:pt>
                <c:pt idx="1604">
                  <c:v>41158</c:v>
                </c:pt>
                <c:pt idx="1605">
                  <c:v>41159</c:v>
                </c:pt>
                <c:pt idx="1606">
                  <c:v>41162</c:v>
                </c:pt>
                <c:pt idx="1607">
                  <c:v>41163</c:v>
                </c:pt>
                <c:pt idx="1608">
                  <c:v>41164</c:v>
                </c:pt>
                <c:pt idx="1609">
                  <c:v>41165</c:v>
                </c:pt>
                <c:pt idx="1610">
                  <c:v>41166</c:v>
                </c:pt>
                <c:pt idx="1611">
                  <c:v>41169</c:v>
                </c:pt>
                <c:pt idx="1612">
                  <c:v>41170</c:v>
                </c:pt>
                <c:pt idx="1613">
                  <c:v>41171</c:v>
                </c:pt>
                <c:pt idx="1614">
                  <c:v>41172</c:v>
                </c:pt>
                <c:pt idx="1615">
                  <c:v>41173</c:v>
                </c:pt>
                <c:pt idx="1616">
                  <c:v>41176</c:v>
                </c:pt>
                <c:pt idx="1617">
                  <c:v>41177</c:v>
                </c:pt>
                <c:pt idx="1618">
                  <c:v>41178</c:v>
                </c:pt>
                <c:pt idx="1619">
                  <c:v>41179</c:v>
                </c:pt>
                <c:pt idx="1620">
                  <c:v>41180</c:v>
                </c:pt>
                <c:pt idx="1621">
                  <c:v>41183</c:v>
                </c:pt>
                <c:pt idx="1622">
                  <c:v>41184</c:v>
                </c:pt>
                <c:pt idx="1623">
                  <c:v>41185</c:v>
                </c:pt>
                <c:pt idx="1624">
                  <c:v>41186</c:v>
                </c:pt>
                <c:pt idx="1625">
                  <c:v>41187</c:v>
                </c:pt>
                <c:pt idx="1626">
                  <c:v>41190</c:v>
                </c:pt>
                <c:pt idx="1627">
                  <c:v>41191</c:v>
                </c:pt>
                <c:pt idx="1628">
                  <c:v>41192</c:v>
                </c:pt>
                <c:pt idx="1629">
                  <c:v>41193</c:v>
                </c:pt>
                <c:pt idx="1630">
                  <c:v>41194</c:v>
                </c:pt>
                <c:pt idx="1631">
                  <c:v>41197</c:v>
                </c:pt>
                <c:pt idx="1632">
                  <c:v>41198</c:v>
                </c:pt>
                <c:pt idx="1633">
                  <c:v>41199</c:v>
                </c:pt>
                <c:pt idx="1634">
                  <c:v>41200</c:v>
                </c:pt>
                <c:pt idx="1635">
                  <c:v>41201</c:v>
                </c:pt>
                <c:pt idx="1636">
                  <c:v>41204</c:v>
                </c:pt>
                <c:pt idx="1637">
                  <c:v>41205</c:v>
                </c:pt>
                <c:pt idx="1638">
                  <c:v>41206</c:v>
                </c:pt>
                <c:pt idx="1639">
                  <c:v>41207</c:v>
                </c:pt>
                <c:pt idx="1640">
                  <c:v>41208</c:v>
                </c:pt>
                <c:pt idx="1641">
                  <c:v>41213</c:v>
                </c:pt>
                <c:pt idx="1642">
                  <c:v>41214</c:v>
                </c:pt>
                <c:pt idx="1643">
                  <c:v>41215</c:v>
                </c:pt>
                <c:pt idx="1644">
                  <c:v>41218</c:v>
                </c:pt>
                <c:pt idx="1645">
                  <c:v>41219</c:v>
                </c:pt>
                <c:pt idx="1646">
                  <c:v>41220</c:v>
                </c:pt>
                <c:pt idx="1647">
                  <c:v>41221</c:v>
                </c:pt>
                <c:pt idx="1648">
                  <c:v>41222</c:v>
                </c:pt>
                <c:pt idx="1649">
                  <c:v>41225</c:v>
                </c:pt>
                <c:pt idx="1650">
                  <c:v>41226</c:v>
                </c:pt>
                <c:pt idx="1651">
                  <c:v>41227</c:v>
                </c:pt>
                <c:pt idx="1652">
                  <c:v>41228</c:v>
                </c:pt>
                <c:pt idx="1653">
                  <c:v>41229</c:v>
                </c:pt>
                <c:pt idx="1654">
                  <c:v>41232</c:v>
                </c:pt>
                <c:pt idx="1655">
                  <c:v>41233</c:v>
                </c:pt>
                <c:pt idx="1656">
                  <c:v>41234</c:v>
                </c:pt>
                <c:pt idx="1657">
                  <c:v>41236</c:v>
                </c:pt>
                <c:pt idx="1658">
                  <c:v>41239</c:v>
                </c:pt>
                <c:pt idx="1659">
                  <c:v>41240</c:v>
                </c:pt>
                <c:pt idx="1660">
                  <c:v>41241</c:v>
                </c:pt>
                <c:pt idx="1661">
                  <c:v>41242</c:v>
                </c:pt>
                <c:pt idx="1662">
                  <c:v>41243</c:v>
                </c:pt>
                <c:pt idx="1663">
                  <c:v>41246</c:v>
                </c:pt>
                <c:pt idx="1664">
                  <c:v>41247</c:v>
                </c:pt>
                <c:pt idx="1665">
                  <c:v>41248</c:v>
                </c:pt>
                <c:pt idx="1666">
                  <c:v>41249</c:v>
                </c:pt>
                <c:pt idx="1667">
                  <c:v>41250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41260</c:v>
                </c:pt>
                <c:pt idx="1674">
                  <c:v>41261</c:v>
                </c:pt>
                <c:pt idx="1675">
                  <c:v>41262</c:v>
                </c:pt>
                <c:pt idx="1676">
                  <c:v>41263</c:v>
                </c:pt>
                <c:pt idx="1677">
                  <c:v>41264</c:v>
                </c:pt>
                <c:pt idx="1678">
                  <c:v>41267</c:v>
                </c:pt>
                <c:pt idx="1679">
                  <c:v>41269</c:v>
                </c:pt>
                <c:pt idx="1680">
                  <c:v>41270</c:v>
                </c:pt>
                <c:pt idx="1681">
                  <c:v>41271</c:v>
                </c:pt>
                <c:pt idx="1682">
                  <c:v>41274</c:v>
                </c:pt>
                <c:pt idx="1683">
                  <c:v>41276</c:v>
                </c:pt>
                <c:pt idx="1684">
                  <c:v>41277</c:v>
                </c:pt>
                <c:pt idx="1685">
                  <c:v>41278</c:v>
                </c:pt>
                <c:pt idx="1686">
                  <c:v>41281</c:v>
                </c:pt>
                <c:pt idx="1687">
                  <c:v>41282</c:v>
                </c:pt>
                <c:pt idx="1688">
                  <c:v>41283</c:v>
                </c:pt>
                <c:pt idx="1689">
                  <c:v>41284</c:v>
                </c:pt>
                <c:pt idx="1690">
                  <c:v>41285</c:v>
                </c:pt>
                <c:pt idx="1691">
                  <c:v>41288</c:v>
                </c:pt>
                <c:pt idx="1692">
                  <c:v>41289</c:v>
                </c:pt>
                <c:pt idx="1693">
                  <c:v>41290</c:v>
                </c:pt>
                <c:pt idx="1694">
                  <c:v>41291</c:v>
                </c:pt>
                <c:pt idx="1695">
                  <c:v>41292</c:v>
                </c:pt>
                <c:pt idx="1696">
                  <c:v>41296</c:v>
                </c:pt>
                <c:pt idx="1697">
                  <c:v>41297</c:v>
                </c:pt>
                <c:pt idx="1698">
                  <c:v>41298</c:v>
                </c:pt>
                <c:pt idx="1699">
                  <c:v>41299</c:v>
                </c:pt>
                <c:pt idx="1700">
                  <c:v>41302</c:v>
                </c:pt>
                <c:pt idx="1701">
                  <c:v>41303</c:v>
                </c:pt>
                <c:pt idx="1702">
                  <c:v>41304</c:v>
                </c:pt>
                <c:pt idx="1703">
                  <c:v>41305</c:v>
                </c:pt>
                <c:pt idx="1704">
                  <c:v>41306</c:v>
                </c:pt>
                <c:pt idx="1705">
                  <c:v>41309</c:v>
                </c:pt>
                <c:pt idx="1706">
                  <c:v>41310</c:v>
                </c:pt>
                <c:pt idx="1707">
                  <c:v>41311</c:v>
                </c:pt>
                <c:pt idx="1708">
                  <c:v>41312</c:v>
                </c:pt>
                <c:pt idx="1709">
                  <c:v>41313</c:v>
                </c:pt>
                <c:pt idx="1710">
                  <c:v>41316</c:v>
                </c:pt>
                <c:pt idx="1711">
                  <c:v>41317</c:v>
                </c:pt>
                <c:pt idx="1712">
                  <c:v>41318</c:v>
                </c:pt>
                <c:pt idx="1713">
                  <c:v>41319</c:v>
                </c:pt>
                <c:pt idx="1714">
                  <c:v>41320</c:v>
                </c:pt>
                <c:pt idx="1715">
                  <c:v>41324</c:v>
                </c:pt>
                <c:pt idx="1716">
                  <c:v>41325</c:v>
                </c:pt>
                <c:pt idx="1717">
                  <c:v>41326</c:v>
                </c:pt>
                <c:pt idx="1718">
                  <c:v>41327</c:v>
                </c:pt>
                <c:pt idx="1719">
                  <c:v>41330</c:v>
                </c:pt>
                <c:pt idx="1720">
                  <c:v>41331</c:v>
                </c:pt>
                <c:pt idx="1721">
                  <c:v>41332</c:v>
                </c:pt>
                <c:pt idx="1722">
                  <c:v>41333</c:v>
                </c:pt>
                <c:pt idx="1723">
                  <c:v>41334</c:v>
                </c:pt>
                <c:pt idx="1724">
                  <c:v>41337</c:v>
                </c:pt>
                <c:pt idx="1725">
                  <c:v>41338</c:v>
                </c:pt>
                <c:pt idx="1726">
                  <c:v>41339</c:v>
                </c:pt>
                <c:pt idx="1727">
                  <c:v>41340</c:v>
                </c:pt>
                <c:pt idx="1728">
                  <c:v>41341</c:v>
                </c:pt>
                <c:pt idx="1729">
                  <c:v>41344</c:v>
                </c:pt>
                <c:pt idx="1730">
                  <c:v>41345</c:v>
                </c:pt>
                <c:pt idx="1731">
                  <c:v>41346</c:v>
                </c:pt>
                <c:pt idx="1732">
                  <c:v>41347</c:v>
                </c:pt>
                <c:pt idx="1733">
                  <c:v>41348</c:v>
                </c:pt>
                <c:pt idx="1734">
                  <c:v>41351</c:v>
                </c:pt>
                <c:pt idx="1735">
                  <c:v>41352</c:v>
                </c:pt>
                <c:pt idx="1736">
                  <c:v>41353</c:v>
                </c:pt>
                <c:pt idx="1737">
                  <c:v>41354</c:v>
                </c:pt>
                <c:pt idx="1738">
                  <c:v>41355</c:v>
                </c:pt>
                <c:pt idx="1739">
                  <c:v>41358</c:v>
                </c:pt>
                <c:pt idx="1740">
                  <c:v>41359</c:v>
                </c:pt>
                <c:pt idx="1741">
                  <c:v>41360</c:v>
                </c:pt>
                <c:pt idx="1742">
                  <c:v>41361</c:v>
                </c:pt>
                <c:pt idx="1743">
                  <c:v>41365</c:v>
                </c:pt>
                <c:pt idx="1744">
                  <c:v>41366</c:v>
                </c:pt>
                <c:pt idx="1745">
                  <c:v>41367</c:v>
                </c:pt>
                <c:pt idx="1746">
                  <c:v>41368</c:v>
                </c:pt>
                <c:pt idx="1747">
                  <c:v>41369</c:v>
                </c:pt>
                <c:pt idx="1748">
                  <c:v>41372</c:v>
                </c:pt>
                <c:pt idx="1749">
                  <c:v>41373</c:v>
                </c:pt>
                <c:pt idx="1750">
                  <c:v>41374</c:v>
                </c:pt>
                <c:pt idx="1751">
                  <c:v>41375</c:v>
                </c:pt>
                <c:pt idx="1752">
                  <c:v>41376</c:v>
                </c:pt>
                <c:pt idx="1753">
                  <c:v>41379</c:v>
                </c:pt>
                <c:pt idx="1754">
                  <c:v>41380</c:v>
                </c:pt>
                <c:pt idx="1755">
                  <c:v>41381</c:v>
                </c:pt>
                <c:pt idx="1756">
                  <c:v>41382</c:v>
                </c:pt>
                <c:pt idx="1757">
                  <c:v>41383</c:v>
                </c:pt>
                <c:pt idx="1758">
                  <c:v>41386</c:v>
                </c:pt>
                <c:pt idx="1759">
                  <c:v>41387</c:v>
                </c:pt>
                <c:pt idx="1760">
                  <c:v>41388</c:v>
                </c:pt>
                <c:pt idx="1761">
                  <c:v>41389</c:v>
                </c:pt>
                <c:pt idx="1762">
                  <c:v>41390</c:v>
                </c:pt>
                <c:pt idx="1763">
                  <c:v>41393</c:v>
                </c:pt>
                <c:pt idx="1764">
                  <c:v>41394</c:v>
                </c:pt>
                <c:pt idx="1765">
                  <c:v>41395</c:v>
                </c:pt>
                <c:pt idx="1766">
                  <c:v>41396</c:v>
                </c:pt>
                <c:pt idx="1767">
                  <c:v>41397</c:v>
                </c:pt>
                <c:pt idx="1768">
                  <c:v>41400</c:v>
                </c:pt>
                <c:pt idx="1769">
                  <c:v>41401</c:v>
                </c:pt>
                <c:pt idx="1770">
                  <c:v>41402</c:v>
                </c:pt>
                <c:pt idx="1771">
                  <c:v>41403</c:v>
                </c:pt>
                <c:pt idx="1772">
                  <c:v>41404</c:v>
                </c:pt>
                <c:pt idx="1773">
                  <c:v>41407</c:v>
                </c:pt>
                <c:pt idx="1774">
                  <c:v>41408</c:v>
                </c:pt>
                <c:pt idx="1775">
                  <c:v>41409</c:v>
                </c:pt>
                <c:pt idx="1776">
                  <c:v>41410</c:v>
                </c:pt>
                <c:pt idx="1777">
                  <c:v>41411</c:v>
                </c:pt>
                <c:pt idx="1778">
                  <c:v>41414</c:v>
                </c:pt>
                <c:pt idx="1779">
                  <c:v>41415</c:v>
                </c:pt>
                <c:pt idx="1780">
                  <c:v>41416</c:v>
                </c:pt>
                <c:pt idx="1781">
                  <c:v>41417</c:v>
                </c:pt>
                <c:pt idx="1782">
                  <c:v>41418</c:v>
                </c:pt>
                <c:pt idx="1783">
                  <c:v>41422</c:v>
                </c:pt>
                <c:pt idx="1784">
                  <c:v>41423</c:v>
                </c:pt>
                <c:pt idx="1785">
                  <c:v>41424</c:v>
                </c:pt>
                <c:pt idx="1786">
                  <c:v>41425</c:v>
                </c:pt>
                <c:pt idx="1787">
                  <c:v>41428</c:v>
                </c:pt>
                <c:pt idx="1788">
                  <c:v>41429</c:v>
                </c:pt>
                <c:pt idx="1789">
                  <c:v>41430</c:v>
                </c:pt>
                <c:pt idx="1790">
                  <c:v>41431</c:v>
                </c:pt>
                <c:pt idx="1791">
                  <c:v>41432</c:v>
                </c:pt>
                <c:pt idx="1792">
                  <c:v>41435</c:v>
                </c:pt>
                <c:pt idx="1793">
                  <c:v>41436</c:v>
                </c:pt>
                <c:pt idx="1794">
                  <c:v>41437</c:v>
                </c:pt>
                <c:pt idx="1795">
                  <c:v>41438</c:v>
                </c:pt>
                <c:pt idx="1796">
                  <c:v>41439</c:v>
                </c:pt>
                <c:pt idx="1797">
                  <c:v>41442</c:v>
                </c:pt>
                <c:pt idx="1798">
                  <c:v>41443</c:v>
                </c:pt>
                <c:pt idx="1799">
                  <c:v>41444</c:v>
                </c:pt>
                <c:pt idx="1800">
                  <c:v>41445</c:v>
                </c:pt>
                <c:pt idx="1801">
                  <c:v>41446</c:v>
                </c:pt>
                <c:pt idx="1802">
                  <c:v>41449</c:v>
                </c:pt>
                <c:pt idx="1803">
                  <c:v>41450</c:v>
                </c:pt>
                <c:pt idx="1804">
                  <c:v>41451</c:v>
                </c:pt>
                <c:pt idx="1805">
                  <c:v>41452</c:v>
                </c:pt>
                <c:pt idx="1806">
                  <c:v>41453</c:v>
                </c:pt>
                <c:pt idx="1807">
                  <c:v>41456</c:v>
                </c:pt>
                <c:pt idx="1808">
                  <c:v>41457</c:v>
                </c:pt>
                <c:pt idx="1809">
                  <c:v>41458</c:v>
                </c:pt>
                <c:pt idx="1810">
                  <c:v>41460</c:v>
                </c:pt>
                <c:pt idx="1811">
                  <c:v>41463</c:v>
                </c:pt>
                <c:pt idx="1812">
                  <c:v>41464</c:v>
                </c:pt>
                <c:pt idx="1813">
                  <c:v>41465</c:v>
                </c:pt>
                <c:pt idx="1814">
                  <c:v>41466</c:v>
                </c:pt>
                <c:pt idx="1815">
                  <c:v>41467</c:v>
                </c:pt>
                <c:pt idx="1816">
                  <c:v>41470</c:v>
                </c:pt>
                <c:pt idx="1817">
                  <c:v>41471</c:v>
                </c:pt>
                <c:pt idx="1818">
                  <c:v>41472</c:v>
                </c:pt>
                <c:pt idx="1819">
                  <c:v>41473</c:v>
                </c:pt>
                <c:pt idx="1820">
                  <c:v>41474</c:v>
                </c:pt>
                <c:pt idx="1821">
                  <c:v>41477</c:v>
                </c:pt>
                <c:pt idx="1822">
                  <c:v>41478</c:v>
                </c:pt>
                <c:pt idx="1823">
                  <c:v>41479</c:v>
                </c:pt>
                <c:pt idx="1824">
                  <c:v>41480</c:v>
                </c:pt>
                <c:pt idx="1825">
                  <c:v>41481</c:v>
                </c:pt>
                <c:pt idx="1826">
                  <c:v>41484</c:v>
                </c:pt>
                <c:pt idx="1827">
                  <c:v>41485</c:v>
                </c:pt>
                <c:pt idx="1828">
                  <c:v>41486</c:v>
                </c:pt>
                <c:pt idx="1829">
                  <c:v>41487</c:v>
                </c:pt>
                <c:pt idx="1830">
                  <c:v>41488</c:v>
                </c:pt>
                <c:pt idx="1831">
                  <c:v>41491</c:v>
                </c:pt>
                <c:pt idx="1832">
                  <c:v>41492</c:v>
                </c:pt>
                <c:pt idx="1833">
                  <c:v>41493</c:v>
                </c:pt>
                <c:pt idx="1834">
                  <c:v>41494</c:v>
                </c:pt>
                <c:pt idx="1835">
                  <c:v>41495</c:v>
                </c:pt>
                <c:pt idx="1836">
                  <c:v>41498</c:v>
                </c:pt>
                <c:pt idx="1837">
                  <c:v>41499</c:v>
                </c:pt>
                <c:pt idx="1838">
                  <c:v>41500</c:v>
                </c:pt>
                <c:pt idx="1839">
                  <c:v>41501</c:v>
                </c:pt>
                <c:pt idx="1840">
                  <c:v>41502</c:v>
                </c:pt>
                <c:pt idx="1841">
                  <c:v>41505</c:v>
                </c:pt>
                <c:pt idx="1842">
                  <c:v>41506</c:v>
                </c:pt>
                <c:pt idx="1843">
                  <c:v>41507</c:v>
                </c:pt>
                <c:pt idx="1844">
                  <c:v>41508</c:v>
                </c:pt>
                <c:pt idx="1845">
                  <c:v>41509</c:v>
                </c:pt>
                <c:pt idx="1846">
                  <c:v>41512</c:v>
                </c:pt>
                <c:pt idx="1847">
                  <c:v>41513</c:v>
                </c:pt>
                <c:pt idx="1848">
                  <c:v>41514</c:v>
                </c:pt>
                <c:pt idx="1849">
                  <c:v>41515</c:v>
                </c:pt>
                <c:pt idx="1850">
                  <c:v>41516</c:v>
                </c:pt>
                <c:pt idx="1851">
                  <c:v>41520</c:v>
                </c:pt>
                <c:pt idx="1852">
                  <c:v>41521</c:v>
                </c:pt>
                <c:pt idx="1853">
                  <c:v>41522</c:v>
                </c:pt>
                <c:pt idx="1854">
                  <c:v>41523</c:v>
                </c:pt>
                <c:pt idx="1855">
                  <c:v>41526</c:v>
                </c:pt>
                <c:pt idx="1856">
                  <c:v>41527</c:v>
                </c:pt>
                <c:pt idx="1857">
                  <c:v>41528</c:v>
                </c:pt>
                <c:pt idx="1858">
                  <c:v>41529</c:v>
                </c:pt>
                <c:pt idx="1859">
                  <c:v>41530</c:v>
                </c:pt>
                <c:pt idx="1860">
                  <c:v>41533</c:v>
                </c:pt>
                <c:pt idx="1861">
                  <c:v>41534</c:v>
                </c:pt>
                <c:pt idx="1862">
                  <c:v>41535</c:v>
                </c:pt>
                <c:pt idx="1863">
                  <c:v>41536</c:v>
                </c:pt>
                <c:pt idx="1864">
                  <c:v>41537</c:v>
                </c:pt>
                <c:pt idx="1865">
                  <c:v>41540</c:v>
                </c:pt>
                <c:pt idx="1866">
                  <c:v>41541</c:v>
                </c:pt>
                <c:pt idx="1867">
                  <c:v>41542</c:v>
                </c:pt>
                <c:pt idx="1868">
                  <c:v>41543</c:v>
                </c:pt>
                <c:pt idx="1869">
                  <c:v>41544</c:v>
                </c:pt>
                <c:pt idx="1870">
                  <c:v>41547</c:v>
                </c:pt>
                <c:pt idx="1871">
                  <c:v>41548</c:v>
                </c:pt>
                <c:pt idx="1872">
                  <c:v>41549</c:v>
                </c:pt>
                <c:pt idx="1873">
                  <c:v>41550</c:v>
                </c:pt>
                <c:pt idx="1874">
                  <c:v>41551</c:v>
                </c:pt>
                <c:pt idx="1875">
                  <c:v>41554</c:v>
                </c:pt>
                <c:pt idx="1876">
                  <c:v>41555</c:v>
                </c:pt>
                <c:pt idx="1877">
                  <c:v>41556</c:v>
                </c:pt>
                <c:pt idx="1878">
                  <c:v>41557</c:v>
                </c:pt>
                <c:pt idx="1879">
                  <c:v>41558</c:v>
                </c:pt>
                <c:pt idx="1880">
                  <c:v>41561</c:v>
                </c:pt>
                <c:pt idx="1881">
                  <c:v>41562</c:v>
                </c:pt>
                <c:pt idx="1882">
                  <c:v>41563</c:v>
                </c:pt>
                <c:pt idx="1883">
                  <c:v>41564</c:v>
                </c:pt>
                <c:pt idx="1884">
                  <c:v>41565</c:v>
                </c:pt>
                <c:pt idx="1885">
                  <c:v>41568</c:v>
                </c:pt>
                <c:pt idx="1886">
                  <c:v>41569</c:v>
                </c:pt>
                <c:pt idx="1887">
                  <c:v>41570</c:v>
                </c:pt>
                <c:pt idx="1888">
                  <c:v>41571</c:v>
                </c:pt>
                <c:pt idx="1889">
                  <c:v>41572</c:v>
                </c:pt>
                <c:pt idx="1890">
                  <c:v>41575</c:v>
                </c:pt>
                <c:pt idx="1891">
                  <c:v>41576</c:v>
                </c:pt>
                <c:pt idx="1892">
                  <c:v>41577</c:v>
                </c:pt>
                <c:pt idx="1893">
                  <c:v>41578</c:v>
                </c:pt>
                <c:pt idx="1894">
                  <c:v>41579</c:v>
                </c:pt>
                <c:pt idx="1895">
                  <c:v>41582</c:v>
                </c:pt>
                <c:pt idx="1896">
                  <c:v>41583</c:v>
                </c:pt>
                <c:pt idx="1897">
                  <c:v>41584</c:v>
                </c:pt>
                <c:pt idx="1898">
                  <c:v>41585</c:v>
                </c:pt>
                <c:pt idx="1899">
                  <c:v>41586</c:v>
                </c:pt>
                <c:pt idx="1900">
                  <c:v>41589</c:v>
                </c:pt>
                <c:pt idx="1901">
                  <c:v>41590</c:v>
                </c:pt>
                <c:pt idx="1902">
                  <c:v>41591</c:v>
                </c:pt>
                <c:pt idx="1903">
                  <c:v>41592</c:v>
                </c:pt>
                <c:pt idx="1904">
                  <c:v>41593</c:v>
                </c:pt>
                <c:pt idx="1905">
                  <c:v>41596</c:v>
                </c:pt>
                <c:pt idx="1906">
                  <c:v>41597</c:v>
                </c:pt>
                <c:pt idx="1907">
                  <c:v>41598</c:v>
                </c:pt>
                <c:pt idx="1908">
                  <c:v>41599</c:v>
                </c:pt>
                <c:pt idx="1909">
                  <c:v>41600</c:v>
                </c:pt>
                <c:pt idx="1910">
                  <c:v>41603</c:v>
                </c:pt>
                <c:pt idx="1911">
                  <c:v>41604</c:v>
                </c:pt>
                <c:pt idx="1912">
                  <c:v>41605</c:v>
                </c:pt>
                <c:pt idx="1913">
                  <c:v>41607</c:v>
                </c:pt>
                <c:pt idx="1914">
                  <c:v>41610</c:v>
                </c:pt>
                <c:pt idx="1915">
                  <c:v>41611</c:v>
                </c:pt>
                <c:pt idx="1916">
                  <c:v>41612</c:v>
                </c:pt>
                <c:pt idx="1917">
                  <c:v>41613</c:v>
                </c:pt>
                <c:pt idx="1918">
                  <c:v>41614</c:v>
                </c:pt>
                <c:pt idx="1919">
                  <c:v>41617</c:v>
                </c:pt>
                <c:pt idx="1920">
                  <c:v>41618</c:v>
                </c:pt>
                <c:pt idx="1921">
                  <c:v>41619</c:v>
                </c:pt>
                <c:pt idx="1922">
                  <c:v>41620</c:v>
                </c:pt>
                <c:pt idx="1923">
                  <c:v>41621</c:v>
                </c:pt>
                <c:pt idx="1924">
                  <c:v>41624</c:v>
                </c:pt>
                <c:pt idx="1925">
                  <c:v>41625</c:v>
                </c:pt>
                <c:pt idx="1926">
                  <c:v>41626</c:v>
                </c:pt>
                <c:pt idx="1927">
                  <c:v>41627</c:v>
                </c:pt>
                <c:pt idx="1928">
                  <c:v>41628</c:v>
                </c:pt>
                <c:pt idx="1929">
                  <c:v>41631</c:v>
                </c:pt>
                <c:pt idx="1930">
                  <c:v>41632</c:v>
                </c:pt>
                <c:pt idx="1931">
                  <c:v>41634</c:v>
                </c:pt>
                <c:pt idx="1932">
                  <c:v>41635</c:v>
                </c:pt>
                <c:pt idx="1933">
                  <c:v>41638</c:v>
                </c:pt>
                <c:pt idx="1934">
                  <c:v>41639</c:v>
                </c:pt>
                <c:pt idx="1935">
                  <c:v>41641</c:v>
                </c:pt>
                <c:pt idx="1936">
                  <c:v>41642</c:v>
                </c:pt>
                <c:pt idx="1937">
                  <c:v>41645</c:v>
                </c:pt>
                <c:pt idx="1938">
                  <c:v>41646</c:v>
                </c:pt>
                <c:pt idx="1939">
                  <c:v>41647</c:v>
                </c:pt>
                <c:pt idx="1940">
                  <c:v>41648</c:v>
                </c:pt>
                <c:pt idx="1941">
                  <c:v>41649</c:v>
                </c:pt>
                <c:pt idx="1942">
                  <c:v>41652</c:v>
                </c:pt>
                <c:pt idx="1943">
                  <c:v>41653</c:v>
                </c:pt>
                <c:pt idx="1944">
                  <c:v>41654</c:v>
                </c:pt>
                <c:pt idx="1945">
                  <c:v>41655</c:v>
                </c:pt>
                <c:pt idx="1946">
                  <c:v>41656</c:v>
                </c:pt>
                <c:pt idx="1947">
                  <c:v>41660</c:v>
                </c:pt>
                <c:pt idx="1948">
                  <c:v>41661</c:v>
                </c:pt>
                <c:pt idx="1949">
                  <c:v>41662</c:v>
                </c:pt>
                <c:pt idx="1950">
                  <c:v>41663</c:v>
                </c:pt>
                <c:pt idx="1951">
                  <c:v>41666</c:v>
                </c:pt>
                <c:pt idx="1952">
                  <c:v>41667</c:v>
                </c:pt>
                <c:pt idx="1953">
                  <c:v>41668</c:v>
                </c:pt>
                <c:pt idx="1954">
                  <c:v>41669</c:v>
                </c:pt>
                <c:pt idx="1955">
                  <c:v>41670</c:v>
                </c:pt>
                <c:pt idx="1956">
                  <c:v>41673</c:v>
                </c:pt>
                <c:pt idx="1957">
                  <c:v>41674</c:v>
                </c:pt>
                <c:pt idx="1958">
                  <c:v>41675</c:v>
                </c:pt>
                <c:pt idx="1959">
                  <c:v>41676</c:v>
                </c:pt>
                <c:pt idx="1960">
                  <c:v>41677</c:v>
                </c:pt>
                <c:pt idx="1961">
                  <c:v>41680</c:v>
                </c:pt>
                <c:pt idx="1962">
                  <c:v>41681</c:v>
                </c:pt>
                <c:pt idx="1963">
                  <c:v>41682</c:v>
                </c:pt>
                <c:pt idx="1964">
                  <c:v>41683</c:v>
                </c:pt>
                <c:pt idx="1965">
                  <c:v>41684</c:v>
                </c:pt>
                <c:pt idx="1966">
                  <c:v>41688</c:v>
                </c:pt>
                <c:pt idx="1967">
                  <c:v>41689</c:v>
                </c:pt>
                <c:pt idx="1968">
                  <c:v>41690</c:v>
                </c:pt>
                <c:pt idx="1969">
                  <c:v>41691</c:v>
                </c:pt>
                <c:pt idx="1970">
                  <c:v>41694</c:v>
                </c:pt>
                <c:pt idx="1971">
                  <c:v>41695</c:v>
                </c:pt>
                <c:pt idx="1972">
                  <c:v>41696</c:v>
                </c:pt>
                <c:pt idx="1973">
                  <c:v>41697</c:v>
                </c:pt>
                <c:pt idx="1974">
                  <c:v>41698</c:v>
                </c:pt>
                <c:pt idx="1975">
                  <c:v>41701</c:v>
                </c:pt>
                <c:pt idx="1976">
                  <c:v>41702</c:v>
                </c:pt>
                <c:pt idx="1977">
                  <c:v>41703</c:v>
                </c:pt>
                <c:pt idx="1978">
                  <c:v>41704</c:v>
                </c:pt>
                <c:pt idx="1979">
                  <c:v>41705</c:v>
                </c:pt>
                <c:pt idx="1980">
                  <c:v>41708</c:v>
                </c:pt>
                <c:pt idx="1981">
                  <c:v>41709</c:v>
                </c:pt>
                <c:pt idx="1982">
                  <c:v>41710</c:v>
                </c:pt>
                <c:pt idx="1983">
                  <c:v>41711</c:v>
                </c:pt>
                <c:pt idx="1984">
                  <c:v>41712</c:v>
                </c:pt>
                <c:pt idx="1985">
                  <c:v>41715</c:v>
                </c:pt>
                <c:pt idx="1986">
                  <c:v>41716</c:v>
                </c:pt>
                <c:pt idx="1987">
                  <c:v>41717</c:v>
                </c:pt>
                <c:pt idx="1988">
                  <c:v>41718</c:v>
                </c:pt>
                <c:pt idx="1989">
                  <c:v>41719</c:v>
                </c:pt>
                <c:pt idx="1990">
                  <c:v>41722</c:v>
                </c:pt>
                <c:pt idx="1991">
                  <c:v>41723</c:v>
                </c:pt>
                <c:pt idx="1992">
                  <c:v>41724</c:v>
                </c:pt>
                <c:pt idx="1993">
                  <c:v>41725</c:v>
                </c:pt>
                <c:pt idx="1994">
                  <c:v>41726</c:v>
                </c:pt>
                <c:pt idx="1995">
                  <c:v>41729</c:v>
                </c:pt>
                <c:pt idx="1996">
                  <c:v>41730</c:v>
                </c:pt>
                <c:pt idx="1997">
                  <c:v>41731</c:v>
                </c:pt>
                <c:pt idx="1998">
                  <c:v>41732</c:v>
                </c:pt>
                <c:pt idx="1999">
                  <c:v>41733</c:v>
                </c:pt>
                <c:pt idx="2000">
                  <c:v>41736</c:v>
                </c:pt>
                <c:pt idx="2001">
                  <c:v>41737</c:v>
                </c:pt>
                <c:pt idx="2002">
                  <c:v>41738</c:v>
                </c:pt>
                <c:pt idx="2003">
                  <c:v>41739</c:v>
                </c:pt>
                <c:pt idx="2004">
                  <c:v>41740</c:v>
                </c:pt>
                <c:pt idx="2005">
                  <c:v>41743</c:v>
                </c:pt>
                <c:pt idx="2006">
                  <c:v>41744</c:v>
                </c:pt>
                <c:pt idx="2007">
                  <c:v>41745</c:v>
                </c:pt>
                <c:pt idx="2008">
                  <c:v>41746</c:v>
                </c:pt>
                <c:pt idx="2009">
                  <c:v>41750</c:v>
                </c:pt>
                <c:pt idx="2010">
                  <c:v>41751</c:v>
                </c:pt>
                <c:pt idx="2011">
                  <c:v>41752</c:v>
                </c:pt>
                <c:pt idx="2012">
                  <c:v>41753</c:v>
                </c:pt>
                <c:pt idx="2013">
                  <c:v>41754</c:v>
                </c:pt>
                <c:pt idx="2014">
                  <c:v>41757</c:v>
                </c:pt>
                <c:pt idx="2015">
                  <c:v>41758</c:v>
                </c:pt>
                <c:pt idx="2016">
                  <c:v>41759</c:v>
                </c:pt>
                <c:pt idx="2017">
                  <c:v>41760</c:v>
                </c:pt>
                <c:pt idx="2018">
                  <c:v>41761</c:v>
                </c:pt>
                <c:pt idx="2019">
                  <c:v>41764</c:v>
                </c:pt>
                <c:pt idx="2020">
                  <c:v>41765</c:v>
                </c:pt>
                <c:pt idx="2021">
                  <c:v>41766</c:v>
                </c:pt>
                <c:pt idx="2022">
                  <c:v>41767</c:v>
                </c:pt>
                <c:pt idx="2023">
                  <c:v>41768</c:v>
                </c:pt>
                <c:pt idx="2024">
                  <c:v>41771</c:v>
                </c:pt>
                <c:pt idx="2025">
                  <c:v>41772</c:v>
                </c:pt>
                <c:pt idx="2026">
                  <c:v>41773</c:v>
                </c:pt>
                <c:pt idx="2027">
                  <c:v>41774</c:v>
                </c:pt>
                <c:pt idx="2028">
                  <c:v>41775</c:v>
                </c:pt>
                <c:pt idx="2029">
                  <c:v>41778</c:v>
                </c:pt>
                <c:pt idx="2030">
                  <c:v>41779</c:v>
                </c:pt>
                <c:pt idx="2031">
                  <c:v>41780</c:v>
                </c:pt>
                <c:pt idx="2032">
                  <c:v>41781</c:v>
                </c:pt>
                <c:pt idx="2033">
                  <c:v>41782</c:v>
                </c:pt>
                <c:pt idx="2034">
                  <c:v>41786</c:v>
                </c:pt>
                <c:pt idx="2035">
                  <c:v>41787</c:v>
                </c:pt>
                <c:pt idx="2036">
                  <c:v>41788</c:v>
                </c:pt>
                <c:pt idx="2037">
                  <c:v>41789</c:v>
                </c:pt>
                <c:pt idx="2038">
                  <c:v>41792</c:v>
                </c:pt>
                <c:pt idx="2039">
                  <c:v>41793</c:v>
                </c:pt>
                <c:pt idx="2040">
                  <c:v>41794</c:v>
                </c:pt>
                <c:pt idx="2041">
                  <c:v>41795</c:v>
                </c:pt>
                <c:pt idx="2042">
                  <c:v>41796</c:v>
                </c:pt>
                <c:pt idx="2043">
                  <c:v>41799</c:v>
                </c:pt>
                <c:pt idx="2044">
                  <c:v>41800</c:v>
                </c:pt>
                <c:pt idx="2045">
                  <c:v>41801</c:v>
                </c:pt>
                <c:pt idx="2046">
                  <c:v>41802</c:v>
                </c:pt>
                <c:pt idx="2047">
                  <c:v>41803</c:v>
                </c:pt>
                <c:pt idx="2048">
                  <c:v>41806</c:v>
                </c:pt>
                <c:pt idx="2049">
                  <c:v>41807</c:v>
                </c:pt>
                <c:pt idx="2050">
                  <c:v>41808</c:v>
                </c:pt>
                <c:pt idx="2051">
                  <c:v>41809</c:v>
                </c:pt>
                <c:pt idx="2052">
                  <c:v>41810</c:v>
                </c:pt>
                <c:pt idx="2053">
                  <c:v>41813</c:v>
                </c:pt>
                <c:pt idx="2054">
                  <c:v>41814</c:v>
                </c:pt>
                <c:pt idx="2055">
                  <c:v>41815</c:v>
                </c:pt>
                <c:pt idx="2056">
                  <c:v>41816</c:v>
                </c:pt>
                <c:pt idx="2057">
                  <c:v>41817</c:v>
                </c:pt>
                <c:pt idx="2058">
                  <c:v>41820</c:v>
                </c:pt>
                <c:pt idx="2059">
                  <c:v>41821</c:v>
                </c:pt>
                <c:pt idx="2060">
                  <c:v>41822</c:v>
                </c:pt>
                <c:pt idx="2061">
                  <c:v>41823</c:v>
                </c:pt>
                <c:pt idx="2062">
                  <c:v>41827</c:v>
                </c:pt>
                <c:pt idx="2063">
                  <c:v>41828</c:v>
                </c:pt>
                <c:pt idx="2064">
                  <c:v>41829</c:v>
                </c:pt>
                <c:pt idx="2065">
                  <c:v>41830</c:v>
                </c:pt>
                <c:pt idx="2066">
                  <c:v>41831</c:v>
                </c:pt>
                <c:pt idx="2067">
                  <c:v>41834</c:v>
                </c:pt>
                <c:pt idx="2068">
                  <c:v>41835</c:v>
                </c:pt>
                <c:pt idx="2069">
                  <c:v>41836</c:v>
                </c:pt>
                <c:pt idx="2070">
                  <c:v>41837</c:v>
                </c:pt>
                <c:pt idx="2071">
                  <c:v>41838</c:v>
                </c:pt>
                <c:pt idx="2072">
                  <c:v>41841</c:v>
                </c:pt>
                <c:pt idx="2073">
                  <c:v>41842</c:v>
                </c:pt>
                <c:pt idx="2074">
                  <c:v>41843</c:v>
                </c:pt>
                <c:pt idx="2075">
                  <c:v>41844</c:v>
                </c:pt>
                <c:pt idx="2076">
                  <c:v>41845</c:v>
                </c:pt>
                <c:pt idx="2077">
                  <c:v>41848</c:v>
                </c:pt>
                <c:pt idx="2078">
                  <c:v>41849</c:v>
                </c:pt>
                <c:pt idx="2079">
                  <c:v>41850</c:v>
                </c:pt>
                <c:pt idx="2080">
                  <c:v>41851</c:v>
                </c:pt>
                <c:pt idx="2081">
                  <c:v>41852</c:v>
                </c:pt>
                <c:pt idx="2082">
                  <c:v>41855</c:v>
                </c:pt>
                <c:pt idx="2083">
                  <c:v>41856</c:v>
                </c:pt>
                <c:pt idx="2084">
                  <c:v>41857</c:v>
                </c:pt>
                <c:pt idx="2085">
                  <c:v>41858</c:v>
                </c:pt>
                <c:pt idx="2086">
                  <c:v>41859</c:v>
                </c:pt>
                <c:pt idx="2087">
                  <c:v>41862</c:v>
                </c:pt>
                <c:pt idx="2088">
                  <c:v>41863</c:v>
                </c:pt>
                <c:pt idx="2089">
                  <c:v>41864</c:v>
                </c:pt>
                <c:pt idx="2090">
                  <c:v>41865</c:v>
                </c:pt>
                <c:pt idx="2091">
                  <c:v>41866</c:v>
                </c:pt>
                <c:pt idx="2092">
                  <c:v>41869</c:v>
                </c:pt>
                <c:pt idx="2093">
                  <c:v>41870</c:v>
                </c:pt>
                <c:pt idx="2094">
                  <c:v>41871</c:v>
                </c:pt>
                <c:pt idx="2095">
                  <c:v>41872</c:v>
                </c:pt>
                <c:pt idx="2096">
                  <c:v>41873</c:v>
                </c:pt>
                <c:pt idx="2097">
                  <c:v>41876</c:v>
                </c:pt>
                <c:pt idx="2098">
                  <c:v>41877</c:v>
                </c:pt>
                <c:pt idx="2099">
                  <c:v>41878</c:v>
                </c:pt>
                <c:pt idx="2100">
                  <c:v>41879</c:v>
                </c:pt>
                <c:pt idx="2101">
                  <c:v>41880</c:v>
                </c:pt>
                <c:pt idx="2102">
                  <c:v>41884</c:v>
                </c:pt>
                <c:pt idx="2103">
                  <c:v>41885</c:v>
                </c:pt>
                <c:pt idx="2104">
                  <c:v>41886</c:v>
                </c:pt>
                <c:pt idx="2105">
                  <c:v>41887</c:v>
                </c:pt>
                <c:pt idx="2106">
                  <c:v>41890</c:v>
                </c:pt>
                <c:pt idx="2107">
                  <c:v>41891</c:v>
                </c:pt>
                <c:pt idx="2108">
                  <c:v>41892</c:v>
                </c:pt>
                <c:pt idx="2109">
                  <c:v>41893</c:v>
                </c:pt>
                <c:pt idx="2110">
                  <c:v>41894</c:v>
                </c:pt>
                <c:pt idx="2111">
                  <c:v>41897</c:v>
                </c:pt>
                <c:pt idx="2112">
                  <c:v>41898</c:v>
                </c:pt>
                <c:pt idx="2113">
                  <c:v>41899</c:v>
                </c:pt>
                <c:pt idx="2114">
                  <c:v>41900</c:v>
                </c:pt>
                <c:pt idx="2115">
                  <c:v>41901</c:v>
                </c:pt>
                <c:pt idx="2116">
                  <c:v>41904</c:v>
                </c:pt>
                <c:pt idx="2117">
                  <c:v>41905</c:v>
                </c:pt>
                <c:pt idx="2118">
                  <c:v>41906</c:v>
                </c:pt>
                <c:pt idx="2119">
                  <c:v>41907</c:v>
                </c:pt>
                <c:pt idx="2120">
                  <c:v>41908</c:v>
                </c:pt>
                <c:pt idx="2121">
                  <c:v>41911</c:v>
                </c:pt>
                <c:pt idx="2122">
                  <c:v>41912</c:v>
                </c:pt>
                <c:pt idx="2123">
                  <c:v>41913</c:v>
                </c:pt>
                <c:pt idx="2124">
                  <c:v>41914</c:v>
                </c:pt>
                <c:pt idx="2125">
                  <c:v>41915</c:v>
                </c:pt>
                <c:pt idx="2126">
                  <c:v>41918</c:v>
                </c:pt>
                <c:pt idx="2127">
                  <c:v>41919</c:v>
                </c:pt>
                <c:pt idx="2128">
                  <c:v>41920</c:v>
                </c:pt>
                <c:pt idx="2129">
                  <c:v>41921</c:v>
                </c:pt>
                <c:pt idx="2130">
                  <c:v>41922</c:v>
                </c:pt>
                <c:pt idx="2131">
                  <c:v>41925</c:v>
                </c:pt>
                <c:pt idx="2132">
                  <c:v>41926</c:v>
                </c:pt>
                <c:pt idx="2133">
                  <c:v>41927</c:v>
                </c:pt>
                <c:pt idx="2134">
                  <c:v>41928</c:v>
                </c:pt>
                <c:pt idx="2135">
                  <c:v>41929</c:v>
                </c:pt>
                <c:pt idx="2136">
                  <c:v>41932</c:v>
                </c:pt>
                <c:pt idx="2137">
                  <c:v>41933</c:v>
                </c:pt>
                <c:pt idx="2138">
                  <c:v>41934</c:v>
                </c:pt>
                <c:pt idx="2139">
                  <c:v>41935</c:v>
                </c:pt>
                <c:pt idx="2140">
                  <c:v>41936</c:v>
                </c:pt>
                <c:pt idx="2141">
                  <c:v>41939</c:v>
                </c:pt>
                <c:pt idx="2142">
                  <c:v>41940</c:v>
                </c:pt>
                <c:pt idx="2143">
                  <c:v>41941</c:v>
                </c:pt>
                <c:pt idx="2144">
                  <c:v>41942</c:v>
                </c:pt>
                <c:pt idx="2145">
                  <c:v>41943</c:v>
                </c:pt>
                <c:pt idx="2146">
                  <c:v>41946</c:v>
                </c:pt>
                <c:pt idx="2147">
                  <c:v>41947</c:v>
                </c:pt>
                <c:pt idx="2148">
                  <c:v>41948</c:v>
                </c:pt>
                <c:pt idx="2149">
                  <c:v>41949</c:v>
                </c:pt>
                <c:pt idx="2150">
                  <c:v>41950</c:v>
                </c:pt>
                <c:pt idx="2151">
                  <c:v>41953</c:v>
                </c:pt>
                <c:pt idx="2152">
                  <c:v>41954</c:v>
                </c:pt>
                <c:pt idx="2153">
                  <c:v>41955</c:v>
                </c:pt>
                <c:pt idx="2154">
                  <c:v>41956</c:v>
                </c:pt>
                <c:pt idx="2155">
                  <c:v>41957</c:v>
                </c:pt>
                <c:pt idx="2156">
                  <c:v>41960</c:v>
                </c:pt>
                <c:pt idx="2157">
                  <c:v>41961</c:v>
                </c:pt>
                <c:pt idx="2158">
                  <c:v>41962</c:v>
                </c:pt>
                <c:pt idx="2159">
                  <c:v>41963</c:v>
                </c:pt>
                <c:pt idx="2160">
                  <c:v>41964</c:v>
                </c:pt>
                <c:pt idx="2161">
                  <c:v>41967</c:v>
                </c:pt>
                <c:pt idx="2162">
                  <c:v>41968</c:v>
                </c:pt>
                <c:pt idx="2163">
                  <c:v>41969</c:v>
                </c:pt>
                <c:pt idx="2164">
                  <c:v>41971</c:v>
                </c:pt>
                <c:pt idx="2165">
                  <c:v>41974</c:v>
                </c:pt>
                <c:pt idx="2166">
                  <c:v>41975</c:v>
                </c:pt>
                <c:pt idx="2167">
                  <c:v>41976</c:v>
                </c:pt>
                <c:pt idx="2168">
                  <c:v>41977</c:v>
                </c:pt>
                <c:pt idx="2169">
                  <c:v>41978</c:v>
                </c:pt>
                <c:pt idx="2170">
                  <c:v>41981</c:v>
                </c:pt>
                <c:pt idx="2171">
                  <c:v>41982</c:v>
                </c:pt>
                <c:pt idx="2172">
                  <c:v>41983</c:v>
                </c:pt>
                <c:pt idx="2173">
                  <c:v>41984</c:v>
                </c:pt>
                <c:pt idx="2174">
                  <c:v>41985</c:v>
                </c:pt>
                <c:pt idx="2175">
                  <c:v>41988</c:v>
                </c:pt>
                <c:pt idx="2176">
                  <c:v>41989</c:v>
                </c:pt>
                <c:pt idx="2177">
                  <c:v>41990</c:v>
                </c:pt>
                <c:pt idx="2178">
                  <c:v>41991</c:v>
                </c:pt>
                <c:pt idx="2179">
                  <c:v>41992</c:v>
                </c:pt>
                <c:pt idx="2180">
                  <c:v>41995</c:v>
                </c:pt>
                <c:pt idx="2181">
                  <c:v>41996</c:v>
                </c:pt>
                <c:pt idx="2182">
                  <c:v>41997</c:v>
                </c:pt>
                <c:pt idx="2183">
                  <c:v>41999</c:v>
                </c:pt>
                <c:pt idx="2184">
                  <c:v>42002</c:v>
                </c:pt>
                <c:pt idx="2185">
                  <c:v>42003</c:v>
                </c:pt>
                <c:pt idx="2186">
                  <c:v>42004</c:v>
                </c:pt>
                <c:pt idx="2187">
                  <c:v>42006</c:v>
                </c:pt>
                <c:pt idx="2188">
                  <c:v>42009</c:v>
                </c:pt>
                <c:pt idx="2189">
                  <c:v>42010</c:v>
                </c:pt>
                <c:pt idx="2190">
                  <c:v>42011</c:v>
                </c:pt>
                <c:pt idx="2191">
                  <c:v>42012</c:v>
                </c:pt>
                <c:pt idx="2192">
                  <c:v>42013</c:v>
                </c:pt>
                <c:pt idx="2193">
                  <c:v>42016</c:v>
                </c:pt>
                <c:pt idx="2194">
                  <c:v>42017</c:v>
                </c:pt>
                <c:pt idx="2195">
                  <c:v>42018</c:v>
                </c:pt>
                <c:pt idx="2196">
                  <c:v>42019</c:v>
                </c:pt>
                <c:pt idx="2197">
                  <c:v>42020</c:v>
                </c:pt>
                <c:pt idx="2198">
                  <c:v>42024</c:v>
                </c:pt>
                <c:pt idx="2199">
                  <c:v>42025</c:v>
                </c:pt>
                <c:pt idx="2200">
                  <c:v>42026</c:v>
                </c:pt>
                <c:pt idx="2201">
                  <c:v>42027</c:v>
                </c:pt>
                <c:pt idx="2202">
                  <c:v>42030</c:v>
                </c:pt>
                <c:pt idx="2203">
                  <c:v>42031</c:v>
                </c:pt>
                <c:pt idx="2204">
                  <c:v>42032</c:v>
                </c:pt>
                <c:pt idx="2205">
                  <c:v>42033</c:v>
                </c:pt>
                <c:pt idx="2206">
                  <c:v>42034</c:v>
                </c:pt>
                <c:pt idx="2207">
                  <c:v>42037</c:v>
                </c:pt>
                <c:pt idx="2208">
                  <c:v>42038</c:v>
                </c:pt>
                <c:pt idx="2209">
                  <c:v>42039</c:v>
                </c:pt>
                <c:pt idx="2210">
                  <c:v>42040</c:v>
                </c:pt>
                <c:pt idx="2211">
                  <c:v>42041</c:v>
                </c:pt>
                <c:pt idx="2212">
                  <c:v>42044</c:v>
                </c:pt>
                <c:pt idx="2213">
                  <c:v>42045</c:v>
                </c:pt>
                <c:pt idx="2214">
                  <c:v>42046</c:v>
                </c:pt>
                <c:pt idx="2215">
                  <c:v>42047</c:v>
                </c:pt>
                <c:pt idx="2216">
                  <c:v>42048</c:v>
                </c:pt>
                <c:pt idx="2217">
                  <c:v>42052</c:v>
                </c:pt>
                <c:pt idx="2218">
                  <c:v>42053</c:v>
                </c:pt>
                <c:pt idx="2219">
                  <c:v>42054</c:v>
                </c:pt>
                <c:pt idx="2220">
                  <c:v>42055</c:v>
                </c:pt>
                <c:pt idx="2221">
                  <c:v>42058</c:v>
                </c:pt>
                <c:pt idx="2222">
                  <c:v>42059</c:v>
                </c:pt>
                <c:pt idx="2223">
                  <c:v>42060</c:v>
                </c:pt>
                <c:pt idx="2224">
                  <c:v>42061</c:v>
                </c:pt>
                <c:pt idx="2225">
                  <c:v>42062</c:v>
                </c:pt>
                <c:pt idx="2226">
                  <c:v>42065</c:v>
                </c:pt>
                <c:pt idx="2227">
                  <c:v>42066</c:v>
                </c:pt>
                <c:pt idx="2228">
                  <c:v>42067</c:v>
                </c:pt>
                <c:pt idx="2229">
                  <c:v>42068</c:v>
                </c:pt>
                <c:pt idx="2230">
                  <c:v>42069</c:v>
                </c:pt>
                <c:pt idx="2231">
                  <c:v>42072</c:v>
                </c:pt>
                <c:pt idx="2232">
                  <c:v>42073</c:v>
                </c:pt>
                <c:pt idx="2233">
                  <c:v>42074</c:v>
                </c:pt>
                <c:pt idx="2234">
                  <c:v>42075</c:v>
                </c:pt>
                <c:pt idx="2235">
                  <c:v>42076</c:v>
                </c:pt>
                <c:pt idx="2236">
                  <c:v>42079</c:v>
                </c:pt>
                <c:pt idx="2237">
                  <c:v>42080</c:v>
                </c:pt>
                <c:pt idx="2238">
                  <c:v>42081</c:v>
                </c:pt>
                <c:pt idx="2239">
                  <c:v>42082</c:v>
                </c:pt>
                <c:pt idx="2240">
                  <c:v>42083</c:v>
                </c:pt>
                <c:pt idx="2241">
                  <c:v>42086</c:v>
                </c:pt>
                <c:pt idx="2242">
                  <c:v>42087</c:v>
                </c:pt>
                <c:pt idx="2243">
                  <c:v>42088</c:v>
                </c:pt>
                <c:pt idx="2244">
                  <c:v>42089</c:v>
                </c:pt>
                <c:pt idx="2245">
                  <c:v>42090</c:v>
                </c:pt>
                <c:pt idx="2246">
                  <c:v>42093</c:v>
                </c:pt>
                <c:pt idx="2247">
                  <c:v>42094</c:v>
                </c:pt>
                <c:pt idx="2248">
                  <c:v>42095</c:v>
                </c:pt>
                <c:pt idx="2249">
                  <c:v>42096</c:v>
                </c:pt>
                <c:pt idx="2250">
                  <c:v>42100</c:v>
                </c:pt>
                <c:pt idx="2251">
                  <c:v>42101</c:v>
                </c:pt>
                <c:pt idx="2252">
                  <c:v>42102</c:v>
                </c:pt>
                <c:pt idx="2253">
                  <c:v>42103</c:v>
                </c:pt>
                <c:pt idx="2254">
                  <c:v>42104</c:v>
                </c:pt>
                <c:pt idx="2255">
                  <c:v>42107</c:v>
                </c:pt>
                <c:pt idx="2256">
                  <c:v>42108</c:v>
                </c:pt>
                <c:pt idx="2257">
                  <c:v>42109</c:v>
                </c:pt>
                <c:pt idx="2258">
                  <c:v>42110</c:v>
                </c:pt>
                <c:pt idx="2259">
                  <c:v>42111</c:v>
                </c:pt>
                <c:pt idx="2260">
                  <c:v>42114</c:v>
                </c:pt>
                <c:pt idx="2261">
                  <c:v>42115</c:v>
                </c:pt>
                <c:pt idx="2262">
                  <c:v>42116</c:v>
                </c:pt>
                <c:pt idx="2263">
                  <c:v>42117</c:v>
                </c:pt>
                <c:pt idx="2264">
                  <c:v>42118</c:v>
                </c:pt>
                <c:pt idx="2265">
                  <c:v>42121</c:v>
                </c:pt>
                <c:pt idx="2266">
                  <c:v>42122</c:v>
                </c:pt>
                <c:pt idx="2267">
                  <c:v>42123</c:v>
                </c:pt>
                <c:pt idx="2268">
                  <c:v>42124</c:v>
                </c:pt>
                <c:pt idx="2269">
                  <c:v>42125</c:v>
                </c:pt>
                <c:pt idx="2270">
                  <c:v>42128</c:v>
                </c:pt>
                <c:pt idx="2271">
                  <c:v>42129</c:v>
                </c:pt>
                <c:pt idx="2272">
                  <c:v>42130</c:v>
                </c:pt>
                <c:pt idx="2273">
                  <c:v>42131</c:v>
                </c:pt>
                <c:pt idx="2274">
                  <c:v>42132</c:v>
                </c:pt>
                <c:pt idx="2275">
                  <c:v>42135</c:v>
                </c:pt>
                <c:pt idx="2276">
                  <c:v>42136</c:v>
                </c:pt>
                <c:pt idx="2277">
                  <c:v>42137</c:v>
                </c:pt>
                <c:pt idx="2278">
                  <c:v>42138</c:v>
                </c:pt>
                <c:pt idx="2279">
                  <c:v>42139</c:v>
                </c:pt>
                <c:pt idx="2280">
                  <c:v>42142</c:v>
                </c:pt>
                <c:pt idx="2281">
                  <c:v>42143</c:v>
                </c:pt>
                <c:pt idx="2282">
                  <c:v>42144</c:v>
                </c:pt>
                <c:pt idx="2283">
                  <c:v>42145</c:v>
                </c:pt>
                <c:pt idx="2284">
                  <c:v>42146</c:v>
                </c:pt>
                <c:pt idx="2285">
                  <c:v>42150</c:v>
                </c:pt>
                <c:pt idx="2286">
                  <c:v>42151</c:v>
                </c:pt>
                <c:pt idx="2287">
                  <c:v>42152</c:v>
                </c:pt>
                <c:pt idx="2288">
                  <c:v>42153</c:v>
                </c:pt>
                <c:pt idx="2289">
                  <c:v>42156</c:v>
                </c:pt>
                <c:pt idx="2290">
                  <c:v>42157</c:v>
                </c:pt>
                <c:pt idx="2291">
                  <c:v>42158</c:v>
                </c:pt>
                <c:pt idx="2292">
                  <c:v>42159</c:v>
                </c:pt>
                <c:pt idx="2293">
                  <c:v>42160</c:v>
                </c:pt>
                <c:pt idx="2294">
                  <c:v>42163</c:v>
                </c:pt>
                <c:pt idx="2295">
                  <c:v>42164</c:v>
                </c:pt>
                <c:pt idx="2296">
                  <c:v>42165</c:v>
                </c:pt>
                <c:pt idx="2297">
                  <c:v>42166</c:v>
                </c:pt>
                <c:pt idx="2298">
                  <c:v>42167</c:v>
                </c:pt>
                <c:pt idx="2299">
                  <c:v>42170</c:v>
                </c:pt>
                <c:pt idx="2300">
                  <c:v>42171</c:v>
                </c:pt>
                <c:pt idx="2301">
                  <c:v>42172</c:v>
                </c:pt>
                <c:pt idx="2302">
                  <c:v>42173</c:v>
                </c:pt>
                <c:pt idx="2303">
                  <c:v>42174</c:v>
                </c:pt>
                <c:pt idx="2304">
                  <c:v>42177</c:v>
                </c:pt>
                <c:pt idx="2305">
                  <c:v>42178</c:v>
                </c:pt>
                <c:pt idx="2306">
                  <c:v>42179</c:v>
                </c:pt>
                <c:pt idx="2307">
                  <c:v>42180</c:v>
                </c:pt>
                <c:pt idx="2308">
                  <c:v>42181</c:v>
                </c:pt>
                <c:pt idx="2309">
                  <c:v>42184</c:v>
                </c:pt>
                <c:pt idx="2310">
                  <c:v>42185</c:v>
                </c:pt>
                <c:pt idx="2311">
                  <c:v>42186</c:v>
                </c:pt>
                <c:pt idx="2312">
                  <c:v>42187</c:v>
                </c:pt>
                <c:pt idx="2313">
                  <c:v>42191</c:v>
                </c:pt>
                <c:pt idx="2314">
                  <c:v>42192</c:v>
                </c:pt>
                <c:pt idx="2315">
                  <c:v>42193</c:v>
                </c:pt>
                <c:pt idx="2316">
                  <c:v>42194</c:v>
                </c:pt>
                <c:pt idx="2317">
                  <c:v>42195</c:v>
                </c:pt>
                <c:pt idx="2318">
                  <c:v>42198</c:v>
                </c:pt>
                <c:pt idx="2319">
                  <c:v>42199</c:v>
                </c:pt>
                <c:pt idx="2320">
                  <c:v>42200</c:v>
                </c:pt>
                <c:pt idx="2321">
                  <c:v>42201</c:v>
                </c:pt>
                <c:pt idx="2322">
                  <c:v>42202</c:v>
                </c:pt>
                <c:pt idx="2323">
                  <c:v>42205</c:v>
                </c:pt>
                <c:pt idx="2324">
                  <c:v>42206</c:v>
                </c:pt>
                <c:pt idx="2325">
                  <c:v>42207</c:v>
                </c:pt>
                <c:pt idx="2326">
                  <c:v>42208</c:v>
                </c:pt>
                <c:pt idx="2327">
                  <c:v>42209</c:v>
                </c:pt>
                <c:pt idx="2328">
                  <c:v>42212</c:v>
                </c:pt>
                <c:pt idx="2329">
                  <c:v>42213</c:v>
                </c:pt>
                <c:pt idx="2330">
                  <c:v>42214</c:v>
                </c:pt>
                <c:pt idx="2331">
                  <c:v>42215</c:v>
                </c:pt>
                <c:pt idx="2332">
                  <c:v>42216</c:v>
                </c:pt>
                <c:pt idx="2333">
                  <c:v>42219</c:v>
                </c:pt>
                <c:pt idx="2334">
                  <c:v>42220</c:v>
                </c:pt>
                <c:pt idx="2335">
                  <c:v>42221</c:v>
                </c:pt>
                <c:pt idx="2336">
                  <c:v>42222</c:v>
                </c:pt>
                <c:pt idx="2337">
                  <c:v>42223</c:v>
                </c:pt>
                <c:pt idx="2338">
                  <c:v>42226</c:v>
                </c:pt>
                <c:pt idx="2339">
                  <c:v>42227</c:v>
                </c:pt>
                <c:pt idx="2340">
                  <c:v>42228</c:v>
                </c:pt>
                <c:pt idx="2341">
                  <c:v>42229</c:v>
                </c:pt>
                <c:pt idx="2342">
                  <c:v>42230</c:v>
                </c:pt>
                <c:pt idx="2343">
                  <c:v>42233</c:v>
                </c:pt>
                <c:pt idx="2344">
                  <c:v>42234</c:v>
                </c:pt>
                <c:pt idx="2345">
                  <c:v>42235</c:v>
                </c:pt>
                <c:pt idx="2346">
                  <c:v>42236</c:v>
                </c:pt>
                <c:pt idx="2347">
                  <c:v>42237</c:v>
                </c:pt>
                <c:pt idx="2348">
                  <c:v>42240</c:v>
                </c:pt>
                <c:pt idx="2349">
                  <c:v>42241</c:v>
                </c:pt>
                <c:pt idx="2350">
                  <c:v>42242</c:v>
                </c:pt>
                <c:pt idx="2351">
                  <c:v>42243</c:v>
                </c:pt>
                <c:pt idx="2352">
                  <c:v>42244</c:v>
                </c:pt>
                <c:pt idx="2353">
                  <c:v>42247</c:v>
                </c:pt>
                <c:pt idx="2354">
                  <c:v>42248</c:v>
                </c:pt>
                <c:pt idx="2355">
                  <c:v>42249</c:v>
                </c:pt>
                <c:pt idx="2356">
                  <c:v>42250</c:v>
                </c:pt>
                <c:pt idx="2357">
                  <c:v>42251</c:v>
                </c:pt>
                <c:pt idx="2358">
                  <c:v>42255</c:v>
                </c:pt>
                <c:pt idx="2359">
                  <c:v>42256</c:v>
                </c:pt>
                <c:pt idx="2360">
                  <c:v>42257</c:v>
                </c:pt>
                <c:pt idx="2361">
                  <c:v>42258</c:v>
                </c:pt>
                <c:pt idx="2362">
                  <c:v>42261</c:v>
                </c:pt>
                <c:pt idx="2363">
                  <c:v>42262</c:v>
                </c:pt>
                <c:pt idx="2364">
                  <c:v>42263</c:v>
                </c:pt>
                <c:pt idx="2365">
                  <c:v>42264</c:v>
                </c:pt>
                <c:pt idx="2366">
                  <c:v>42265</c:v>
                </c:pt>
                <c:pt idx="2367">
                  <c:v>42268</c:v>
                </c:pt>
                <c:pt idx="2368">
                  <c:v>42269</c:v>
                </c:pt>
                <c:pt idx="2369">
                  <c:v>42270</c:v>
                </c:pt>
                <c:pt idx="2370">
                  <c:v>42271</c:v>
                </c:pt>
                <c:pt idx="2371">
                  <c:v>42272</c:v>
                </c:pt>
                <c:pt idx="2372">
                  <c:v>42275</c:v>
                </c:pt>
                <c:pt idx="2373">
                  <c:v>42276</c:v>
                </c:pt>
                <c:pt idx="2374">
                  <c:v>42277</c:v>
                </c:pt>
                <c:pt idx="2375">
                  <c:v>42278</c:v>
                </c:pt>
                <c:pt idx="2376">
                  <c:v>42279</c:v>
                </c:pt>
                <c:pt idx="2377">
                  <c:v>42282</c:v>
                </c:pt>
                <c:pt idx="2378">
                  <c:v>42283</c:v>
                </c:pt>
                <c:pt idx="2379">
                  <c:v>42284</c:v>
                </c:pt>
                <c:pt idx="2380">
                  <c:v>42285</c:v>
                </c:pt>
                <c:pt idx="2381">
                  <c:v>42286</c:v>
                </c:pt>
                <c:pt idx="2382">
                  <c:v>42289</c:v>
                </c:pt>
                <c:pt idx="2383">
                  <c:v>42290</c:v>
                </c:pt>
                <c:pt idx="2384">
                  <c:v>42291</c:v>
                </c:pt>
                <c:pt idx="2385">
                  <c:v>42292</c:v>
                </c:pt>
                <c:pt idx="2386">
                  <c:v>42293</c:v>
                </c:pt>
                <c:pt idx="2387">
                  <c:v>42296</c:v>
                </c:pt>
                <c:pt idx="2388">
                  <c:v>42297</c:v>
                </c:pt>
                <c:pt idx="2389">
                  <c:v>42298</c:v>
                </c:pt>
                <c:pt idx="2390">
                  <c:v>42299</c:v>
                </c:pt>
                <c:pt idx="2391">
                  <c:v>42300</c:v>
                </c:pt>
                <c:pt idx="2392">
                  <c:v>42303</c:v>
                </c:pt>
                <c:pt idx="2393">
                  <c:v>42304</c:v>
                </c:pt>
                <c:pt idx="2394">
                  <c:v>42305</c:v>
                </c:pt>
                <c:pt idx="2395">
                  <c:v>42306</c:v>
                </c:pt>
                <c:pt idx="2396">
                  <c:v>42307</c:v>
                </c:pt>
                <c:pt idx="2397">
                  <c:v>42310</c:v>
                </c:pt>
                <c:pt idx="2398">
                  <c:v>42311</c:v>
                </c:pt>
                <c:pt idx="2399">
                  <c:v>42312</c:v>
                </c:pt>
                <c:pt idx="2400">
                  <c:v>42313</c:v>
                </c:pt>
                <c:pt idx="2401">
                  <c:v>42314</c:v>
                </c:pt>
                <c:pt idx="2402">
                  <c:v>42317</c:v>
                </c:pt>
                <c:pt idx="2403">
                  <c:v>42318</c:v>
                </c:pt>
                <c:pt idx="2404">
                  <c:v>42319</c:v>
                </c:pt>
                <c:pt idx="2405">
                  <c:v>42320</c:v>
                </c:pt>
                <c:pt idx="2406">
                  <c:v>42321</c:v>
                </c:pt>
                <c:pt idx="2407">
                  <c:v>42324</c:v>
                </c:pt>
                <c:pt idx="2408">
                  <c:v>42325</c:v>
                </c:pt>
                <c:pt idx="2409">
                  <c:v>42326</c:v>
                </c:pt>
                <c:pt idx="2410">
                  <c:v>42327</c:v>
                </c:pt>
                <c:pt idx="2411">
                  <c:v>42328</c:v>
                </c:pt>
                <c:pt idx="2412">
                  <c:v>42331</c:v>
                </c:pt>
                <c:pt idx="2413">
                  <c:v>42332</c:v>
                </c:pt>
                <c:pt idx="2414">
                  <c:v>42333</c:v>
                </c:pt>
                <c:pt idx="2415">
                  <c:v>42335</c:v>
                </c:pt>
                <c:pt idx="2416">
                  <c:v>42338</c:v>
                </c:pt>
                <c:pt idx="2417">
                  <c:v>42339</c:v>
                </c:pt>
                <c:pt idx="2418">
                  <c:v>42340</c:v>
                </c:pt>
                <c:pt idx="2419">
                  <c:v>42341</c:v>
                </c:pt>
                <c:pt idx="2420">
                  <c:v>42342</c:v>
                </c:pt>
                <c:pt idx="2421">
                  <c:v>42345</c:v>
                </c:pt>
                <c:pt idx="2422">
                  <c:v>42346</c:v>
                </c:pt>
                <c:pt idx="2423">
                  <c:v>42347</c:v>
                </c:pt>
                <c:pt idx="2424">
                  <c:v>42348</c:v>
                </c:pt>
                <c:pt idx="2425">
                  <c:v>42349</c:v>
                </c:pt>
                <c:pt idx="2426">
                  <c:v>42352</c:v>
                </c:pt>
                <c:pt idx="2427">
                  <c:v>42353</c:v>
                </c:pt>
                <c:pt idx="2428">
                  <c:v>42354</c:v>
                </c:pt>
                <c:pt idx="2429">
                  <c:v>42355</c:v>
                </c:pt>
                <c:pt idx="2430">
                  <c:v>42356</c:v>
                </c:pt>
                <c:pt idx="2431">
                  <c:v>42359</c:v>
                </c:pt>
                <c:pt idx="2432">
                  <c:v>42360</c:v>
                </c:pt>
                <c:pt idx="2433">
                  <c:v>42361</c:v>
                </c:pt>
                <c:pt idx="2434">
                  <c:v>42362</c:v>
                </c:pt>
                <c:pt idx="2435">
                  <c:v>42366</c:v>
                </c:pt>
                <c:pt idx="2436">
                  <c:v>42367</c:v>
                </c:pt>
                <c:pt idx="2437">
                  <c:v>42368</c:v>
                </c:pt>
                <c:pt idx="2438">
                  <c:v>42369</c:v>
                </c:pt>
                <c:pt idx="2439">
                  <c:v>42373</c:v>
                </c:pt>
                <c:pt idx="2440">
                  <c:v>42374</c:v>
                </c:pt>
                <c:pt idx="2441">
                  <c:v>42375</c:v>
                </c:pt>
                <c:pt idx="2442">
                  <c:v>42376</c:v>
                </c:pt>
                <c:pt idx="2443">
                  <c:v>42377</c:v>
                </c:pt>
                <c:pt idx="2444">
                  <c:v>42380</c:v>
                </c:pt>
                <c:pt idx="2445">
                  <c:v>42381</c:v>
                </c:pt>
                <c:pt idx="2446">
                  <c:v>42382</c:v>
                </c:pt>
                <c:pt idx="2447">
                  <c:v>42383</c:v>
                </c:pt>
                <c:pt idx="2448">
                  <c:v>42384</c:v>
                </c:pt>
                <c:pt idx="2449">
                  <c:v>42388</c:v>
                </c:pt>
                <c:pt idx="2450">
                  <c:v>42389</c:v>
                </c:pt>
                <c:pt idx="2451">
                  <c:v>42390</c:v>
                </c:pt>
                <c:pt idx="2452">
                  <c:v>42391</c:v>
                </c:pt>
                <c:pt idx="2453">
                  <c:v>42394</c:v>
                </c:pt>
                <c:pt idx="2454">
                  <c:v>42395</c:v>
                </c:pt>
                <c:pt idx="2455">
                  <c:v>42396</c:v>
                </c:pt>
                <c:pt idx="2456">
                  <c:v>42397</c:v>
                </c:pt>
                <c:pt idx="2457">
                  <c:v>42398</c:v>
                </c:pt>
                <c:pt idx="2458">
                  <c:v>42401</c:v>
                </c:pt>
                <c:pt idx="2459">
                  <c:v>42402</c:v>
                </c:pt>
                <c:pt idx="2460">
                  <c:v>42403</c:v>
                </c:pt>
                <c:pt idx="2461">
                  <c:v>42404</c:v>
                </c:pt>
                <c:pt idx="2462">
                  <c:v>42405</c:v>
                </c:pt>
                <c:pt idx="2463">
                  <c:v>42408</c:v>
                </c:pt>
                <c:pt idx="2464">
                  <c:v>42409</c:v>
                </c:pt>
                <c:pt idx="2465">
                  <c:v>42410</c:v>
                </c:pt>
                <c:pt idx="2466">
                  <c:v>42411</c:v>
                </c:pt>
                <c:pt idx="2467">
                  <c:v>42412</c:v>
                </c:pt>
                <c:pt idx="2468">
                  <c:v>42416</c:v>
                </c:pt>
                <c:pt idx="2469">
                  <c:v>42417</c:v>
                </c:pt>
                <c:pt idx="2470">
                  <c:v>42418</c:v>
                </c:pt>
                <c:pt idx="2471">
                  <c:v>42419</c:v>
                </c:pt>
                <c:pt idx="2472">
                  <c:v>42422</c:v>
                </c:pt>
                <c:pt idx="2473">
                  <c:v>42423</c:v>
                </c:pt>
                <c:pt idx="2474">
                  <c:v>42424</c:v>
                </c:pt>
                <c:pt idx="2475">
                  <c:v>42425</c:v>
                </c:pt>
                <c:pt idx="2476">
                  <c:v>42426</c:v>
                </c:pt>
                <c:pt idx="2477">
                  <c:v>42429</c:v>
                </c:pt>
                <c:pt idx="2478">
                  <c:v>42430</c:v>
                </c:pt>
                <c:pt idx="2479">
                  <c:v>42431</c:v>
                </c:pt>
                <c:pt idx="2480">
                  <c:v>42432</c:v>
                </c:pt>
                <c:pt idx="2481">
                  <c:v>42433</c:v>
                </c:pt>
                <c:pt idx="2482">
                  <c:v>42436</c:v>
                </c:pt>
                <c:pt idx="2483">
                  <c:v>42437</c:v>
                </c:pt>
                <c:pt idx="2484">
                  <c:v>42438</c:v>
                </c:pt>
                <c:pt idx="2485">
                  <c:v>42439</c:v>
                </c:pt>
                <c:pt idx="2486">
                  <c:v>42440</c:v>
                </c:pt>
                <c:pt idx="2487">
                  <c:v>42443</c:v>
                </c:pt>
                <c:pt idx="2488">
                  <c:v>42444</c:v>
                </c:pt>
                <c:pt idx="2489">
                  <c:v>42445</c:v>
                </c:pt>
                <c:pt idx="2490">
                  <c:v>42446</c:v>
                </c:pt>
                <c:pt idx="2491">
                  <c:v>42447</c:v>
                </c:pt>
                <c:pt idx="2492">
                  <c:v>42450</c:v>
                </c:pt>
                <c:pt idx="2493">
                  <c:v>42451</c:v>
                </c:pt>
                <c:pt idx="2494">
                  <c:v>42452</c:v>
                </c:pt>
                <c:pt idx="2495">
                  <c:v>42453</c:v>
                </c:pt>
                <c:pt idx="2496">
                  <c:v>42457</c:v>
                </c:pt>
                <c:pt idx="2497">
                  <c:v>42458</c:v>
                </c:pt>
                <c:pt idx="2498">
                  <c:v>42459</c:v>
                </c:pt>
                <c:pt idx="2499">
                  <c:v>42460</c:v>
                </c:pt>
                <c:pt idx="2500">
                  <c:v>42461</c:v>
                </c:pt>
              </c:numCache>
            </c:numRef>
          </c:cat>
          <c:val>
            <c:numRef>
              <c:f>EWMA!$C$2:$C$2502</c:f>
              <c:numCache>
                <c:formatCode>0.0%</c:formatCode>
                <c:ptCount val="2501"/>
                <c:pt idx="2053">
                  <c:v>7.2585702921609346E-2</c:v>
                </c:pt>
                <c:pt idx="2054">
                  <c:v>7.2134214901448196E-2</c:v>
                </c:pt>
                <c:pt idx="2055">
                  <c:v>7.1789298769947357E-2</c:v>
                </c:pt>
                <c:pt idx="2056">
                  <c:v>7.0377039278465767E-2</c:v>
                </c:pt>
                <c:pt idx="2057">
                  <c:v>6.7935702353437849E-2</c:v>
                </c:pt>
                <c:pt idx="2058">
                  <c:v>6.6701100476175265E-2</c:v>
                </c:pt>
                <c:pt idx="2059">
                  <c:v>7.0040251817052687E-2</c:v>
                </c:pt>
                <c:pt idx="2060">
                  <c:v>6.7695057318947566E-2</c:v>
                </c:pt>
                <c:pt idx="2061">
                  <c:v>6.5682982426424202E-2</c:v>
                </c:pt>
                <c:pt idx="2062">
                  <c:v>6.9746623356395657E-2</c:v>
                </c:pt>
                <c:pt idx="2063">
                  <c:v>7.1045246167409384E-2</c:v>
                </c:pt>
                <c:pt idx="2064">
                  <c:v>7.0767997488410977E-2</c:v>
                </c:pt>
                <c:pt idx="2065">
                  <c:v>6.8526477364164284E-2</c:v>
                </c:pt>
                <c:pt idx="2066">
                  <c:v>6.6999691425493946E-2</c:v>
                </c:pt>
                <c:pt idx="2067">
                  <c:v>6.559116445539194E-2</c:v>
                </c:pt>
                <c:pt idx="2068">
                  <c:v>6.6203661218328158E-2</c:v>
                </c:pt>
                <c:pt idx="2069">
                  <c:v>6.4404139043458375E-2</c:v>
                </c:pt>
                <c:pt idx="2070">
                  <c:v>6.4503210685009957E-2</c:v>
                </c:pt>
                <c:pt idx="2071">
                  <c:v>6.6517001800804998E-2</c:v>
                </c:pt>
                <c:pt idx="2072">
                  <c:v>6.4308998311210799E-2</c:v>
                </c:pt>
                <c:pt idx="2073">
                  <c:v>6.4998003606668922E-2</c:v>
                </c:pt>
                <c:pt idx="2074">
                  <c:v>6.284171879672612E-2</c:v>
                </c:pt>
                <c:pt idx="2075">
                  <c:v>6.1932778002002406E-2</c:v>
                </c:pt>
                <c:pt idx="2076">
                  <c:v>6.0615553346420679E-2</c:v>
                </c:pt>
                <c:pt idx="2077">
                  <c:v>5.8572811105472487E-2</c:v>
                </c:pt>
                <c:pt idx="2078">
                  <c:v>5.6549424200524806E-2</c:v>
                </c:pt>
                <c:pt idx="2079">
                  <c:v>5.5647926357086035E-2</c:v>
                </c:pt>
                <c:pt idx="2080">
                  <c:v>7.835973296725661E-2</c:v>
                </c:pt>
                <c:pt idx="2081">
                  <c:v>7.6042086492737651E-2</c:v>
                </c:pt>
                <c:pt idx="2082">
                  <c:v>7.4597362909795628E-2</c:v>
                </c:pt>
                <c:pt idx="2083">
                  <c:v>7.3884533203055755E-2</c:v>
                </c:pt>
                <c:pt idx="2084">
                  <c:v>7.2147275898565108E-2</c:v>
                </c:pt>
                <c:pt idx="2085">
                  <c:v>7.0236495315748604E-2</c:v>
                </c:pt>
                <c:pt idx="2086">
                  <c:v>6.7804737455521111E-2</c:v>
                </c:pt>
                <c:pt idx="2087">
                  <c:v>7.131535475962017E-2</c:v>
                </c:pt>
                <c:pt idx="2088">
                  <c:v>6.9441438694302152E-2</c:v>
                </c:pt>
                <c:pt idx="2089">
                  <c:v>7.5516256395268669E-2</c:v>
                </c:pt>
                <c:pt idx="2090">
                  <c:v>7.2864728752884397E-2</c:v>
                </c:pt>
                <c:pt idx="2091">
                  <c:v>7.095074671665777E-2</c:v>
                </c:pt>
                <c:pt idx="2092">
                  <c:v>7.3392785950825601E-2</c:v>
                </c:pt>
                <c:pt idx="2093">
                  <c:v>7.1215867406152697E-2</c:v>
                </c:pt>
                <c:pt idx="2094">
                  <c:v>6.923669089361742E-2</c:v>
                </c:pt>
                <c:pt idx="2095">
                  <c:v>6.7166176206499451E-2</c:v>
                </c:pt>
                <c:pt idx="2096">
                  <c:v>6.495153261641351E-2</c:v>
                </c:pt>
                <c:pt idx="2097">
                  <c:v>8.3667132840641548E-2</c:v>
                </c:pt>
                <c:pt idx="2098">
                  <c:v>8.0771473527068566E-2</c:v>
                </c:pt>
                <c:pt idx="2099">
                  <c:v>7.8359528176747101E-2</c:v>
                </c:pt>
                <c:pt idx="2100">
                  <c:v>7.5594636526865336E-2</c:v>
                </c:pt>
                <c:pt idx="2101">
                  <c:v>7.5515229705717085E-2</c:v>
                </c:pt>
                <c:pt idx="2102">
                  <c:v>7.3443738379135204E-2</c:v>
                </c:pt>
                <c:pt idx="2103">
                  <c:v>7.1302438895456885E-2</c:v>
                </c:pt>
                <c:pt idx="2104">
                  <c:v>6.9318854847564018E-2</c:v>
                </c:pt>
                <c:pt idx="2105">
                  <c:v>6.7369357501347843E-2</c:v>
                </c:pt>
                <c:pt idx="2106">
                  <c:v>6.4983174766969701E-2</c:v>
                </c:pt>
                <c:pt idx="2107">
                  <c:v>6.8556102366013658E-2</c:v>
                </c:pt>
                <c:pt idx="2108">
                  <c:v>6.7444963890471415E-2</c:v>
                </c:pt>
                <c:pt idx="2109">
                  <c:v>6.5844096052661033E-2</c:v>
                </c:pt>
                <c:pt idx="2110">
                  <c:v>6.5737099835208604E-2</c:v>
                </c:pt>
                <c:pt idx="2111">
                  <c:v>6.7130187800191657E-2</c:v>
                </c:pt>
                <c:pt idx="2112">
                  <c:v>6.7465398810844096E-2</c:v>
                </c:pt>
                <c:pt idx="2113">
                  <c:v>6.5098469457283051E-2</c:v>
                </c:pt>
                <c:pt idx="2114">
                  <c:v>6.351613649030087E-2</c:v>
                </c:pt>
                <c:pt idx="2115">
                  <c:v>6.1439258087995649E-2</c:v>
                </c:pt>
                <c:pt idx="2116">
                  <c:v>6.4150138403607768E-2</c:v>
                </c:pt>
                <c:pt idx="2117">
                  <c:v>6.2199942981681383E-2</c:v>
                </c:pt>
                <c:pt idx="2118">
                  <c:v>6.4914353668658387E-2</c:v>
                </c:pt>
                <c:pt idx="2119">
                  <c:v>7.2420413020993307E-2</c:v>
                </c:pt>
                <c:pt idx="2120">
                  <c:v>7.0712045217215622E-2</c:v>
                </c:pt>
                <c:pt idx="2121">
                  <c:v>6.9169293235572679E-2</c:v>
                </c:pt>
                <c:pt idx="2122">
                  <c:v>6.8160744345969526E-2</c:v>
                </c:pt>
                <c:pt idx="2123">
                  <c:v>7.3455268381252256E-2</c:v>
                </c:pt>
                <c:pt idx="2124">
                  <c:v>7.1184340931754575E-2</c:v>
                </c:pt>
                <c:pt idx="2125">
                  <c:v>6.9108459168758893E-2</c:v>
                </c:pt>
                <c:pt idx="2126">
                  <c:v>6.8034955304241362E-2</c:v>
                </c:pt>
                <c:pt idx="2127">
                  <c:v>6.9310771236951313E-2</c:v>
                </c:pt>
                <c:pt idx="2128">
                  <c:v>7.034817254892993E-2</c:v>
                </c:pt>
                <c:pt idx="2129">
                  <c:v>8.4270475084059562E-2</c:v>
                </c:pt>
                <c:pt idx="2130">
                  <c:v>9.2320073184846016E-2</c:v>
                </c:pt>
                <c:pt idx="2131">
                  <c:v>9.4983265137211573E-2</c:v>
                </c:pt>
                <c:pt idx="2132">
                  <c:v>9.1694440636195834E-2</c:v>
                </c:pt>
                <c:pt idx="2133">
                  <c:v>8.8643089171362668E-2</c:v>
                </c:pt>
                <c:pt idx="2134">
                  <c:v>8.8570629606824852E-2</c:v>
                </c:pt>
                <c:pt idx="2135">
                  <c:v>8.6439747028823372E-2</c:v>
                </c:pt>
                <c:pt idx="2136">
                  <c:v>8.5832712879284734E-2</c:v>
                </c:pt>
                <c:pt idx="2137">
                  <c:v>8.9622694095057992E-2</c:v>
                </c:pt>
                <c:pt idx="2138">
                  <c:v>8.7115172195488991E-2</c:v>
                </c:pt>
                <c:pt idx="2139">
                  <c:v>8.7927525049240146E-2</c:v>
                </c:pt>
                <c:pt idx="2140">
                  <c:v>8.4795074786410268E-2</c:v>
                </c:pt>
                <c:pt idx="2141">
                  <c:v>8.2107916280802454E-2</c:v>
                </c:pt>
                <c:pt idx="2142">
                  <c:v>8.3529509963141305E-2</c:v>
                </c:pt>
                <c:pt idx="2143">
                  <c:v>8.0571626490318141E-2</c:v>
                </c:pt>
                <c:pt idx="2144">
                  <c:v>7.868589226296642E-2</c:v>
                </c:pt>
                <c:pt idx="2145">
                  <c:v>8.156147973634377E-2</c:v>
                </c:pt>
                <c:pt idx="2146">
                  <c:v>7.9004831495720074E-2</c:v>
                </c:pt>
                <c:pt idx="2147">
                  <c:v>7.6575948159306725E-2</c:v>
                </c:pt>
                <c:pt idx="2148">
                  <c:v>7.4250309842444559E-2</c:v>
                </c:pt>
                <c:pt idx="2149">
                  <c:v>7.1725681275475184E-2</c:v>
                </c:pt>
                <c:pt idx="2150">
                  <c:v>6.9526292718437369E-2</c:v>
                </c:pt>
                <c:pt idx="2151">
                  <c:v>6.7376846937081819E-2</c:v>
                </c:pt>
                <c:pt idx="2152">
                  <c:v>6.5415309542439057E-2</c:v>
                </c:pt>
                <c:pt idx="2153">
                  <c:v>6.309751449248252E-2</c:v>
                </c:pt>
                <c:pt idx="2154">
                  <c:v>6.0888848516407558E-2</c:v>
                </c:pt>
                <c:pt idx="2155">
                  <c:v>5.8875444723697691E-2</c:v>
                </c:pt>
                <c:pt idx="2156">
                  <c:v>5.7981705491568954E-2</c:v>
                </c:pt>
                <c:pt idx="2157">
                  <c:v>6.0128133630639839E-2</c:v>
                </c:pt>
                <c:pt idx="2158">
                  <c:v>5.8414838087968976E-2</c:v>
                </c:pt>
                <c:pt idx="2159">
                  <c:v>5.6993075832418499E-2</c:v>
                </c:pt>
                <c:pt idx="2160">
                  <c:v>5.5707647895510443E-2</c:v>
                </c:pt>
                <c:pt idx="2161">
                  <c:v>5.4574450887363408E-2</c:v>
                </c:pt>
                <c:pt idx="2162">
                  <c:v>5.2630742721087441E-2</c:v>
                </c:pt>
                <c:pt idx="2163">
                  <c:v>5.1315899911461516E-2</c:v>
                </c:pt>
                <c:pt idx="2164">
                  <c:v>5.1022086714760669E-2</c:v>
                </c:pt>
                <c:pt idx="2165">
                  <c:v>5.619278857282646E-2</c:v>
                </c:pt>
                <c:pt idx="2166">
                  <c:v>5.7798231909118182E-2</c:v>
                </c:pt>
                <c:pt idx="2167">
                  <c:v>5.6337671897942962E-2</c:v>
                </c:pt>
                <c:pt idx="2168">
                  <c:v>5.4347503075395882E-2</c:v>
                </c:pt>
                <c:pt idx="2169">
                  <c:v>5.2926031215752116E-2</c:v>
                </c:pt>
                <c:pt idx="2170">
                  <c:v>6.3345355635294129E-2</c:v>
                </c:pt>
                <c:pt idx="2171">
                  <c:v>6.2531533293276889E-2</c:v>
                </c:pt>
                <c:pt idx="2172">
                  <c:v>6.6886937348436842E-2</c:v>
                </c:pt>
                <c:pt idx="2173">
                  <c:v>6.5002541549411444E-2</c:v>
                </c:pt>
                <c:pt idx="2174">
                  <c:v>6.5904475105305158E-2</c:v>
                </c:pt>
                <c:pt idx="2175">
                  <c:v>6.39608177153239E-2</c:v>
                </c:pt>
                <c:pt idx="2176">
                  <c:v>6.9824922305918441E-2</c:v>
                </c:pt>
                <c:pt idx="2177">
                  <c:v>7.7138391935116041E-2</c:v>
                </c:pt>
                <c:pt idx="2178">
                  <c:v>8.3456938595262459E-2</c:v>
                </c:pt>
                <c:pt idx="2179">
                  <c:v>8.0516759280078176E-2</c:v>
                </c:pt>
                <c:pt idx="2180">
                  <c:v>7.8326390580790425E-2</c:v>
                </c:pt>
                <c:pt idx="2181">
                  <c:v>7.7524756783429266E-2</c:v>
                </c:pt>
                <c:pt idx="2182">
                  <c:v>7.5838331132055223E-2</c:v>
                </c:pt>
                <c:pt idx="2183">
                  <c:v>7.4257450788052029E-2</c:v>
                </c:pt>
                <c:pt idx="2184">
                  <c:v>7.1927720648361781E-2</c:v>
                </c:pt>
                <c:pt idx="2185">
                  <c:v>6.9382952424763208E-2</c:v>
                </c:pt>
                <c:pt idx="2186">
                  <c:v>6.8421201654118025E-2</c:v>
                </c:pt>
                <c:pt idx="2187">
                  <c:v>6.6230628304206091E-2</c:v>
                </c:pt>
                <c:pt idx="2188">
                  <c:v>6.7605894751576093E-2</c:v>
                </c:pt>
                <c:pt idx="2189">
                  <c:v>6.7022188809089708E-2</c:v>
                </c:pt>
                <c:pt idx="2190">
                  <c:v>6.6789899794101409E-2</c:v>
                </c:pt>
                <c:pt idx="2191">
                  <c:v>6.8601920164124155E-2</c:v>
                </c:pt>
                <c:pt idx="2192">
                  <c:v>6.6175836537885627E-2</c:v>
                </c:pt>
                <c:pt idx="2193">
                  <c:v>6.7404599687321348E-2</c:v>
                </c:pt>
                <c:pt idx="2194">
                  <c:v>6.5019791635214375E-2</c:v>
                </c:pt>
                <c:pt idx="2195">
                  <c:v>6.2705694476177423E-2</c:v>
                </c:pt>
                <c:pt idx="2196">
                  <c:v>6.8887416842349197E-2</c:v>
                </c:pt>
                <c:pt idx="2197">
                  <c:v>7.3172161296267968E-2</c:v>
                </c:pt>
                <c:pt idx="2198">
                  <c:v>7.1451604337846655E-2</c:v>
                </c:pt>
                <c:pt idx="2199">
                  <c:v>6.8922829378316494E-2</c:v>
                </c:pt>
                <c:pt idx="2200">
                  <c:v>6.6552857375016733E-2</c:v>
                </c:pt>
                <c:pt idx="2201">
                  <c:v>6.4705004416252071E-2</c:v>
                </c:pt>
                <c:pt idx="2202">
                  <c:v>6.2399785912746586E-2</c:v>
                </c:pt>
                <c:pt idx="2203">
                  <c:v>6.2793409208970141E-2</c:v>
                </c:pt>
                <c:pt idx="2204">
                  <c:v>6.0890761032407835E-2</c:v>
                </c:pt>
                <c:pt idx="2205">
                  <c:v>6.8846280598846232E-2</c:v>
                </c:pt>
                <c:pt idx="2206">
                  <c:v>7.4365648747366009E-2</c:v>
                </c:pt>
                <c:pt idx="2207">
                  <c:v>7.2003864307325943E-2</c:v>
                </c:pt>
                <c:pt idx="2208">
                  <c:v>6.9438697441651431E-2</c:v>
                </c:pt>
                <c:pt idx="2209">
                  <c:v>6.7214427319829462E-2</c:v>
                </c:pt>
                <c:pt idx="2210">
                  <c:v>6.6513453692510868E-2</c:v>
                </c:pt>
                <c:pt idx="2211">
                  <c:v>6.501272735576713E-2</c:v>
                </c:pt>
                <c:pt idx="2212">
                  <c:v>6.5804670967869627E-2</c:v>
                </c:pt>
                <c:pt idx="2213">
                  <c:v>6.6260948237981621E-2</c:v>
                </c:pt>
                <c:pt idx="2214">
                  <c:v>6.4283399648634804E-2</c:v>
                </c:pt>
                <c:pt idx="2215">
                  <c:v>6.8523053055059055E-2</c:v>
                </c:pt>
                <c:pt idx="2216">
                  <c:v>6.6746669859386182E-2</c:v>
                </c:pt>
                <c:pt idx="2217">
                  <c:v>6.4369290530772505E-2</c:v>
                </c:pt>
                <c:pt idx="2218">
                  <c:v>6.2330884570200792E-2</c:v>
                </c:pt>
                <c:pt idx="2219">
                  <c:v>6.0780177730635578E-2</c:v>
                </c:pt>
                <c:pt idx="2220">
                  <c:v>6.1558841728834669E-2</c:v>
                </c:pt>
                <c:pt idx="2221">
                  <c:v>6.1748104354560678E-2</c:v>
                </c:pt>
                <c:pt idx="2222">
                  <c:v>5.9887602631005676E-2</c:v>
                </c:pt>
                <c:pt idx="2223">
                  <c:v>5.7753571214869348E-2</c:v>
                </c:pt>
                <c:pt idx="2224">
                  <c:v>5.5829721412765473E-2</c:v>
                </c:pt>
                <c:pt idx="2225">
                  <c:v>5.5657382184562156E-2</c:v>
                </c:pt>
                <c:pt idx="2226">
                  <c:v>6.0837293204728492E-2</c:v>
                </c:pt>
                <c:pt idx="2227">
                  <c:v>6.0508705155106597E-2</c:v>
                </c:pt>
                <c:pt idx="2228">
                  <c:v>5.91450754812183E-2</c:v>
                </c:pt>
                <c:pt idx="2229">
                  <c:v>5.8972800427807143E-2</c:v>
                </c:pt>
                <c:pt idx="2230">
                  <c:v>5.91441250909737E-2</c:v>
                </c:pt>
                <c:pt idx="2231">
                  <c:v>5.9509905998687572E-2</c:v>
                </c:pt>
                <c:pt idx="2232">
                  <c:v>6.5478810238078403E-2</c:v>
                </c:pt>
                <c:pt idx="2233">
                  <c:v>6.3330838870399475E-2</c:v>
                </c:pt>
                <c:pt idx="2234">
                  <c:v>6.7410828329039246E-2</c:v>
                </c:pt>
                <c:pt idx="2235">
                  <c:v>6.5041204714990794E-2</c:v>
                </c:pt>
                <c:pt idx="2236">
                  <c:v>6.2879935613768673E-2</c:v>
                </c:pt>
                <c:pt idx="2237">
                  <c:v>6.1057449456659363E-2</c:v>
                </c:pt>
                <c:pt idx="2238">
                  <c:v>6.155580179835151E-2</c:v>
                </c:pt>
                <c:pt idx="2239">
                  <c:v>6.1259109313956686E-2</c:v>
                </c:pt>
                <c:pt idx="2240">
                  <c:v>5.9156356891797462E-2</c:v>
                </c:pt>
                <c:pt idx="2241">
                  <c:v>5.8467331811162773E-2</c:v>
                </c:pt>
                <c:pt idx="2242">
                  <c:v>5.8085243857568795E-2</c:v>
                </c:pt>
                <c:pt idx="2243">
                  <c:v>7.7371986692480244E-2</c:v>
                </c:pt>
                <c:pt idx="2244">
                  <c:v>7.4614844647517276E-2</c:v>
                </c:pt>
                <c:pt idx="2245">
                  <c:v>7.4433051502448971E-2</c:v>
                </c:pt>
                <c:pt idx="2246">
                  <c:v>8.1969544431857541E-2</c:v>
                </c:pt>
                <c:pt idx="2247">
                  <c:v>8.1971237080955189E-2</c:v>
                </c:pt>
                <c:pt idx="2248">
                  <c:v>7.921260975418791E-2</c:v>
                </c:pt>
                <c:pt idx="2249">
                  <c:v>7.6434444196906245E-2</c:v>
                </c:pt>
                <c:pt idx="2250">
                  <c:v>7.412986774337775E-2</c:v>
                </c:pt>
                <c:pt idx="2251">
                  <c:v>7.184080525055149E-2</c:v>
                </c:pt>
                <c:pt idx="2252">
                  <c:v>7.5015041474369451E-2</c:v>
                </c:pt>
                <c:pt idx="2253">
                  <c:v>7.2399187341081486E-2</c:v>
                </c:pt>
                <c:pt idx="2254">
                  <c:v>7.0642668685907378E-2</c:v>
                </c:pt>
                <c:pt idx="2255">
                  <c:v>6.8140805641211874E-2</c:v>
                </c:pt>
                <c:pt idx="2256">
                  <c:v>6.6170628866678599E-2</c:v>
                </c:pt>
                <c:pt idx="2257">
                  <c:v>6.413377732101079E-2</c:v>
                </c:pt>
                <c:pt idx="2258">
                  <c:v>6.2385583338035129E-2</c:v>
                </c:pt>
                <c:pt idx="2259">
                  <c:v>6.5914793968323518E-2</c:v>
                </c:pt>
                <c:pt idx="2260">
                  <c:v>6.565473002277325E-2</c:v>
                </c:pt>
                <c:pt idx="2261">
                  <c:v>6.4716760756539579E-2</c:v>
                </c:pt>
                <c:pt idx="2262">
                  <c:v>6.3025586916701432E-2</c:v>
                </c:pt>
                <c:pt idx="2263">
                  <c:v>6.1447210217277171E-2</c:v>
                </c:pt>
                <c:pt idx="2264">
                  <c:v>5.9305447840405368E-2</c:v>
                </c:pt>
                <c:pt idx="2265">
                  <c:v>5.922698741309209E-2</c:v>
                </c:pt>
                <c:pt idx="2266">
                  <c:v>5.7194726773766622E-2</c:v>
                </c:pt>
                <c:pt idx="2267">
                  <c:v>5.535525230845964E-2</c:v>
                </c:pt>
                <c:pt idx="2268">
                  <c:v>6.3699374854944979E-2</c:v>
                </c:pt>
                <c:pt idx="2269">
                  <c:v>6.3758539039623918E-2</c:v>
                </c:pt>
                <c:pt idx="2270">
                  <c:v>6.1551329318665048E-2</c:v>
                </c:pt>
                <c:pt idx="2271">
                  <c:v>6.5218164367736406E-2</c:v>
                </c:pt>
                <c:pt idx="2272">
                  <c:v>6.3616191274984094E-2</c:v>
                </c:pt>
                <c:pt idx="2273">
                  <c:v>6.151027430098735E-2</c:v>
                </c:pt>
                <c:pt idx="2274">
                  <c:v>6.5419358890602866E-2</c:v>
                </c:pt>
                <c:pt idx="2275">
                  <c:v>6.3098390832263179E-2</c:v>
                </c:pt>
                <c:pt idx="2276">
                  <c:v>6.1855831365381905E-2</c:v>
                </c:pt>
                <c:pt idx="2277">
                  <c:v>5.9940932462299201E-2</c:v>
                </c:pt>
                <c:pt idx="2278">
                  <c:v>6.3677134261665047E-2</c:v>
                </c:pt>
                <c:pt idx="2279">
                  <c:v>6.1445642610334958E-2</c:v>
                </c:pt>
                <c:pt idx="2280">
                  <c:v>6.2554827813789654E-2</c:v>
                </c:pt>
                <c:pt idx="2281">
                  <c:v>6.0326795985654061E-2</c:v>
                </c:pt>
                <c:pt idx="2282">
                  <c:v>5.8206677531586822E-2</c:v>
                </c:pt>
                <c:pt idx="2283">
                  <c:v>5.6247433830447086E-2</c:v>
                </c:pt>
                <c:pt idx="2284">
                  <c:v>5.4329242791776318E-2</c:v>
                </c:pt>
                <c:pt idx="2285">
                  <c:v>5.8864859411822644E-2</c:v>
                </c:pt>
                <c:pt idx="2286">
                  <c:v>7.3850805694521501E-2</c:v>
                </c:pt>
                <c:pt idx="2287">
                  <c:v>7.1294132477825914E-2</c:v>
                </c:pt>
                <c:pt idx="2288">
                  <c:v>6.8824097085317018E-2</c:v>
                </c:pt>
                <c:pt idx="2289">
                  <c:v>6.8878069053970106E-2</c:v>
                </c:pt>
                <c:pt idx="2290">
                  <c:v>6.7366541854892853E-2</c:v>
                </c:pt>
                <c:pt idx="2291">
                  <c:v>6.7244501622550301E-2</c:v>
                </c:pt>
                <c:pt idx="2292">
                  <c:v>6.716537699177999E-2</c:v>
                </c:pt>
                <c:pt idx="2293">
                  <c:v>6.4772595376915099E-2</c:v>
                </c:pt>
                <c:pt idx="2294">
                  <c:v>6.6251847095755545E-2</c:v>
                </c:pt>
                <c:pt idx="2295">
                  <c:v>6.6328241693660819E-2</c:v>
                </c:pt>
                <c:pt idx="2296">
                  <c:v>7.0383578502075494E-2</c:v>
                </c:pt>
                <c:pt idx="2297">
                  <c:v>6.8092306372479983E-2</c:v>
                </c:pt>
                <c:pt idx="2298">
                  <c:v>6.5706523510152909E-2</c:v>
                </c:pt>
                <c:pt idx="2299">
                  <c:v>6.3586049034882935E-2</c:v>
                </c:pt>
                <c:pt idx="2300">
                  <c:v>6.1568282710453795E-2</c:v>
                </c:pt>
                <c:pt idx="2301">
                  <c:v>5.9498771957814243E-2</c:v>
                </c:pt>
                <c:pt idx="2302">
                  <c:v>6.4772843109257267E-2</c:v>
                </c:pt>
                <c:pt idx="2303">
                  <c:v>6.3368248187145496E-2</c:v>
                </c:pt>
                <c:pt idx="2304">
                  <c:v>6.3871998077424691E-2</c:v>
                </c:pt>
                <c:pt idx="2305">
                  <c:v>6.1645483212013921E-2</c:v>
                </c:pt>
                <c:pt idx="2306">
                  <c:v>6.4018684309705184E-2</c:v>
                </c:pt>
                <c:pt idx="2307">
                  <c:v>6.312132710775252E-2</c:v>
                </c:pt>
                <c:pt idx="2308">
                  <c:v>6.5040965409823237E-2</c:v>
                </c:pt>
                <c:pt idx="2309">
                  <c:v>7.7988776504189908E-2</c:v>
                </c:pt>
                <c:pt idx="2310">
                  <c:v>7.9107458396553004E-2</c:v>
                </c:pt>
                <c:pt idx="2311">
                  <c:v>7.6623146271224463E-2</c:v>
                </c:pt>
                <c:pt idx="2312">
                  <c:v>7.4545344252320955E-2</c:v>
                </c:pt>
                <c:pt idx="2313">
                  <c:v>7.247433554445018E-2</c:v>
                </c:pt>
                <c:pt idx="2314">
                  <c:v>7.0122959530975984E-2</c:v>
                </c:pt>
                <c:pt idx="2315">
                  <c:v>8.0843206627367756E-2</c:v>
                </c:pt>
                <c:pt idx="2316">
                  <c:v>7.8530695372904483E-2</c:v>
                </c:pt>
                <c:pt idx="2317">
                  <c:v>8.3288563097789453E-2</c:v>
                </c:pt>
                <c:pt idx="2318">
                  <c:v>8.3571336577742461E-2</c:v>
                </c:pt>
                <c:pt idx="2319">
                  <c:v>8.1987405550672923E-2</c:v>
                </c:pt>
                <c:pt idx="2320">
                  <c:v>7.9065857936787956E-2</c:v>
                </c:pt>
                <c:pt idx="2321">
                  <c:v>8.1039737987384272E-2</c:v>
                </c:pt>
                <c:pt idx="2322">
                  <c:v>8.0604240663309415E-2</c:v>
                </c:pt>
                <c:pt idx="2323">
                  <c:v>7.783814479762477E-2</c:v>
                </c:pt>
                <c:pt idx="2324">
                  <c:v>7.5069351568971251E-2</c:v>
                </c:pt>
                <c:pt idx="2325">
                  <c:v>7.4152364073256066E-2</c:v>
                </c:pt>
                <c:pt idx="2326">
                  <c:v>7.1556254718219886E-2</c:v>
                </c:pt>
                <c:pt idx="2327">
                  <c:v>7.4030881370412083E-2</c:v>
                </c:pt>
                <c:pt idx="2328">
                  <c:v>7.6160672479809302E-2</c:v>
                </c:pt>
                <c:pt idx="2329">
                  <c:v>7.5805188270184162E-2</c:v>
                </c:pt>
                <c:pt idx="2330">
                  <c:v>7.3536773016971424E-2</c:v>
                </c:pt>
                <c:pt idx="2331">
                  <c:v>7.1033431674167355E-2</c:v>
                </c:pt>
                <c:pt idx="2332">
                  <c:v>7.0232799074981103E-2</c:v>
                </c:pt>
                <c:pt idx="2333">
                  <c:v>6.7889855782688607E-2</c:v>
                </c:pt>
                <c:pt idx="2334">
                  <c:v>6.7074446440382615E-2</c:v>
                </c:pt>
                <c:pt idx="2335">
                  <c:v>6.9182488491903379E-2</c:v>
                </c:pt>
                <c:pt idx="2336">
                  <c:v>7.8515602694558262E-2</c:v>
                </c:pt>
                <c:pt idx="2337">
                  <c:v>7.5750987059052685E-2</c:v>
                </c:pt>
                <c:pt idx="2338">
                  <c:v>7.7248920737333845E-2</c:v>
                </c:pt>
                <c:pt idx="2339">
                  <c:v>8.0306695410655882E-2</c:v>
                </c:pt>
                <c:pt idx="2340">
                  <c:v>7.8597201008754947E-2</c:v>
                </c:pt>
                <c:pt idx="2341">
                  <c:v>7.7049556957840479E-2</c:v>
                </c:pt>
                <c:pt idx="2342">
                  <c:v>7.6508605232977936E-2</c:v>
                </c:pt>
                <c:pt idx="2343">
                  <c:v>7.5055798181948366E-2</c:v>
                </c:pt>
                <c:pt idx="2344">
                  <c:v>7.3734464902336261E-2</c:v>
                </c:pt>
                <c:pt idx="2345">
                  <c:v>7.2031890030871445E-2</c:v>
                </c:pt>
                <c:pt idx="2346">
                  <c:v>7.5841821821793484E-2</c:v>
                </c:pt>
                <c:pt idx="2347">
                  <c:v>8.6107044242429917E-2</c:v>
                </c:pt>
                <c:pt idx="2348">
                  <c:v>0.10008439516558469</c:v>
                </c:pt>
                <c:pt idx="2349">
                  <c:v>9.6769710780096913E-2</c:v>
                </c:pt>
                <c:pt idx="2350">
                  <c:v>0.10012614020230769</c:v>
                </c:pt>
                <c:pt idx="2351">
                  <c:v>9.8333571569011624E-2</c:v>
                </c:pt>
                <c:pt idx="2352">
                  <c:v>9.4831341165089095E-2</c:v>
                </c:pt>
                <c:pt idx="2353">
                  <c:v>9.3508762887970637E-2</c:v>
                </c:pt>
                <c:pt idx="2354">
                  <c:v>0.10020184985631568</c:v>
                </c:pt>
                <c:pt idx="2355">
                  <c:v>0.10415699705354214</c:v>
                </c:pt>
                <c:pt idx="2356">
                  <c:v>0.10045106932840552</c:v>
                </c:pt>
                <c:pt idx="2357">
                  <c:v>9.8306998763943679E-2</c:v>
                </c:pt>
                <c:pt idx="2358">
                  <c:v>0.10219071466209967</c:v>
                </c:pt>
                <c:pt idx="2359">
                  <c:v>9.8772143545581087E-2</c:v>
                </c:pt>
                <c:pt idx="2360">
                  <c:v>9.6743203752409704E-2</c:v>
                </c:pt>
                <c:pt idx="2361">
                  <c:v>9.4529086790792929E-2</c:v>
                </c:pt>
                <c:pt idx="2362">
                  <c:v>9.1238559666059232E-2</c:v>
                </c:pt>
                <c:pt idx="2363">
                  <c:v>8.9170068433558791E-2</c:v>
                </c:pt>
                <c:pt idx="2364">
                  <c:v>8.6053850702248899E-2</c:v>
                </c:pt>
                <c:pt idx="2365">
                  <c:v>8.4378733249537763E-2</c:v>
                </c:pt>
                <c:pt idx="2366">
                  <c:v>8.2231305484645162E-2</c:v>
                </c:pt>
                <c:pt idx="2367">
                  <c:v>7.9388365295938387E-2</c:v>
                </c:pt>
                <c:pt idx="2368">
                  <c:v>8.0908620533909459E-2</c:v>
                </c:pt>
                <c:pt idx="2369">
                  <c:v>7.8034431952609756E-2</c:v>
                </c:pt>
                <c:pt idx="2370">
                  <c:v>7.530337858991519E-2</c:v>
                </c:pt>
                <c:pt idx="2371">
                  <c:v>7.3210814219181797E-2</c:v>
                </c:pt>
                <c:pt idx="2372">
                  <c:v>8.0503423203919178E-2</c:v>
                </c:pt>
                <c:pt idx="2373">
                  <c:v>7.9831809290879158E-2</c:v>
                </c:pt>
                <c:pt idx="2374">
                  <c:v>8.0363988619334178E-2</c:v>
                </c:pt>
                <c:pt idx="2375">
                  <c:v>7.8413576259448239E-2</c:v>
                </c:pt>
                <c:pt idx="2376">
                  <c:v>7.5700875441604615E-2</c:v>
                </c:pt>
                <c:pt idx="2377">
                  <c:v>7.6519045457720855E-2</c:v>
                </c:pt>
                <c:pt idx="2378">
                  <c:v>7.5769223742852373E-2</c:v>
                </c:pt>
                <c:pt idx="2379">
                  <c:v>7.8097855808981792E-2</c:v>
                </c:pt>
                <c:pt idx="2380">
                  <c:v>8.0286090321370518E-2</c:v>
                </c:pt>
                <c:pt idx="2381">
                  <c:v>7.7860411293877385E-2</c:v>
                </c:pt>
                <c:pt idx="2382">
                  <c:v>7.5116838573186767E-2</c:v>
                </c:pt>
                <c:pt idx="2383">
                  <c:v>7.290181694572484E-2</c:v>
                </c:pt>
                <c:pt idx="2384">
                  <c:v>7.0423547507621045E-2</c:v>
                </c:pt>
                <c:pt idx="2385">
                  <c:v>8.0847430012750757E-2</c:v>
                </c:pt>
                <c:pt idx="2386">
                  <c:v>7.8036226632826611E-2</c:v>
                </c:pt>
                <c:pt idx="2387">
                  <c:v>7.5649940213264183E-2</c:v>
                </c:pt>
                <c:pt idx="2388">
                  <c:v>7.2988475217697801E-2</c:v>
                </c:pt>
                <c:pt idx="2389">
                  <c:v>7.1959846643241815E-2</c:v>
                </c:pt>
                <c:pt idx="2390">
                  <c:v>7.0119227290131009E-2</c:v>
                </c:pt>
                <c:pt idx="2391">
                  <c:v>7.931099422197041E-2</c:v>
                </c:pt>
                <c:pt idx="2392">
                  <c:v>7.6508375097092046E-2</c:v>
                </c:pt>
                <c:pt idx="2393">
                  <c:v>7.3829216433481754E-2</c:v>
                </c:pt>
                <c:pt idx="2394">
                  <c:v>7.449952645565297E-2</c:v>
                </c:pt>
                <c:pt idx="2395">
                  <c:v>7.2813692688354401E-2</c:v>
                </c:pt>
                <c:pt idx="2396">
                  <c:v>7.1391824600575596E-2</c:v>
                </c:pt>
                <c:pt idx="2397">
                  <c:v>7.0916049158460129E-2</c:v>
                </c:pt>
                <c:pt idx="2398">
                  <c:v>6.8574716367730951E-2</c:v>
                </c:pt>
                <c:pt idx="2399">
                  <c:v>6.7197953975213914E-2</c:v>
                </c:pt>
                <c:pt idx="2400">
                  <c:v>6.6193605980956985E-2</c:v>
                </c:pt>
                <c:pt idx="2401">
                  <c:v>6.4763337651571065E-2</c:v>
                </c:pt>
                <c:pt idx="2402">
                  <c:v>6.5270415689777775E-2</c:v>
                </c:pt>
                <c:pt idx="2403">
                  <c:v>6.3306514446031983E-2</c:v>
                </c:pt>
                <c:pt idx="2404">
                  <c:v>6.1064865268848523E-2</c:v>
                </c:pt>
                <c:pt idx="2405">
                  <c:v>5.9079551451468676E-2</c:v>
                </c:pt>
                <c:pt idx="2406">
                  <c:v>5.7016009081375094E-2</c:v>
                </c:pt>
                <c:pt idx="2407">
                  <c:v>5.7469256521667608E-2</c:v>
                </c:pt>
                <c:pt idx="2408">
                  <c:v>5.6067641715706967E-2</c:v>
                </c:pt>
                <c:pt idx="2409">
                  <c:v>5.5512843756076138E-2</c:v>
                </c:pt>
                <c:pt idx="2410">
                  <c:v>5.5748851573276081E-2</c:v>
                </c:pt>
                <c:pt idx="2411">
                  <c:v>5.5596614666730472E-2</c:v>
                </c:pt>
                <c:pt idx="2412">
                  <c:v>5.3694619305549779E-2</c:v>
                </c:pt>
                <c:pt idx="2413">
                  <c:v>5.256496764156126E-2</c:v>
                </c:pt>
                <c:pt idx="2414">
                  <c:v>5.0976491149712262E-2</c:v>
                </c:pt>
                <c:pt idx="2415">
                  <c:v>4.9647663986059555E-2</c:v>
                </c:pt>
                <c:pt idx="2416">
                  <c:v>4.8627301949356154E-2</c:v>
                </c:pt>
                <c:pt idx="2417">
                  <c:v>4.737553628871026E-2</c:v>
                </c:pt>
                <c:pt idx="2418">
                  <c:v>4.6160921419024441E-2</c:v>
                </c:pt>
                <c:pt idx="2419">
                  <c:v>4.557014378526543E-2</c:v>
                </c:pt>
                <c:pt idx="2420">
                  <c:v>5.3497196303706619E-2</c:v>
                </c:pt>
                <c:pt idx="2421">
                  <c:v>5.6573460693776757E-2</c:v>
                </c:pt>
                <c:pt idx="2422">
                  <c:v>5.4656040000791904E-2</c:v>
                </c:pt>
                <c:pt idx="2423">
                  <c:v>5.9342445589852348E-2</c:v>
                </c:pt>
                <c:pt idx="2424">
                  <c:v>5.7228533078229088E-2</c:v>
                </c:pt>
                <c:pt idx="2425">
                  <c:v>6.7927440745519332E-2</c:v>
                </c:pt>
                <c:pt idx="2426">
                  <c:v>6.5568158928345513E-2</c:v>
                </c:pt>
                <c:pt idx="2427">
                  <c:v>6.3710365164080712E-2</c:v>
                </c:pt>
                <c:pt idx="2428">
                  <c:v>6.3344966841735309E-2</c:v>
                </c:pt>
                <c:pt idx="2429">
                  <c:v>6.130830131710098E-2</c:v>
                </c:pt>
                <c:pt idx="2430">
                  <c:v>6.1926664901096475E-2</c:v>
                </c:pt>
                <c:pt idx="2431">
                  <c:v>6.1352178585345071E-2</c:v>
                </c:pt>
                <c:pt idx="2432">
                  <c:v>5.9703181144475176E-2</c:v>
                </c:pt>
                <c:pt idx="2433">
                  <c:v>5.7706736095704599E-2</c:v>
                </c:pt>
                <c:pt idx="2434">
                  <c:v>5.5686999677441708E-2</c:v>
                </c:pt>
                <c:pt idx="2435">
                  <c:v>5.384988561773104E-2</c:v>
                </c:pt>
                <c:pt idx="2436">
                  <c:v>5.4639587862932791E-2</c:v>
                </c:pt>
                <c:pt idx="2437">
                  <c:v>5.4291768492691947E-2</c:v>
                </c:pt>
                <c:pt idx="2438">
                  <c:v>5.519789756192596E-2</c:v>
                </c:pt>
                <c:pt idx="2439">
                  <c:v>6.8075302353689096E-2</c:v>
                </c:pt>
                <c:pt idx="2440">
                  <c:v>6.6282554258825843E-2</c:v>
                </c:pt>
                <c:pt idx="2441">
                  <c:v>6.9967057256617143E-2</c:v>
                </c:pt>
                <c:pt idx="2442">
                  <c:v>8.7829821391611676E-2</c:v>
                </c:pt>
                <c:pt idx="2443">
                  <c:v>8.4702530583599209E-2</c:v>
                </c:pt>
                <c:pt idx="2444">
                  <c:v>8.2758513084109822E-2</c:v>
                </c:pt>
                <c:pt idx="2445">
                  <c:v>7.9917714875500492E-2</c:v>
                </c:pt>
                <c:pt idx="2446">
                  <c:v>8.7172155330073761E-2</c:v>
                </c:pt>
                <c:pt idx="2447">
                  <c:v>8.618056197521666E-2</c:v>
                </c:pt>
                <c:pt idx="2448">
                  <c:v>8.8928519721179405E-2</c:v>
                </c:pt>
                <c:pt idx="2449">
                  <c:v>8.5874756841557917E-2</c:v>
                </c:pt>
                <c:pt idx="2450">
                  <c:v>8.3789872211947378E-2</c:v>
                </c:pt>
                <c:pt idx="2451">
                  <c:v>8.0887108908304181E-2</c:v>
                </c:pt>
                <c:pt idx="2452">
                  <c:v>8.3012236517992985E-2</c:v>
                </c:pt>
                <c:pt idx="2453">
                  <c:v>8.060498437890197E-2</c:v>
                </c:pt>
                <c:pt idx="2454">
                  <c:v>7.7759090772059808E-2</c:v>
                </c:pt>
                <c:pt idx="2455">
                  <c:v>8.634039067635943E-2</c:v>
                </c:pt>
                <c:pt idx="2456">
                  <c:v>8.3997818613795183E-2</c:v>
                </c:pt>
                <c:pt idx="2457">
                  <c:v>9.0682231562112081E-2</c:v>
                </c:pt>
                <c:pt idx="2458">
                  <c:v>8.7503332756545829E-2</c:v>
                </c:pt>
                <c:pt idx="2459">
                  <c:v>8.6614563496549224E-2</c:v>
                </c:pt>
                <c:pt idx="2460">
                  <c:v>8.3662489892051647E-2</c:v>
                </c:pt>
                <c:pt idx="2461">
                  <c:v>8.0684891819251425E-2</c:v>
                </c:pt>
                <c:pt idx="2462">
                  <c:v>0.1158417263054876</c:v>
                </c:pt>
                <c:pt idx="2463">
                  <c:v>0.12294973874924606</c:v>
                </c:pt>
                <c:pt idx="2464">
                  <c:v>0.11867260318086761</c:v>
                </c:pt>
                <c:pt idx="2465">
                  <c:v>0.11757934435938094</c:v>
                </c:pt>
                <c:pt idx="2466">
                  <c:v>0.11347214364491724</c:v>
                </c:pt>
                <c:pt idx="2467">
                  <c:v>0.10978158042353983</c:v>
                </c:pt>
                <c:pt idx="2468">
                  <c:v>0.10905296126424117</c:v>
                </c:pt>
                <c:pt idx="2469">
                  <c:v>0.10711849421312394</c:v>
                </c:pt>
                <c:pt idx="2470">
                  <c:v>0.10400518935327456</c:v>
                </c:pt>
                <c:pt idx="2471">
                  <c:v>0.10338619377945711</c:v>
                </c:pt>
                <c:pt idx="2472">
                  <c:v>0.10144356082121672</c:v>
                </c:pt>
                <c:pt idx="2473">
                  <c:v>9.8364818405270699E-2</c:v>
                </c:pt>
                <c:pt idx="2474">
                  <c:v>9.7232685893845497E-2</c:v>
                </c:pt>
                <c:pt idx="2475">
                  <c:v>9.4560603097931684E-2</c:v>
                </c:pt>
                <c:pt idx="2476">
                  <c:v>9.165550166551506E-2</c:v>
                </c:pt>
                <c:pt idx="2477">
                  <c:v>8.8982386926135304E-2</c:v>
                </c:pt>
                <c:pt idx="2478">
                  <c:v>9.1586192192306098E-2</c:v>
                </c:pt>
                <c:pt idx="2479">
                  <c:v>8.9158921289750143E-2</c:v>
                </c:pt>
                <c:pt idx="2480">
                  <c:v>8.7005311799517815E-2</c:v>
                </c:pt>
                <c:pt idx="2481">
                  <c:v>8.4230830588299513E-2</c:v>
                </c:pt>
                <c:pt idx="2482">
                  <c:v>8.1998398374575537E-2</c:v>
                </c:pt>
                <c:pt idx="2483">
                  <c:v>8.1254210810997388E-2</c:v>
                </c:pt>
                <c:pt idx="2484">
                  <c:v>7.8388951098286197E-2</c:v>
                </c:pt>
                <c:pt idx="2485">
                  <c:v>8.066587158894227E-2</c:v>
                </c:pt>
                <c:pt idx="2486">
                  <c:v>8.1444884535449777E-2</c:v>
                </c:pt>
                <c:pt idx="2487">
                  <c:v>7.8546821456292604E-2</c:v>
                </c:pt>
                <c:pt idx="2488">
                  <c:v>7.8722090956396637E-2</c:v>
                </c:pt>
                <c:pt idx="2489">
                  <c:v>7.9089475807846227E-2</c:v>
                </c:pt>
                <c:pt idx="2490">
                  <c:v>7.6286562310729791E-2</c:v>
                </c:pt>
                <c:pt idx="2491">
                  <c:v>7.4045992961711313E-2</c:v>
                </c:pt>
                <c:pt idx="2492">
                  <c:v>7.1826543436950663E-2</c:v>
                </c:pt>
                <c:pt idx="2493">
                  <c:v>7.0126862241881679E-2</c:v>
                </c:pt>
                <c:pt idx="2494">
                  <c:v>6.8203363887595819E-2</c:v>
                </c:pt>
                <c:pt idx="2495">
                  <c:v>6.6844121652197025E-2</c:v>
                </c:pt>
                <c:pt idx="2496">
                  <c:v>6.4501444470430117E-2</c:v>
                </c:pt>
                <c:pt idx="2497">
                  <c:v>6.9220935530800345E-2</c:v>
                </c:pt>
                <c:pt idx="2498">
                  <c:v>6.7060926743953933E-2</c:v>
                </c:pt>
                <c:pt idx="2499">
                  <c:v>6.5132233038849463E-2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4-49B9-969F-3EF730B9F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dateAx>
        <c:axId val="683515376"/>
        <c:scaling>
          <c:orientation val="minMax"/>
          <c:min val="4173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Offset val="100"/>
        <c:baseTimeUnit val="days"/>
        <c:majorUnit val="3"/>
        <c:majorTimeUnit val="months"/>
      </c:dateAx>
      <c:valAx>
        <c:axId val="860752912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4458256277289"/>
          <c:y val="0.47413775002262648"/>
          <c:w val="9.847800804560447E-2"/>
          <c:h val="0.21570917428424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>
                <a:solidFill>
                  <a:sysClr val="windowText" lastClr="000000"/>
                </a:solidFill>
              </a:rPr>
              <a:t>Expected</a:t>
            </a:r>
            <a:r>
              <a:rPr lang="en-US" sz="3200" baseline="0">
                <a:solidFill>
                  <a:sysClr val="windowText" lastClr="000000"/>
                </a:solidFill>
              </a:rPr>
              <a:t> Tail Loss - 99%</a:t>
            </a:r>
            <a:endParaRPr lang="en-US" sz="3200">
              <a:solidFill>
                <a:sysClr val="windowText" lastClr="0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053726423731903E-2"/>
          <c:y val="1.532567049808429E-2"/>
          <c:w val="0.85062584386254048"/>
          <c:h val="0.84756979515491593"/>
        </c:manualLayout>
      </c:layout>
      <c:lineChart>
        <c:grouping val="standard"/>
        <c:varyColors val="0"/>
        <c:ser>
          <c:idx val="0"/>
          <c:order val="0"/>
          <c:tx>
            <c:strRef>
              <c:f>RISKSTATS!$N$1</c:f>
              <c:strCache>
                <c:ptCount val="1"/>
                <c:pt idx="0">
                  <c:v>Volatility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RISKSTATS!$N$2:$N$3000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8-4F41-9254-D40D99E6B723}"/>
            </c:ext>
          </c:extLst>
        </c:ser>
        <c:ser>
          <c:idx val="1"/>
          <c:order val="1"/>
          <c:tx>
            <c:strRef>
              <c:f>RISKSTATS!$AH$1</c:f>
              <c:strCache>
                <c:ptCount val="1"/>
                <c:pt idx="0">
                  <c:v>Health.Care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RISKSTATS!$C$2:$C$3000</c:f>
              <c:numCache>
                <c:formatCode>m/d/yy;@</c:formatCode>
                <c:ptCount val="2999"/>
              </c:numCache>
            </c:numRef>
          </c:cat>
          <c:val>
            <c:numRef>
              <c:f>RISKSTATS!$AH$2:$AH$3000</c:f>
              <c:numCache>
                <c:formatCode>0.0%</c:formatCode>
                <c:ptCount val="29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8-4F41-9254-D40D99E6B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515376"/>
        <c:axId val="860752912"/>
      </c:lineChart>
      <c:catAx>
        <c:axId val="683515376"/>
        <c:scaling>
          <c:orientation val="minMax"/>
          <c:min val="39995"/>
        </c:scaling>
        <c:delete val="0"/>
        <c:axPos val="b"/>
        <c:numFmt formatCode="m/d/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52912"/>
        <c:crosses val="autoZero"/>
        <c:auto val="1"/>
        <c:lblAlgn val="ctr"/>
        <c:lblOffset val="100"/>
        <c:tickLblSkip val="3"/>
        <c:noMultiLvlLbl val="1"/>
      </c:catAx>
      <c:valAx>
        <c:axId val="860752912"/>
        <c:scaling>
          <c:orientation val="minMax"/>
          <c:max val="0"/>
          <c:min val="-3.00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1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559311481413664"/>
          <c:y val="0.47413775002262648"/>
          <c:w val="7.44068851858634E-2"/>
          <c:h val="0.261059884755784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
<Relationships xmlns="http://schemas.openxmlformats.org/package/2006/relationships">
<Relationship Id="rId1" Target="../charts/chart1.xml" Type="http://schemas.openxmlformats.org/officeDocument/2006/relationships/chart"/>
<Relationship Id="rId2" Target="../charts/chart2.xml" Type="http://schemas.openxmlformats.org/officeDocument/2006/relationships/chart"/>
<Relationship Id="rId3" Target="../charts/chart3.xml" Type="http://schemas.openxmlformats.org/officeDocument/2006/relationships/chart"/>
</Relationships>

</file>

<file path=xl/drawings/_rels/drawing2.xml.rels><?xml version="1.0" encoding="UTF-8" standalone="no"?>
<Relationships xmlns="http://schemas.openxmlformats.org/package/2006/relationships">
<Relationship Id="rId1" Target="../charts/chart4.xml" Type="http://schemas.openxmlformats.org/officeDocument/2006/relationships/chart"/>
</Relationships>

</file>

<file path=xl/drawings/_rels/drawing3.xml.rels><?xml version="1.0" encoding="UTF-8" standalone="no"?>
<Relationships xmlns="http://schemas.openxmlformats.org/package/2006/relationships">
<Relationship Id="rId1" Target="../charts/chart5.xml" Type="http://schemas.openxmlformats.org/officeDocument/2006/relationships/chart"/>
<Relationship Id="rId2" Target="../charts/chart6.xml" Type="http://schemas.openxmlformats.org/officeDocument/2006/relationships/chart"/>
<Relationship Id="rId3" Target="../charts/chart7.xml" Type="http://schemas.openxmlformats.org/officeDocument/2006/relationships/chart"/>
<Relationship Id="rId4" Target="../charts/chart8.xml" Type="http://schemas.openxmlformats.org/officeDocument/2006/relationships/chart"/>
</Relationships>

</file>

<file path=xl/drawings/_rels/drawing4.xml.rels><?xml version="1.0" encoding="UTF-8" standalone="no"?>
<Relationships xmlns="http://schemas.openxmlformats.org/package/2006/relationships">
<Relationship Id="rId1" Target="../charts/chart9.xml" Type="http://schemas.openxmlformats.org/officeDocument/2006/relationships/chart"/>
<Relationship Id="rId10" Target="../media/image2.png" Type="http://schemas.openxmlformats.org/officeDocument/2006/relationships/image"/>
<Relationship Id="rId11" Target="../media/image3.png" Type="http://schemas.openxmlformats.org/officeDocument/2006/relationships/image"/>
<Relationship Id="rId12" Target="../charts/chart17.xml" Type="http://schemas.openxmlformats.org/officeDocument/2006/relationships/chart"/>
<Relationship Id="rId13" Target="../charts/chart18.xml" Type="http://schemas.openxmlformats.org/officeDocument/2006/relationships/chart"/>
<Relationship Id="rId14" Target="../charts/chart19.xml" Type="http://schemas.openxmlformats.org/officeDocument/2006/relationships/chart"/>
<Relationship Id="rId15" Target="../charts/chart20.xml" Type="http://schemas.openxmlformats.org/officeDocument/2006/relationships/chart"/>
<Relationship Id="rId16" Target="../charts/chart21.xml" Type="http://schemas.openxmlformats.org/officeDocument/2006/relationships/chart"/>
<Relationship Id="rId17" Target="../charts/chart22.xml" Type="http://schemas.openxmlformats.org/officeDocument/2006/relationships/chart"/>
<Relationship Id="rId18" Target="../charts/chart23.xml" Type="http://schemas.openxmlformats.org/officeDocument/2006/relationships/chart"/>
<Relationship Id="rId19" Target="../charts/chart24.xml" Type="http://schemas.openxmlformats.org/officeDocument/2006/relationships/chart"/>
<Relationship Id="rId2" Target="../charts/chart10.xml" Type="http://schemas.openxmlformats.org/officeDocument/2006/relationships/chart"/>
<Relationship Id="rId20" Target="../charts/chart25.xml" Type="http://schemas.openxmlformats.org/officeDocument/2006/relationships/chart"/>
<Relationship Id="rId21" Target="../charts/chart26.xml" Type="http://schemas.openxmlformats.org/officeDocument/2006/relationships/chart"/>
<Relationship Id="rId22" Target="../charts/chart27.xml" Type="http://schemas.openxmlformats.org/officeDocument/2006/relationships/chart"/>
<Relationship Id="rId23" Target="../charts/chart28.xml" Type="http://schemas.openxmlformats.org/officeDocument/2006/relationships/chart"/>
<Relationship Id="rId24" Target="../charts/chart29.xml" Type="http://schemas.openxmlformats.org/officeDocument/2006/relationships/chart"/>
<Relationship Id="rId3" Target="../charts/chart11.xml" Type="http://schemas.openxmlformats.org/officeDocument/2006/relationships/chart"/>
<Relationship Id="rId4" Target="../charts/chart12.xml" Type="http://schemas.openxmlformats.org/officeDocument/2006/relationships/chart"/>
<Relationship Id="rId5" Target="../charts/chart13.xml" Type="http://schemas.openxmlformats.org/officeDocument/2006/relationships/chart"/>
<Relationship Id="rId6" Target="../charts/chart14.xml" Type="http://schemas.openxmlformats.org/officeDocument/2006/relationships/chart"/>
<Relationship Id="rId7" Target="../charts/chart15.xml" Type="http://schemas.openxmlformats.org/officeDocument/2006/relationships/chart"/>
<Relationship Id="rId8" Target="../charts/chart16.xml" Type="http://schemas.openxmlformats.org/officeDocument/2006/relationships/chart"/>
<Relationship Id="rId9" Target="../media/image1.png" Type="http://schemas.openxmlformats.org/officeDocument/2006/relationships/image"/>
</Relationships>

</file>

<file path=xl/drawings/_rels/drawing5.xml.rels><?xml version="1.0" encoding="UTF-8" standalone="no"?>
<Relationships xmlns="http://schemas.openxmlformats.org/package/2006/relationships">
<Relationship Id="rId1" Target="../charts/chart30.xml" Type="http://schemas.openxmlformats.org/officeDocument/2006/relationships/chart"/>
<Relationship Id="rId2" Target="../charts/chart31.xml" Type="http://schemas.openxmlformats.org/officeDocument/2006/relationships/chart"/>
<Relationship Id="rId3" Target="../charts/chart32.xml" Type="http://schemas.openxmlformats.org/officeDocument/2006/relationships/chart"/>
<Relationship Id="rId4" Target="../charts/chart33.xml" Type="http://schemas.openxmlformats.org/officeDocument/2006/relationships/chart"/>
<Relationship Id="rId5" Target="../charts/chart34.xml" Type="http://schemas.openxmlformats.org/officeDocument/2006/relationships/chart"/>
</Relationships>

</file>

<file path=xl/drawings/_rels/drawing6.xml.rels><?xml version="1.0" encoding="UTF-8" standalone="no"?>
<Relationships xmlns="http://schemas.openxmlformats.org/package/2006/relationships">
<Relationship Id="rId1" Target="../charts/chart35.xml" Type="http://schemas.openxmlformats.org/officeDocument/2006/relationships/chart"/>
<Relationship Id="rId2" Target="../charts/chart36.xml" Type="http://schemas.openxmlformats.org/officeDocument/2006/relationships/chart"/>
<Relationship Id="rId3" Target="../charts/chart37.xml" Type="http://schemas.openxmlformats.org/officeDocument/2006/relationships/chart"/>
</Relationships>

</file>

<file path=xl/drawings/_rels/drawing7.xml.rels><?xml version="1.0" encoding="UTF-8" standalone="no"?>
<Relationships xmlns="http://schemas.openxmlformats.org/package/2006/relationships">
<Relationship Id="rId1" Target="../charts/chart38.xml" Type="http://schemas.openxmlformats.org/officeDocument/2006/relationships/chart"/>
<Relationship Id="rId2" Target="../charts/chart39.xml" Type="http://schemas.openxmlformats.org/officeDocument/2006/relationships/chart"/>
<Relationship Id="rId3" Target="../charts/chart40.xml" Type="http://schemas.openxmlformats.org/officeDocument/2006/relationships/chart"/>
<Relationship Id="rId4" Target="../charts/chart41.xml" Type="http://schemas.openxmlformats.org/officeDocument/2006/relationships/chart"/>
<Relationship Id="rId5" Target="../charts/chart42.xml" Type="http://schemas.openxmlformats.org/officeDocument/2006/relationships/chart"/>
</Relationships>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39</xdr:row>
      <xdr:rowOff>133350</xdr:rowOff>
    </xdr:from>
    <xdr:to>
      <xdr:col>17</xdr:col>
      <xdr:colOff>342900</xdr:colOff>
      <xdr:row>69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</xdr:row>
      <xdr:rowOff>185737</xdr:rowOff>
    </xdr:from>
    <xdr:to>
      <xdr:col>31</xdr:col>
      <xdr:colOff>304800</xdr:colOff>
      <xdr:row>18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</xdr:colOff>
      <xdr:row>15</xdr:row>
      <xdr:rowOff>23812</xdr:rowOff>
    </xdr:from>
    <xdr:to>
      <xdr:col>22</xdr:col>
      <xdr:colOff>361950</xdr:colOff>
      <xdr:row>29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15</xdr:row>
      <xdr:rowOff>114300</xdr:rowOff>
    </xdr:from>
    <xdr:to>
      <xdr:col>17</xdr:col>
      <xdr:colOff>171450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9</xdr:row>
      <xdr:rowOff>0</xdr:rowOff>
    </xdr:from>
    <xdr:to>
      <xdr:col>15</xdr:col>
      <xdr:colOff>0</xdr:colOff>
      <xdr:row>24</xdr:row>
      <xdr:rowOff>180975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15</xdr:col>
      <xdr:colOff>-1</xdr:colOff>
      <xdr:row>40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15</xdr:col>
      <xdr:colOff>-1</xdr:colOff>
      <xdr:row>56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15</xdr:col>
      <xdr:colOff>-1</xdr:colOff>
      <xdr:row>73</xdr:row>
      <xdr:rowOff>180975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389</xdr:row>
      <xdr:rowOff>0</xdr:rowOff>
    </xdr:from>
    <xdr:to>
      <xdr:col>23</xdr:col>
      <xdr:colOff>1524000</xdr:colOff>
      <xdr:row>412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381000</xdr:colOff>
      <xdr:row>389</xdr:row>
      <xdr:rowOff>0</xdr:rowOff>
    </xdr:from>
    <xdr:to>
      <xdr:col>24</xdr:col>
      <xdr:colOff>76200</xdr:colOff>
      <xdr:row>411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393</xdr:row>
      <xdr:rowOff>266700</xdr:rowOff>
    </xdr:from>
    <xdr:to>
      <xdr:col>7</xdr:col>
      <xdr:colOff>0</xdr:colOff>
      <xdr:row>413</xdr:row>
      <xdr:rowOff>419099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387</xdr:row>
      <xdr:rowOff>152400</xdr:rowOff>
    </xdr:from>
    <xdr:to>
      <xdr:col>18</xdr:col>
      <xdr:colOff>0</xdr:colOff>
      <xdr:row>408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247650</xdr:colOff>
      <xdr:row>289</xdr:row>
      <xdr:rowOff>0</xdr:rowOff>
    </xdr:from>
    <xdr:to>
      <xdr:col>25</xdr:col>
      <xdr:colOff>247650</xdr:colOff>
      <xdr:row>310</xdr:row>
      <xdr:rowOff>152400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1454150</xdr:colOff>
      <xdr:row>397</xdr:row>
      <xdr:rowOff>0</xdr:rowOff>
    </xdr:from>
    <xdr:to>
      <xdr:col>25</xdr:col>
      <xdr:colOff>0</xdr:colOff>
      <xdr:row>431</xdr:row>
      <xdr:rowOff>15875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0</xdr:colOff>
      <xdr:row>394</xdr:row>
      <xdr:rowOff>0</xdr:rowOff>
    </xdr:from>
    <xdr:to>
      <xdr:col>21</xdr:col>
      <xdr:colOff>0</xdr:colOff>
      <xdr:row>428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1905000</xdr:colOff>
      <xdr:row>395</xdr:row>
      <xdr:rowOff>0</xdr:rowOff>
    </xdr:from>
    <xdr:to>
      <xdr:col>13</xdr:col>
      <xdr:colOff>0</xdr:colOff>
      <xdr:row>429</xdr:row>
      <xdr:rowOff>127000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18</xdr:col>
      <xdr:colOff>1078342</xdr:colOff>
      <xdr:row>328</xdr:row>
      <xdr:rowOff>233792</xdr:rowOff>
    </xdr:from>
    <xdr:to>
      <xdr:col>21</xdr:col>
      <xdr:colOff>0</xdr:colOff>
      <xdr:row>340</xdr:row>
      <xdr:rowOff>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5442" y="179722892"/>
          <a:ext cx="5093858" cy="525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328</xdr:row>
      <xdr:rowOff>0</xdr:rowOff>
    </xdr:from>
    <xdr:to>
      <xdr:col>18</xdr:col>
      <xdr:colOff>985408</xdr:colOff>
      <xdr:row>339</xdr:row>
      <xdr:rowOff>166258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52300" y="179489100"/>
          <a:ext cx="5100208" cy="519545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312</xdr:row>
      <xdr:rowOff>62342</xdr:rowOff>
    </xdr:from>
    <xdr:to>
      <xdr:col>20</xdr:col>
      <xdr:colOff>985408</xdr:colOff>
      <xdr:row>323</xdr:row>
      <xdr:rowOff>214313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41800" y="45248942"/>
          <a:ext cx="5100208" cy="51954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5</xdr:col>
      <xdr:colOff>0</xdr:colOff>
      <xdr:row>61</xdr:row>
      <xdr:rowOff>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0</xdr:colOff>
      <xdr:row>45</xdr:row>
      <xdr:rowOff>0</xdr:rowOff>
    </xdr:from>
    <xdr:to>
      <xdr:col>10</xdr:col>
      <xdr:colOff>0</xdr:colOff>
      <xdr:row>61</xdr:row>
      <xdr:rowOff>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14</xdr:col>
      <xdr:colOff>0</xdr:colOff>
      <xdr:row>61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70</xdr:row>
      <xdr:rowOff>38100</xdr:rowOff>
    </xdr:from>
    <xdr:to>
      <xdr:col>13</xdr:col>
      <xdr:colOff>4000500</xdr:colOff>
      <xdr:row>98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114</xdr:row>
      <xdr:rowOff>0</xdr:rowOff>
    </xdr:from>
    <xdr:to>
      <xdr:col>14</xdr:col>
      <xdr:colOff>0</xdr:colOff>
      <xdr:row>141</xdr:row>
      <xdr:rowOff>649224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14</xdr:col>
      <xdr:colOff>0</xdr:colOff>
      <xdr:row>176</xdr:row>
      <xdr:rowOff>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180</xdr:row>
      <xdr:rowOff>0</xdr:rowOff>
    </xdr:from>
    <xdr:to>
      <xdr:col>14</xdr:col>
      <xdr:colOff>0</xdr:colOff>
      <xdr:row>203</xdr:row>
      <xdr:rowOff>114300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208</xdr:row>
      <xdr:rowOff>0</xdr:rowOff>
    </xdr:from>
    <xdr:to>
      <xdr:col>14</xdr:col>
      <xdr:colOff>0</xdr:colOff>
      <xdr:row>237</xdr:row>
      <xdr:rowOff>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240</xdr:row>
      <xdr:rowOff>0</xdr:rowOff>
    </xdr:from>
    <xdr:to>
      <xdr:col>14</xdr:col>
      <xdr:colOff>0</xdr:colOff>
      <xdr:row>260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261</xdr:row>
      <xdr:rowOff>342900</xdr:rowOff>
    </xdr:from>
    <xdr:to>
      <xdr:col>14</xdr:col>
      <xdr:colOff>0</xdr:colOff>
      <xdr:row>283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284</xdr:row>
      <xdr:rowOff>0</xdr:rowOff>
    </xdr:from>
    <xdr:to>
      <xdr:col>14</xdr:col>
      <xdr:colOff>0</xdr:colOff>
      <xdr:row>304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306</xdr:row>
      <xdr:rowOff>0</xdr:rowOff>
    </xdr:from>
    <xdr:to>
      <xdr:col>14</xdr:col>
      <xdr:colOff>0</xdr:colOff>
      <xdr:row>326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74</xdr:row>
      <xdr:rowOff>158750</xdr:rowOff>
    </xdr:from>
    <xdr:to>
      <xdr:col>23</xdr:col>
      <xdr:colOff>0</xdr:colOff>
      <xdr:row>97</xdr:row>
      <xdr:rowOff>142876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23</xdr:col>
      <xdr:colOff>0</xdr:colOff>
      <xdr:row>20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142875</xdr:rowOff>
    </xdr:from>
    <xdr:to>
      <xdr:col>23</xdr:col>
      <xdr:colOff>0</xdr:colOff>
      <xdr:row>38</xdr:row>
      <xdr:rowOff>142875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23</xdr:col>
      <xdr:colOff>0</xdr:colOff>
      <xdr:row>57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57</xdr:row>
      <xdr:rowOff>111125</xdr:rowOff>
    </xdr:from>
    <xdr:to>
      <xdr:col>23</xdr:col>
      <xdr:colOff>0</xdr:colOff>
      <xdr:row>74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22</xdr:col>
      <xdr:colOff>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51</xdr:row>
      <xdr:rowOff>0</xdr:rowOff>
    </xdr:from>
    <xdr:to>
      <xdr:col>22</xdr:col>
      <xdr:colOff>0</xdr:colOff>
      <xdr:row>73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-1</xdr:colOff>
      <xdr:row>50</xdr:row>
      <xdr:rowOff>0</xdr:rowOff>
    </xdr:from>
    <xdr:to>
      <xdr:col>10</xdr:col>
      <xdr:colOff>0</xdr:colOff>
      <xdr:row>65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15874</xdr:colOff>
      <xdr:row>50</xdr:row>
      <xdr:rowOff>0</xdr:rowOff>
    </xdr:from>
    <xdr:to>
      <xdr:col>19</xdr:col>
      <xdr:colOff>0</xdr:colOff>
      <xdr:row>65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74</xdr:row>
      <xdr:rowOff>0</xdr:rowOff>
    </xdr:from>
    <xdr:to>
      <xdr:col>19</xdr:col>
      <xdr:colOff>0</xdr:colOff>
      <xdr:row>95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26</xdr:row>
      <xdr:rowOff>0</xdr:rowOff>
    </xdr:from>
    <xdr:to>
      <xdr:col>20</xdr:col>
      <xdr:colOff>0</xdr:colOff>
      <xdr:row>47</xdr:row>
      <xdr:rowOff>285750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704850</xdr:colOff>
      <xdr:row>3</xdr:row>
      <xdr:rowOff>361950</xdr:rowOff>
    </xdr:from>
    <xdr:to>
      <xdr:col>19</xdr:col>
      <xdr:colOff>704850</xdr:colOff>
      <xdr:row>25</xdr:row>
      <xdr:rowOff>266700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no"?>
<Relationships xmlns="http://schemas.openxmlformats.org/package/2006/relationships">
<Relationship Id="rId1" Target="RiskTemplate.xlsx" TargetMode="External" Type="http://schemas.openxmlformats.org/officeDocument/2006/relationships/externalLinkPath"/>
</Relationships>
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omp"/>
      <sheetName val="Chart1"/>
      <sheetName val="ES (2)"/>
      <sheetName val="LSNG"/>
      <sheetName val="Exposure"/>
      <sheetName val="Risk"/>
      <sheetName val="EXP"/>
      <sheetName val="ES"/>
      <sheetName val="STATS_Cur"/>
      <sheetName val="STATS_Hist"/>
      <sheetName val="EWMA"/>
      <sheetName val="ES_Components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vol</v>
          </cell>
          <cell r="C1" t="str">
            <v>downsidevol</v>
          </cell>
        </row>
        <row r="2">
          <cell r="A2">
            <v>38838.833333333336</v>
          </cell>
        </row>
        <row r="3">
          <cell r="A3">
            <v>38839.833333333336</v>
          </cell>
        </row>
        <row r="4">
          <cell r="A4">
            <v>38840.833333333336</v>
          </cell>
        </row>
        <row r="5">
          <cell r="A5">
            <v>38841.833333333336</v>
          </cell>
        </row>
        <row r="6">
          <cell r="A6">
            <v>38844.833333333336</v>
          </cell>
        </row>
        <row r="7">
          <cell r="A7">
            <v>38845.833333333336</v>
          </cell>
        </row>
        <row r="8">
          <cell r="A8">
            <v>38846.833333333336</v>
          </cell>
        </row>
        <row r="9">
          <cell r="A9">
            <v>38847.833333333336</v>
          </cell>
        </row>
        <row r="10">
          <cell r="A10">
            <v>38848.833333333336</v>
          </cell>
        </row>
        <row r="11">
          <cell r="A11">
            <v>38851.833333333336</v>
          </cell>
        </row>
        <row r="12">
          <cell r="A12">
            <v>38852.833333333336</v>
          </cell>
        </row>
        <row r="13">
          <cell r="A13">
            <v>38853.833333333336</v>
          </cell>
        </row>
        <row r="14">
          <cell r="A14">
            <v>38854.833333333336</v>
          </cell>
        </row>
        <row r="15">
          <cell r="A15">
            <v>38855.833333333336</v>
          </cell>
        </row>
        <row r="16">
          <cell r="A16">
            <v>38858.833333333336</v>
          </cell>
        </row>
        <row r="17">
          <cell r="A17">
            <v>38859.833333333336</v>
          </cell>
        </row>
        <row r="18">
          <cell r="A18">
            <v>38860.833333333336</v>
          </cell>
        </row>
        <row r="19">
          <cell r="A19">
            <v>38861.833333333336</v>
          </cell>
        </row>
        <row r="20">
          <cell r="A20">
            <v>38862.833333333336</v>
          </cell>
        </row>
        <row r="21">
          <cell r="A21">
            <v>38866.833333333336</v>
          </cell>
        </row>
        <row r="22">
          <cell r="A22">
            <v>38867.833333333336</v>
          </cell>
        </row>
        <row r="23">
          <cell r="A23">
            <v>38868.833333333336</v>
          </cell>
        </row>
        <row r="24">
          <cell r="A24">
            <v>38869.833333333336</v>
          </cell>
        </row>
        <row r="25">
          <cell r="A25">
            <v>38872.833333333336</v>
          </cell>
        </row>
        <row r="26">
          <cell r="A26">
            <v>38873.833333333336</v>
          </cell>
        </row>
        <row r="27">
          <cell r="A27">
            <v>38874.833333333336</v>
          </cell>
        </row>
        <row r="28">
          <cell r="A28">
            <v>38875.833333333336</v>
          </cell>
        </row>
        <row r="29">
          <cell r="A29">
            <v>38876.833333333336</v>
          </cell>
        </row>
        <row r="30">
          <cell r="A30">
            <v>38879.833333333336</v>
          </cell>
        </row>
        <row r="31">
          <cell r="A31">
            <v>38880.833333333336</v>
          </cell>
        </row>
        <row r="32">
          <cell r="A32">
            <v>38881.833333333336</v>
          </cell>
        </row>
        <row r="33">
          <cell r="A33">
            <v>38882.833333333336</v>
          </cell>
        </row>
        <row r="34">
          <cell r="A34">
            <v>38883.833333333336</v>
          </cell>
        </row>
        <row r="35">
          <cell r="A35">
            <v>38886.833333333336</v>
          </cell>
        </row>
        <row r="36">
          <cell r="A36">
            <v>38887.833333333336</v>
          </cell>
        </row>
        <row r="37">
          <cell r="A37">
            <v>38888.833333333336</v>
          </cell>
        </row>
        <row r="38">
          <cell r="A38">
            <v>38889.833333333336</v>
          </cell>
        </row>
        <row r="39">
          <cell r="A39">
            <v>38890.833333333336</v>
          </cell>
        </row>
        <row r="40">
          <cell r="A40">
            <v>38893.833333333336</v>
          </cell>
        </row>
        <row r="41">
          <cell r="A41">
            <v>38894.833333333336</v>
          </cell>
        </row>
        <row r="42">
          <cell r="A42">
            <v>38895.833333333336</v>
          </cell>
        </row>
        <row r="43">
          <cell r="A43">
            <v>38896.833333333336</v>
          </cell>
        </row>
        <row r="44">
          <cell r="A44">
            <v>38897.833333333336</v>
          </cell>
        </row>
        <row r="45">
          <cell r="A45">
            <v>38900.833333333336</v>
          </cell>
        </row>
        <row r="46">
          <cell r="A46">
            <v>38902.833333333336</v>
          </cell>
        </row>
        <row r="47">
          <cell r="A47">
            <v>38903.833333333336</v>
          </cell>
        </row>
        <row r="48">
          <cell r="A48">
            <v>38904.833333333336</v>
          </cell>
        </row>
        <row r="49">
          <cell r="A49">
            <v>38907.833333333336</v>
          </cell>
        </row>
        <row r="50">
          <cell r="A50">
            <v>38908.833333333336</v>
          </cell>
        </row>
        <row r="51">
          <cell r="A51">
            <v>38909.833333333336</v>
          </cell>
        </row>
        <row r="52">
          <cell r="A52">
            <v>38910.833333333336</v>
          </cell>
        </row>
        <row r="53">
          <cell r="A53">
            <v>38911.833333333336</v>
          </cell>
        </row>
        <row r="54">
          <cell r="A54">
            <v>38914.833333333336</v>
          </cell>
        </row>
        <row r="55">
          <cell r="A55">
            <v>38915.833333333336</v>
          </cell>
        </row>
        <row r="56">
          <cell r="A56">
            <v>38916.833333333336</v>
          </cell>
        </row>
        <row r="57">
          <cell r="A57">
            <v>38917.833333333336</v>
          </cell>
        </row>
        <row r="58">
          <cell r="A58">
            <v>38918.833333333336</v>
          </cell>
        </row>
        <row r="59">
          <cell r="A59">
            <v>38921.833333333336</v>
          </cell>
        </row>
        <row r="60">
          <cell r="A60">
            <v>38922.833333333336</v>
          </cell>
        </row>
        <row r="61">
          <cell r="A61">
            <v>38923.833333333336</v>
          </cell>
        </row>
        <row r="62">
          <cell r="A62">
            <v>38924.833333333336</v>
          </cell>
        </row>
        <row r="63">
          <cell r="A63">
            <v>38925.833333333336</v>
          </cell>
        </row>
        <row r="64">
          <cell r="A64">
            <v>38928.833333333336</v>
          </cell>
          <cell r="B64">
            <v>0.17326178474405912</v>
          </cell>
          <cell r="C64">
            <v>0.16256602206647186</v>
          </cell>
        </row>
        <row r="65">
          <cell r="A65">
            <v>38929.833333333336</v>
          </cell>
          <cell r="B65">
            <v>0.16710855522865253</v>
          </cell>
          <cell r="C65">
            <v>0.15230961042361188</v>
          </cell>
        </row>
        <row r="66">
          <cell r="A66">
            <v>38930.833333333336</v>
          </cell>
          <cell r="B66">
            <v>0.16790968094438771</v>
          </cell>
          <cell r="C66">
            <v>0.15195958913938395</v>
          </cell>
        </row>
        <row r="67">
          <cell r="A67">
            <v>38931.833333333336</v>
          </cell>
          <cell r="B67">
            <v>0.16799376524581988</v>
          </cell>
          <cell r="C67">
            <v>0.15331353695699981</v>
          </cell>
        </row>
        <row r="68">
          <cell r="A68">
            <v>38932.833333333336</v>
          </cell>
          <cell r="B68">
            <v>0.16888845115977913</v>
          </cell>
          <cell r="C68">
            <v>0.15477269184675649</v>
          </cell>
        </row>
        <row r="69">
          <cell r="A69">
            <v>38935.833333333336</v>
          </cell>
          <cell r="B69">
            <v>0.16968904624924994</v>
          </cell>
          <cell r="C69">
            <v>0.15640783971844704</v>
          </cell>
        </row>
        <row r="70">
          <cell r="A70">
            <v>38936.833333333336</v>
          </cell>
          <cell r="B70">
            <v>0.1702118265826367</v>
          </cell>
          <cell r="C70">
            <v>0.15640783971844704</v>
          </cell>
        </row>
        <row r="71">
          <cell r="A71">
            <v>38937.833333333336</v>
          </cell>
          <cell r="B71">
            <v>0.16964640419391755</v>
          </cell>
          <cell r="C71">
            <v>0.15640783971844704</v>
          </cell>
        </row>
        <row r="72">
          <cell r="A72">
            <v>38938.833333333336</v>
          </cell>
          <cell r="B72">
            <v>0.16929812903359348</v>
          </cell>
          <cell r="C72">
            <v>0.15530438487541978</v>
          </cell>
        </row>
        <row r="73">
          <cell r="A73">
            <v>38939.833333333336</v>
          </cell>
          <cell r="B73">
            <v>0.1680731248286812</v>
          </cell>
          <cell r="C73">
            <v>0.15324420972509709</v>
          </cell>
        </row>
        <row r="74">
          <cell r="A74">
            <v>38942.833333333336</v>
          </cell>
          <cell r="B74">
            <v>0.16800441894823451</v>
          </cell>
          <cell r="C74">
            <v>0.15204053616434693</v>
          </cell>
        </row>
        <row r="75">
          <cell r="A75">
            <v>38943.833333333336</v>
          </cell>
          <cell r="B75">
            <v>0.16780924023206648</v>
          </cell>
          <cell r="C75">
            <v>0.15204053616434693</v>
          </cell>
        </row>
        <row r="76">
          <cell r="A76">
            <v>38944.833333333336</v>
          </cell>
          <cell r="B76">
            <v>0.16860045987485331</v>
          </cell>
          <cell r="C76">
            <v>0.15204053616434693</v>
          </cell>
        </row>
        <row r="77">
          <cell r="A77">
            <v>38945.833333333336</v>
          </cell>
          <cell r="B77">
            <v>0.1685897417134225</v>
          </cell>
          <cell r="C77">
            <v>0.15204777773065412</v>
          </cell>
        </row>
        <row r="78">
          <cell r="A78">
            <v>38946.833333333336</v>
          </cell>
          <cell r="B78">
            <v>0.16723104459064558</v>
          </cell>
          <cell r="C78">
            <v>0.14909512586208384</v>
          </cell>
        </row>
        <row r="79">
          <cell r="A79">
            <v>38949.833333333336</v>
          </cell>
          <cell r="B79">
            <v>0.16729046471618084</v>
          </cell>
          <cell r="C79">
            <v>0.14907944731120765</v>
          </cell>
        </row>
        <row r="80">
          <cell r="A80">
            <v>38950.833333333336</v>
          </cell>
          <cell r="B80">
            <v>0.16709631213742238</v>
          </cell>
          <cell r="C80">
            <v>0.14830749542497351</v>
          </cell>
        </row>
        <row r="81">
          <cell r="A81">
            <v>38951.833333333336</v>
          </cell>
          <cell r="B81">
            <v>0.16350330998412457</v>
          </cell>
          <cell r="C81">
            <v>0.14240043181872961</v>
          </cell>
        </row>
        <row r="82">
          <cell r="A82">
            <v>38952.833333333336</v>
          </cell>
          <cell r="B82">
            <v>0.15844813617119261</v>
          </cell>
          <cell r="C82">
            <v>0.14240043181872961</v>
          </cell>
        </row>
        <row r="83">
          <cell r="A83">
            <v>38953.833333333336</v>
          </cell>
          <cell r="B83">
            <v>0.158016144422189</v>
          </cell>
          <cell r="C83">
            <v>0.14249250565357169</v>
          </cell>
        </row>
        <row r="84">
          <cell r="A84">
            <v>38956.833333333336</v>
          </cell>
          <cell r="B84">
            <v>0.15823653547244124</v>
          </cell>
          <cell r="C84">
            <v>0.14207642118862451</v>
          </cell>
        </row>
        <row r="85">
          <cell r="A85">
            <v>38957.833333333336</v>
          </cell>
          <cell r="B85">
            <v>0.15847998107045935</v>
          </cell>
          <cell r="C85">
            <v>0.14207642118862451</v>
          </cell>
        </row>
        <row r="86">
          <cell r="A86">
            <v>38958.833333333336</v>
          </cell>
          <cell r="B86">
            <v>0.15442774682217336</v>
          </cell>
          <cell r="C86">
            <v>0.14207642118862451</v>
          </cell>
        </row>
        <row r="87">
          <cell r="A87">
            <v>38959.833333333336</v>
          </cell>
          <cell r="B87">
            <v>0.15563012189000144</v>
          </cell>
          <cell r="C87">
            <v>0.14207642118862451</v>
          </cell>
        </row>
        <row r="88">
          <cell r="A88">
            <v>38960.833333333336</v>
          </cell>
          <cell r="B88">
            <v>0.14923595254688324</v>
          </cell>
          <cell r="C88">
            <v>0.13316874259468339</v>
          </cell>
        </row>
        <row r="89">
          <cell r="A89">
            <v>38964.833333333336</v>
          </cell>
          <cell r="B89">
            <v>0.1492744205845154</v>
          </cell>
          <cell r="C89">
            <v>0.13300397091331781</v>
          </cell>
        </row>
        <row r="90">
          <cell r="A90">
            <v>38965.833333333336</v>
          </cell>
          <cell r="B90">
            <v>0.14910974298577109</v>
          </cell>
          <cell r="C90">
            <v>0.13272432457096991</v>
          </cell>
        </row>
        <row r="91">
          <cell r="A91">
            <v>38966.833333333336</v>
          </cell>
          <cell r="B91">
            <v>0.14903209567978709</v>
          </cell>
          <cell r="C91">
            <v>0.13252183720183267</v>
          </cell>
        </row>
        <row r="92">
          <cell r="A92">
            <v>38967.833333333336</v>
          </cell>
          <cell r="B92">
            <v>0.14828997101811267</v>
          </cell>
          <cell r="C92">
            <v>0.13061561108849926</v>
          </cell>
        </row>
        <row r="93">
          <cell r="A93">
            <v>38970.833333333336</v>
          </cell>
          <cell r="B93">
            <v>0.1428298204125871</v>
          </cell>
          <cell r="C93">
            <v>0.1235572483408213</v>
          </cell>
        </row>
        <row r="94">
          <cell r="A94">
            <v>38971.833333333336</v>
          </cell>
          <cell r="B94">
            <v>0.12995735554634344</v>
          </cell>
          <cell r="C94">
            <v>0.10658397448751551</v>
          </cell>
        </row>
        <row r="95">
          <cell r="A95">
            <v>38972.833333333336</v>
          </cell>
          <cell r="B95">
            <v>0.13013737015427199</v>
          </cell>
          <cell r="C95">
            <v>0.10655718639756992</v>
          </cell>
        </row>
        <row r="96">
          <cell r="A96">
            <v>38973.833333333336</v>
          </cell>
          <cell r="B96">
            <v>0.13013818839866598</v>
          </cell>
          <cell r="C96">
            <v>0.10656032889833447</v>
          </cell>
        </row>
        <row r="97">
          <cell r="A97">
            <v>38974.833333333336</v>
          </cell>
          <cell r="B97">
            <v>0.13006442808548757</v>
          </cell>
          <cell r="C97">
            <v>0.10643827954104047</v>
          </cell>
        </row>
        <row r="98">
          <cell r="A98">
            <v>38977.833333333336</v>
          </cell>
          <cell r="B98">
            <v>0.12457659152552929</v>
          </cell>
          <cell r="C98">
            <v>9.9246246331174987E-2</v>
          </cell>
        </row>
        <row r="99">
          <cell r="A99">
            <v>38978.833333333336</v>
          </cell>
          <cell r="B99">
            <v>0.12314296915701964</v>
          </cell>
          <cell r="C99">
            <v>9.7290029799219788E-2</v>
          </cell>
        </row>
        <row r="100">
          <cell r="A100">
            <v>38979.833333333336</v>
          </cell>
          <cell r="B100">
            <v>0.12121642132981555</v>
          </cell>
          <cell r="C100">
            <v>9.7290029799219788E-2</v>
          </cell>
        </row>
        <row r="101">
          <cell r="A101">
            <v>38980.833333333336</v>
          </cell>
          <cell r="B101">
            <v>0.12119937577485515</v>
          </cell>
          <cell r="C101">
            <v>9.7166761116451394E-2</v>
          </cell>
        </row>
        <row r="102">
          <cell r="A102">
            <v>38981.833333333336</v>
          </cell>
          <cell r="B102">
            <v>0.12154772912379098</v>
          </cell>
          <cell r="C102">
            <v>9.769037757590171E-2</v>
          </cell>
        </row>
        <row r="103">
          <cell r="A103">
            <v>38984.833333333336</v>
          </cell>
          <cell r="B103">
            <v>0.12151451652108304</v>
          </cell>
          <cell r="C103">
            <v>9.7195972027927013E-2</v>
          </cell>
        </row>
        <row r="104">
          <cell r="A104">
            <v>38985.833333333336</v>
          </cell>
          <cell r="B104">
            <v>0.11236924781646324</v>
          </cell>
          <cell r="C104">
            <v>8.5156310402903598E-2</v>
          </cell>
        </row>
        <row r="105">
          <cell r="A105">
            <v>38986.833333333336</v>
          </cell>
          <cell r="B105">
            <v>0.11224610537517039</v>
          </cell>
          <cell r="C105">
            <v>8.5006409171135403E-2</v>
          </cell>
        </row>
        <row r="106">
          <cell r="A106">
            <v>38987.833333333336</v>
          </cell>
          <cell r="B106">
            <v>0.10871088006257339</v>
          </cell>
          <cell r="C106">
            <v>8.5006409171135403E-2</v>
          </cell>
        </row>
        <row r="107">
          <cell r="A107">
            <v>38988.833333333336</v>
          </cell>
          <cell r="B107">
            <v>0.10680499310962908</v>
          </cell>
          <cell r="C107">
            <v>8.5006409171135403E-2</v>
          </cell>
        </row>
        <row r="108">
          <cell r="A108">
            <v>38991.833333333336</v>
          </cell>
          <cell r="B108">
            <v>0.1063979194164557</v>
          </cell>
          <cell r="C108">
            <v>8.446665120000961E-2</v>
          </cell>
        </row>
        <row r="109">
          <cell r="A109">
            <v>38992.833333333336</v>
          </cell>
          <cell r="B109">
            <v>9.8889132828764256E-2</v>
          </cell>
          <cell r="C109">
            <v>7.4909204958328229E-2</v>
          </cell>
        </row>
        <row r="110">
          <cell r="A110">
            <v>38993.833333333336</v>
          </cell>
          <cell r="B110">
            <v>9.9059388908663282E-2</v>
          </cell>
          <cell r="C110">
            <v>7.5291308199123982E-2</v>
          </cell>
        </row>
        <row r="111">
          <cell r="A111">
            <v>38994.833333333336</v>
          </cell>
          <cell r="B111">
            <v>9.7197239766667956E-2</v>
          </cell>
          <cell r="C111">
            <v>7.5291308199123982E-2</v>
          </cell>
        </row>
        <row r="112">
          <cell r="A112">
            <v>38995.833333333336</v>
          </cell>
          <cell r="B112">
            <v>9.6337333250372678E-2</v>
          </cell>
          <cell r="C112">
            <v>7.5291308199123982E-2</v>
          </cell>
        </row>
        <row r="113">
          <cell r="A113">
            <v>38998.833333333336</v>
          </cell>
          <cell r="B113">
            <v>9.4025367391926337E-2</v>
          </cell>
          <cell r="C113">
            <v>7.1894369596754465E-2</v>
          </cell>
        </row>
        <row r="114">
          <cell r="A114">
            <v>38999.833333333336</v>
          </cell>
          <cell r="B114">
            <v>9.4025030272201479E-2</v>
          </cell>
          <cell r="C114">
            <v>7.1894369596754465E-2</v>
          </cell>
        </row>
        <row r="115">
          <cell r="A115">
            <v>39000.833333333336</v>
          </cell>
          <cell r="B115">
            <v>9.1332118830506862E-2</v>
          </cell>
          <cell r="C115">
            <v>6.8447587416727462E-2</v>
          </cell>
        </row>
        <row r="116">
          <cell r="A116">
            <v>39001.833333333336</v>
          </cell>
          <cell r="B116">
            <v>8.9374513746569781E-2</v>
          </cell>
          <cell r="C116">
            <v>6.8447587416727462E-2</v>
          </cell>
        </row>
        <row r="117">
          <cell r="A117">
            <v>39002.833333333336</v>
          </cell>
          <cell r="B117">
            <v>8.4030735809970517E-2</v>
          </cell>
          <cell r="C117">
            <v>6.1467748158549614E-2</v>
          </cell>
        </row>
        <row r="118">
          <cell r="A118">
            <v>39005.833333333336</v>
          </cell>
          <cell r="B118">
            <v>8.3756204633175069E-2</v>
          </cell>
          <cell r="C118">
            <v>6.1467748158549614E-2</v>
          </cell>
        </row>
        <row r="119">
          <cell r="A119">
            <v>39006.833333333336</v>
          </cell>
          <cell r="B119">
            <v>8.384686107276107E-2</v>
          </cell>
          <cell r="C119">
            <v>6.2269882458838487E-2</v>
          </cell>
        </row>
        <row r="120">
          <cell r="A120">
            <v>39007.833333333336</v>
          </cell>
          <cell r="B120">
            <v>8.2903471960868003E-2</v>
          </cell>
          <cell r="C120">
            <v>6.0398425890506181E-2</v>
          </cell>
        </row>
        <row r="121">
          <cell r="A121">
            <v>39008.833333333336</v>
          </cell>
          <cell r="B121">
            <v>8.0319723803279272E-2</v>
          </cell>
          <cell r="C121">
            <v>5.708245906485028E-2</v>
          </cell>
        </row>
        <row r="122">
          <cell r="A122">
            <v>39009.833333333336</v>
          </cell>
          <cell r="B122">
            <v>7.7929441711683187E-2</v>
          </cell>
          <cell r="C122">
            <v>5.708245906485028E-2</v>
          </cell>
        </row>
        <row r="123">
          <cell r="A123">
            <v>39012.833333333336</v>
          </cell>
          <cell r="B123">
            <v>7.4947805315525834E-2</v>
          </cell>
          <cell r="C123">
            <v>5.3329455897196051E-2</v>
          </cell>
        </row>
        <row r="124">
          <cell r="A124">
            <v>39013.833333333336</v>
          </cell>
          <cell r="B124">
            <v>7.1936578320252881E-2</v>
          </cell>
          <cell r="C124">
            <v>4.9455442279327362E-2</v>
          </cell>
        </row>
        <row r="125">
          <cell r="A125">
            <v>39014.833333333336</v>
          </cell>
          <cell r="B125">
            <v>7.1592731682890556E-2</v>
          </cell>
          <cell r="C125">
            <v>4.8837713590696843E-2</v>
          </cell>
        </row>
        <row r="126">
          <cell r="A126">
            <v>39015.833333333336</v>
          </cell>
          <cell r="B126">
            <v>7.1395501301005068E-2</v>
          </cell>
          <cell r="C126">
            <v>4.8837713590696843E-2</v>
          </cell>
        </row>
        <row r="127">
          <cell r="A127">
            <v>39016.833333333336</v>
          </cell>
          <cell r="B127">
            <v>6.8760982606135015E-2</v>
          </cell>
          <cell r="C127">
            <v>4.8837713590696843E-2</v>
          </cell>
        </row>
        <row r="128">
          <cell r="A128">
            <v>39019.791666666664</v>
          </cell>
          <cell r="B128">
            <v>6.7752682308832649E-2</v>
          </cell>
          <cell r="C128">
            <v>4.8837713590696843E-2</v>
          </cell>
        </row>
        <row r="129">
          <cell r="A129">
            <v>39020.791666666664</v>
          </cell>
          <cell r="B129">
            <v>6.7424957338873645E-2</v>
          </cell>
          <cell r="C129">
            <v>4.8837713590696843E-2</v>
          </cell>
        </row>
        <row r="130">
          <cell r="A130">
            <v>39021.791666666664</v>
          </cell>
          <cell r="B130">
            <v>6.8038056610784228E-2</v>
          </cell>
          <cell r="C130">
            <v>4.9630594356350227E-2</v>
          </cell>
        </row>
        <row r="131">
          <cell r="A131">
            <v>39022.791666666664</v>
          </cell>
          <cell r="B131">
            <v>6.2516360432931559E-2</v>
          </cell>
          <cell r="C131">
            <v>4.2474046808183848E-2</v>
          </cell>
        </row>
        <row r="132">
          <cell r="A132">
            <v>39023.791666666664</v>
          </cell>
          <cell r="B132">
            <v>5.7209179846494082E-2</v>
          </cell>
          <cell r="C132">
            <v>3.5442290676018964E-2</v>
          </cell>
        </row>
        <row r="133">
          <cell r="A133">
            <v>39026.791666666664</v>
          </cell>
          <cell r="B133">
            <v>6.2367733103766178E-2</v>
          </cell>
          <cell r="C133">
            <v>3.5442290676018964E-2</v>
          </cell>
        </row>
        <row r="134">
          <cell r="A134">
            <v>39027.791666666664</v>
          </cell>
          <cell r="B134">
            <v>6.3054749513338323E-2</v>
          </cell>
          <cell r="C134">
            <v>3.6196984851062576E-2</v>
          </cell>
        </row>
        <row r="135">
          <cell r="A135">
            <v>39028.791666666664</v>
          </cell>
          <cell r="B135">
            <v>6.2912533461422726E-2</v>
          </cell>
          <cell r="C135">
            <v>3.6101950850614205E-2</v>
          </cell>
        </row>
        <row r="136">
          <cell r="A136">
            <v>39029.791666666664</v>
          </cell>
          <cell r="B136">
            <v>6.164394567747216E-2</v>
          </cell>
          <cell r="C136">
            <v>3.4541690933610286E-2</v>
          </cell>
        </row>
        <row r="137">
          <cell r="A137">
            <v>39030.791666666664</v>
          </cell>
          <cell r="B137">
            <v>6.1605607072338364E-2</v>
          </cell>
          <cell r="C137">
            <v>3.4541690933610286E-2</v>
          </cell>
        </row>
        <row r="138">
          <cell r="A138">
            <v>39033.791666666664</v>
          </cell>
          <cell r="B138">
            <v>6.1943019065656774E-2</v>
          </cell>
          <cell r="C138">
            <v>3.4541690933610286E-2</v>
          </cell>
        </row>
        <row r="139">
          <cell r="A139">
            <v>39034.791666666664</v>
          </cell>
          <cell r="B139">
            <v>6.1110851931982867E-2</v>
          </cell>
          <cell r="C139">
            <v>3.4627694877500288E-2</v>
          </cell>
        </row>
        <row r="140">
          <cell r="A140">
            <v>39035.791666666664</v>
          </cell>
          <cell r="B140">
            <v>6.1005421745441803E-2</v>
          </cell>
          <cell r="C140">
            <v>3.4530395908186622E-2</v>
          </cell>
        </row>
        <row r="141">
          <cell r="A141">
            <v>39036.791666666664</v>
          </cell>
          <cell r="B141">
            <v>6.0923306796825755E-2</v>
          </cell>
          <cell r="C141">
            <v>3.4530395908186622E-2</v>
          </cell>
        </row>
        <row r="142">
          <cell r="A142">
            <v>39037.791666666664</v>
          </cell>
          <cell r="B142">
            <v>6.0954688295164289E-2</v>
          </cell>
          <cell r="C142">
            <v>3.4530395908186622E-2</v>
          </cell>
        </row>
        <row r="143">
          <cell r="A143">
            <v>39040.791666666664</v>
          </cell>
          <cell r="B143">
            <v>6.1388891472005686E-2</v>
          </cell>
          <cell r="C143">
            <v>3.4530395908186622E-2</v>
          </cell>
        </row>
        <row r="144">
          <cell r="A144">
            <v>39041.791666666664</v>
          </cell>
          <cell r="B144">
            <v>6.1342984534042251E-2</v>
          </cell>
          <cell r="C144">
            <v>3.4530395908186622E-2</v>
          </cell>
        </row>
        <row r="145">
          <cell r="A145">
            <v>39042.791666666664</v>
          </cell>
          <cell r="B145">
            <v>5.9847773894581034E-2</v>
          </cell>
          <cell r="C145">
            <v>3.4530395908186622E-2</v>
          </cell>
        </row>
        <row r="146">
          <cell r="A146">
            <v>39044.791666666664</v>
          </cell>
          <cell r="B146">
            <v>5.9444265982417185E-2</v>
          </cell>
          <cell r="C146">
            <v>3.4148456133529841E-2</v>
          </cell>
        </row>
        <row r="147">
          <cell r="A147">
            <v>39047.791666666664</v>
          </cell>
          <cell r="B147">
            <v>6.3916851961412974E-2</v>
          </cell>
          <cell r="C147">
            <v>4.042491359476047E-2</v>
          </cell>
        </row>
        <row r="148">
          <cell r="A148">
            <v>39048.791666666664</v>
          </cell>
          <cell r="B148">
            <v>6.3841742021182951E-2</v>
          </cell>
          <cell r="C148">
            <v>4.042491359476047E-2</v>
          </cell>
        </row>
        <row r="149">
          <cell r="A149">
            <v>39049.791666666664</v>
          </cell>
          <cell r="B149">
            <v>6.4072135270494171E-2</v>
          </cell>
          <cell r="C149">
            <v>4.042491359476047E-2</v>
          </cell>
        </row>
        <row r="150">
          <cell r="A150">
            <v>39050.791666666664</v>
          </cell>
          <cell r="B150">
            <v>6.2826921785506501E-2</v>
          </cell>
          <cell r="C150">
            <v>4.042491359476047E-2</v>
          </cell>
        </row>
        <row r="151">
          <cell r="A151">
            <v>39051.791666666664</v>
          </cell>
          <cell r="B151">
            <v>6.274576870037453E-2</v>
          </cell>
          <cell r="C151">
            <v>4.042491359476047E-2</v>
          </cell>
        </row>
        <row r="152">
          <cell r="A152">
            <v>39054.791666666664</v>
          </cell>
          <cell r="B152">
            <v>6.5894224240922561E-2</v>
          </cell>
          <cell r="C152">
            <v>4.042491359476047E-2</v>
          </cell>
        </row>
        <row r="153">
          <cell r="A153">
            <v>39055.791666666664</v>
          </cell>
          <cell r="B153">
            <v>6.4914412932428209E-2</v>
          </cell>
          <cell r="C153">
            <v>3.9212002226700335E-2</v>
          </cell>
        </row>
        <row r="154">
          <cell r="A154">
            <v>39056.791666666664</v>
          </cell>
          <cell r="B154">
            <v>6.5177756142300258E-2</v>
          </cell>
          <cell r="C154">
            <v>3.953650436303642E-2</v>
          </cell>
        </row>
        <row r="155">
          <cell r="A155">
            <v>39057.791666666664</v>
          </cell>
          <cell r="B155">
            <v>6.5139360877643382E-2</v>
          </cell>
          <cell r="C155">
            <v>3.953650436303642E-2</v>
          </cell>
        </row>
        <row r="156">
          <cell r="A156">
            <v>39058.791666666664</v>
          </cell>
          <cell r="B156">
            <v>6.556753935330456E-2</v>
          </cell>
          <cell r="C156">
            <v>3.8796377854437195E-2</v>
          </cell>
        </row>
        <row r="157">
          <cell r="A157">
            <v>39061.791666666664</v>
          </cell>
          <cell r="B157">
            <v>6.5262085237155321E-2</v>
          </cell>
          <cell r="C157">
            <v>3.8796377854437195E-2</v>
          </cell>
        </row>
        <row r="158">
          <cell r="A158">
            <v>39062.791666666664</v>
          </cell>
          <cell r="B158">
            <v>6.6229750321869896E-2</v>
          </cell>
          <cell r="C158">
            <v>3.9932191000832895E-2</v>
          </cell>
        </row>
        <row r="159">
          <cell r="A159">
            <v>39063.791666666664</v>
          </cell>
          <cell r="B159">
            <v>6.6485659973818056E-2</v>
          </cell>
          <cell r="C159">
            <v>3.9852061978986865E-2</v>
          </cell>
        </row>
        <row r="160">
          <cell r="A160">
            <v>39064.791666666664</v>
          </cell>
          <cell r="B160">
            <v>6.874393392035047E-2</v>
          </cell>
          <cell r="C160">
            <v>3.9529102276883277E-2</v>
          </cell>
        </row>
        <row r="161">
          <cell r="A161">
            <v>39065.791666666664</v>
          </cell>
          <cell r="B161">
            <v>6.869344527677089E-2</v>
          </cell>
          <cell r="C161">
            <v>3.9529102276883277E-2</v>
          </cell>
        </row>
        <row r="162">
          <cell r="A162">
            <v>39068.791666666664</v>
          </cell>
          <cell r="B162">
            <v>7.0129360644685293E-2</v>
          </cell>
          <cell r="C162">
            <v>4.1219227650563683E-2</v>
          </cell>
        </row>
        <row r="163">
          <cell r="A163">
            <v>39069.791666666664</v>
          </cell>
          <cell r="B163">
            <v>6.9974166843558491E-2</v>
          </cell>
          <cell r="C163">
            <v>4.1219227650563683E-2</v>
          </cell>
        </row>
        <row r="164">
          <cell r="A164">
            <v>39070.791666666664</v>
          </cell>
          <cell r="B164">
            <v>7.0013757211595321E-2</v>
          </cell>
          <cell r="C164">
            <v>4.1219227650563683E-2</v>
          </cell>
        </row>
        <row r="165">
          <cell r="A165">
            <v>39071.791666666664</v>
          </cell>
          <cell r="B165">
            <v>6.9886563681794772E-2</v>
          </cell>
          <cell r="C165">
            <v>4.1048186961827722E-2</v>
          </cell>
        </row>
        <row r="166">
          <cell r="A166">
            <v>39072.791666666664</v>
          </cell>
          <cell r="B166">
            <v>7.0036628047608102E-2</v>
          </cell>
          <cell r="C166">
            <v>4.1317686047576165E-2</v>
          </cell>
        </row>
        <row r="167">
          <cell r="A167">
            <v>39076.791666666664</v>
          </cell>
          <cell r="B167">
            <v>6.9870922772677979E-2</v>
          </cell>
          <cell r="C167">
            <v>4.1317686047576165E-2</v>
          </cell>
        </row>
        <row r="168">
          <cell r="A168">
            <v>39077.791666666664</v>
          </cell>
          <cell r="B168">
            <v>6.9882702038525021E-2</v>
          </cell>
          <cell r="C168">
            <v>4.1317686047576165E-2</v>
          </cell>
        </row>
        <row r="169">
          <cell r="A169">
            <v>39078.791666666664</v>
          </cell>
          <cell r="B169">
            <v>7.0223511925877322E-2</v>
          </cell>
          <cell r="C169">
            <v>4.1584185626255502E-2</v>
          </cell>
        </row>
        <row r="170">
          <cell r="A170">
            <v>39079.791666666664</v>
          </cell>
          <cell r="B170">
            <v>7.0397737132966903E-2</v>
          </cell>
          <cell r="C170">
            <v>4.1584185626255502E-2</v>
          </cell>
        </row>
        <row r="171">
          <cell r="A171">
            <v>39083.791666666664</v>
          </cell>
          <cell r="B171">
            <v>7.0272322382571237E-2</v>
          </cell>
          <cell r="C171">
            <v>4.1508210299942179E-2</v>
          </cell>
        </row>
        <row r="172">
          <cell r="A172">
            <v>39084.791666666664</v>
          </cell>
          <cell r="B172">
            <v>6.9568141817708512E-2</v>
          </cell>
          <cell r="C172">
            <v>4.0816317204560658E-2</v>
          </cell>
        </row>
        <row r="173">
          <cell r="A173">
            <v>39085.791666666664</v>
          </cell>
          <cell r="B173">
            <v>6.9491461852567354E-2</v>
          </cell>
          <cell r="C173">
            <v>4.071924324335989E-2</v>
          </cell>
        </row>
        <row r="174">
          <cell r="A174">
            <v>39086.791666666664</v>
          </cell>
          <cell r="B174">
            <v>7.1850545478139433E-2</v>
          </cell>
          <cell r="C174">
            <v>4.4859581248909139E-2</v>
          </cell>
        </row>
        <row r="175">
          <cell r="A175">
            <v>39089.791666666664</v>
          </cell>
          <cell r="B175">
            <v>7.2133638897571836E-2</v>
          </cell>
          <cell r="C175">
            <v>4.5110421983287539E-2</v>
          </cell>
        </row>
        <row r="176">
          <cell r="A176">
            <v>39090.791666666664</v>
          </cell>
          <cell r="B176">
            <v>7.1961291955564444E-2</v>
          </cell>
          <cell r="C176">
            <v>4.5110421983287539E-2</v>
          </cell>
        </row>
        <row r="177">
          <cell r="A177">
            <v>39091.791666666664</v>
          </cell>
          <cell r="B177">
            <v>7.2306034318176809E-2</v>
          </cell>
          <cell r="C177">
            <v>4.5110421983287539E-2</v>
          </cell>
        </row>
        <row r="178">
          <cell r="A178">
            <v>39092.791666666664</v>
          </cell>
          <cell r="B178">
            <v>7.2024761517184968E-2</v>
          </cell>
          <cell r="C178">
            <v>4.4831769473523478E-2</v>
          </cell>
        </row>
        <row r="179">
          <cell r="A179">
            <v>39093.791666666664</v>
          </cell>
          <cell r="B179">
            <v>7.3781960005304389E-2</v>
          </cell>
          <cell r="C179">
            <v>4.4831769473523478E-2</v>
          </cell>
        </row>
        <row r="180">
          <cell r="A180">
            <v>39097.791666666664</v>
          </cell>
          <cell r="B180">
            <v>7.3756519317176944E-2</v>
          </cell>
          <cell r="C180">
            <v>4.4831769473523478E-2</v>
          </cell>
        </row>
        <row r="181">
          <cell r="A181">
            <v>39098.791666666664</v>
          </cell>
          <cell r="B181">
            <v>7.6025484754923461E-2</v>
          </cell>
          <cell r="C181">
            <v>4.7721883498672027E-2</v>
          </cell>
        </row>
        <row r="182">
          <cell r="A182">
            <v>39099.791666666664</v>
          </cell>
          <cell r="B182">
            <v>7.5107534088630856E-2</v>
          </cell>
          <cell r="C182">
            <v>4.6670375688504427E-2</v>
          </cell>
        </row>
        <row r="183">
          <cell r="A183">
            <v>39100.791666666664</v>
          </cell>
          <cell r="B183">
            <v>7.5320634170341905E-2</v>
          </cell>
          <cell r="C183">
            <v>4.6670375688504427E-2</v>
          </cell>
        </row>
        <row r="184">
          <cell r="A184">
            <v>39103.791666666664</v>
          </cell>
          <cell r="B184">
            <v>7.503278886811024E-2</v>
          </cell>
          <cell r="C184">
            <v>4.6403775896660351E-2</v>
          </cell>
        </row>
        <row r="185">
          <cell r="A185">
            <v>39104.791666666664</v>
          </cell>
          <cell r="B185">
            <v>7.6322289757146389E-2</v>
          </cell>
          <cell r="C185">
            <v>4.6403775896660351E-2</v>
          </cell>
        </row>
        <row r="186">
          <cell r="A186">
            <v>39105.791666666664</v>
          </cell>
          <cell r="B186">
            <v>7.6881921777954651E-2</v>
          </cell>
          <cell r="C186">
            <v>4.6921717283946097E-2</v>
          </cell>
        </row>
        <row r="187">
          <cell r="A187">
            <v>39106.791666666664</v>
          </cell>
          <cell r="B187">
            <v>7.8756343608594293E-2</v>
          </cell>
          <cell r="C187">
            <v>4.9415623063866675E-2</v>
          </cell>
        </row>
        <row r="188">
          <cell r="A188">
            <v>39107.791666666664</v>
          </cell>
          <cell r="B188">
            <v>7.8607605889036772E-2</v>
          </cell>
          <cell r="C188">
            <v>4.9415623063866675E-2</v>
          </cell>
        </row>
        <row r="189">
          <cell r="A189">
            <v>39110.791666666664</v>
          </cell>
          <cell r="B189">
            <v>7.8548539468245027E-2</v>
          </cell>
          <cell r="C189">
            <v>4.9415623063866675E-2</v>
          </cell>
        </row>
        <row r="190">
          <cell r="A190">
            <v>39111.791666666664</v>
          </cell>
          <cell r="B190">
            <v>7.8598367614199693E-2</v>
          </cell>
          <cell r="C190">
            <v>4.9470827715350177E-2</v>
          </cell>
        </row>
        <row r="191">
          <cell r="A191">
            <v>39112.791666666664</v>
          </cell>
          <cell r="B191">
            <v>7.8939182826243764E-2</v>
          </cell>
          <cell r="C191">
            <v>4.9470827715350177E-2</v>
          </cell>
        </row>
        <row r="192">
          <cell r="A192">
            <v>39113.791666666664</v>
          </cell>
          <cell r="B192">
            <v>7.9095780841366509E-2</v>
          </cell>
          <cell r="C192">
            <v>4.9470827715350177E-2</v>
          </cell>
        </row>
        <row r="193">
          <cell r="A193">
            <v>39114.791666666664</v>
          </cell>
          <cell r="B193">
            <v>7.5773503862193003E-2</v>
          </cell>
          <cell r="C193">
            <v>4.476943622602738E-2</v>
          </cell>
        </row>
        <row r="194">
          <cell r="A194">
            <v>39117.791666666664</v>
          </cell>
          <cell r="B194">
            <v>7.5751487349056498E-2</v>
          </cell>
          <cell r="C194">
            <v>4.476943622602738E-2</v>
          </cell>
        </row>
        <row r="195">
          <cell r="A195">
            <v>39118.791666666664</v>
          </cell>
          <cell r="B195">
            <v>7.5853300250439445E-2</v>
          </cell>
          <cell r="C195">
            <v>4.4829797555004922E-2</v>
          </cell>
        </row>
        <row r="196">
          <cell r="A196">
            <v>39119.791666666664</v>
          </cell>
          <cell r="B196">
            <v>7.158129647049076E-2</v>
          </cell>
          <cell r="C196">
            <v>4.4829797555004922E-2</v>
          </cell>
        </row>
        <row r="197">
          <cell r="A197">
            <v>39120.791666666664</v>
          </cell>
          <cell r="B197">
            <v>7.1159143212338488E-2</v>
          </cell>
          <cell r="C197">
            <v>4.4222675234296856E-2</v>
          </cell>
        </row>
        <row r="198">
          <cell r="A198">
            <v>39121.791666666664</v>
          </cell>
          <cell r="B198">
            <v>7.288452351111728E-2</v>
          </cell>
          <cell r="C198">
            <v>4.6347604931027603E-2</v>
          </cell>
        </row>
        <row r="199">
          <cell r="A199">
            <v>39124.791666666664</v>
          </cell>
          <cell r="B199">
            <v>7.4091312275819207E-2</v>
          </cell>
          <cell r="C199">
            <v>4.7787275403754902E-2</v>
          </cell>
        </row>
        <row r="200">
          <cell r="A200">
            <v>39125.791666666664</v>
          </cell>
          <cell r="B200">
            <v>7.4271582149319115E-2</v>
          </cell>
          <cell r="C200">
            <v>4.7787275403754902E-2</v>
          </cell>
        </row>
        <row r="201">
          <cell r="A201">
            <v>39126.791666666664</v>
          </cell>
          <cell r="B201">
            <v>7.2648454389016889E-2</v>
          </cell>
          <cell r="C201">
            <v>4.7787275403754902E-2</v>
          </cell>
        </row>
        <row r="202">
          <cell r="A202">
            <v>39127.791666666664</v>
          </cell>
          <cell r="B202">
            <v>7.2542393718678488E-2</v>
          </cell>
          <cell r="C202">
            <v>4.7724991886202696E-2</v>
          </cell>
        </row>
        <row r="203">
          <cell r="A203">
            <v>39128.791666666664</v>
          </cell>
          <cell r="B203">
            <v>7.2480189486565441E-2</v>
          </cell>
          <cell r="C203">
            <v>4.7724991886202696E-2</v>
          </cell>
        </row>
        <row r="204">
          <cell r="A204">
            <v>39132.791666666664</v>
          </cell>
          <cell r="B204">
            <v>7.289488189177197E-2</v>
          </cell>
          <cell r="C204">
            <v>4.7724991886202696E-2</v>
          </cell>
        </row>
        <row r="205">
          <cell r="A205">
            <v>39133.791666666664</v>
          </cell>
          <cell r="B205">
            <v>7.2921972743397734E-2</v>
          </cell>
          <cell r="C205">
            <v>4.778109687067679E-2</v>
          </cell>
        </row>
        <row r="206">
          <cell r="A206">
            <v>39134.791666666664</v>
          </cell>
          <cell r="B206">
            <v>7.2535231917215795E-2</v>
          </cell>
          <cell r="C206">
            <v>4.7837265923002019E-2</v>
          </cell>
        </row>
        <row r="207">
          <cell r="A207">
            <v>39135.791666666664</v>
          </cell>
          <cell r="B207">
            <v>7.2291639525373291E-2</v>
          </cell>
          <cell r="C207">
            <v>4.7837265923002019E-2</v>
          </cell>
        </row>
        <row r="208">
          <cell r="A208">
            <v>39138.791666666664</v>
          </cell>
          <cell r="B208">
            <v>7.2363104997692509E-2</v>
          </cell>
          <cell r="C208">
            <v>4.7837265923002019E-2</v>
          </cell>
        </row>
        <row r="209">
          <cell r="A209">
            <v>39139.791666666664</v>
          </cell>
          <cell r="B209">
            <v>7.7124478196444926E-2</v>
          </cell>
          <cell r="C209">
            <v>5.4178116028233768E-2</v>
          </cell>
        </row>
        <row r="210">
          <cell r="A210">
            <v>39140.791666666664</v>
          </cell>
          <cell r="B210">
            <v>7.3672057187816678E-2</v>
          </cell>
          <cell r="C210">
            <v>4.9671034552629591E-2</v>
          </cell>
        </row>
        <row r="211">
          <cell r="A211">
            <v>39141.791666666664</v>
          </cell>
          <cell r="B211">
            <v>7.4418292043259338E-2</v>
          </cell>
          <cell r="C211">
            <v>5.0546662898672379E-2</v>
          </cell>
        </row>
        <row r="212">
          <cell r="A212">
            <v>39142.791666666664</v>
          </cell>
          <cell r="B212">
            <v>7.7377207709591375E-2</v>
          </cell>
          <cell r="C212">
            <v>5.4803357896815223E-2</v>
          </cell>
        </row>
        <row r="213">
          <cell r="A213">
            <v>39145.791666666664</v>
          </cell>
          <cell r="B213">
            <v>8.0810067337477975E-2</v>
          </cell>
          <cell r="C213">
            <v>5.9740724141878476E-2</v>
          </cell>
        </row>
        <row r="214">
          <cell r="A214">
            <v>39146.791666666664</v>
          </cell>
          <cell r="B214">
            <v>8.9471417492760108E-2</v>
          </cell>
          <cell r="C214">
            <v>5.9740724141878476E-2</v>
          </cell>
        </row>
        <row r="215">
          <cell r="A215">
            <v>39147.791666666664</v>
          </cell>
          <cell r="B215">
            <v>8.7209157670923187E-2</v>
          </cell>
          <cell r="C215">
            <v>6.015924452143822E-2</v>
          </cell>
        </row>
        <row r="216">
          <cell r="A216">
            <v>39148.791666666664</v>
          </cell>
          <cell r="B216">
            <v>8.8272135736946505E-2</v>
          </cell>
          <cell r="C216">
            <v>6.0111884644448235E-2</v>
          </cell>
        </row>
        <row r="217">
          <cell r="A217">
            <v>39149.791666666664</v>
          </cell>
          <cell r="B217">
            <v>8.7942371872580208E-2</v>
          </cell>
          <cell r="C217">
            <v>5.9682927828713032E-2</v>
          </cell>
        </row>
        <row r="218">
          <cell r="A218">
            <v>39152.833333333336</v>
          </cell>
          <cell r="B218">
            <v>8.7789625335137816E-2</v>
          </cell>
          <cell r="C218">
            <v>5.9682927828713032E-2</v>
          </cell>
        </row>
        <row r="219">
          <cell r="A219">
            <v>39153.833333333336</v>
          </cell>
          <cell r="B219">
            <v>8.8295387316032758E-2</v>
          </cell>
          <cell r="C219">
            <v>6.1898524390608931E-2</v>
          </cell>
        </row>
        <row r="220">
          <cell r="A220">
            <v>39154.833333333336</v>
          </cell>
          <cell r="B220">
            <v>8.8043107209474336E-2</v>
          </cell>
          <cell r="C220">
            <v>6.1943652868584775E-2</v>
          </cell>
        </row>
        <row r="221">
          <cell r="A221">
            <v>39155.833333333336</v>
          </cell>
          <cell r="B221">
            <v>8.7546208777123269E-2</v>
          </cell>
          <cell r="C221">
            <v>6.1217605206353803E-2</v>
          </cell>
        </row>
        <row r="222">
          <cell r="A222">
            <v>39156.833333333336</v>
          </cell>
          <cell r="B222">
            <v>8.7162354622262878E-2</v>
          </cell>
          <cell r="C222">
            <v>6.1399922011975555E-2</v>
          </cell>
        </row>
        <row r="223">
          <cell r="A223">
            <v>39159.833333333336</v>
          </cell>
          <cell r="B223">
            <v>8.530898577689125E-2</v>
          </cell>
          <cell r="C223">
            <v>6.1399922011975555E-2</v>
          </cell>
        </row>
        <row r="224">
          <cell r="A224">
            <v>39160.833333333336</v>
          </cell>
          <cell r="B224">
            <v>8.5270434974858728E-2</v>
          </cell>
          <cell r="C224">
            <v>6.1399922011975555E-2</v>
          </cell>
        </row>
        <row r="225">
          <cell r="A225">
            <v>39161.833333333336</v>
          </cell>
          <cell r="B225">
            <v>8.5002185923486073E-2</v>
          </cell>
          <cell r="C225">
            <v>6.0278318007256859E-2</v>
          </cell>
        </row>
        <row r="226">
          <cell r="A226">
            <v>39162.833333333336</v>
          </cell>
          <cell r="B226">
            <v>8.5792544418833758E-2</v>
          </cell>
          <cell r="C226">
            <v>6.0278318007256859E-2</v>
          </cell>
        </row>
        <row r="227">
          <cell r="A227">
            <v>39163.833333333336</v>
          </cell>
          <cell r="B227">
            <v>8.6157946766769869E-2</v>
          </cell>
          <cell r="C227">
            <v>6.0278318007256859E-2</v>
          </cell>
        </row>
        <row r="228">
          <cell r="A228">
            <v>39166.833333333336</v>
          </cell>
          <cell r="B228">
            <v>8.5634599513251822E-2</v>
          </cell>
          <cell r="C228">
            <v>5.958942484423272E-2</v>
          </cell>
        </row>
        <row r="229">
          <cell r="A229">
            <v>39167.833333333336</v>
          </cell>
          <cell r="B229">
            <v>8.6334717766698987E-2</v>
          </cell>
          <cell r="C229">
            <v>6.0527649519205085E-2</v>
          </cell>
        </row>
        <row r="230">
          <cell r="A230">
            <v>39168.833333333336</v>
          </cell>
          <cell r="B230">
            <v>8.6529874679194194E-2</v>
          </cell>
          <cell r="C230">
            <v>6.0932153127762505E-2</v>
          </cell>
        </row>
        <row r="231">
          <cell r="A231">
            <v>39169.833333333336</v>
          </cell>
          <cell r="B231">
            <v>8.6436206241544633E-2</v>
          </cell>
          <cell r="C231">
            <v>6.0932153127762505E-2</v>
          </cell>
        </row>
        <row r="232">
          <cell r="A232">
            <v>39170.833333333336</v>
          </cell>
          <cell r="B232">
            <v>8.6564141223407692E-2</v>
          </cell>
          <cell r="C232">
            <v>6.0750588235113367E-2</v>
          </cell>
        </row>
        <row r="233">
          <cell r="A233">
            <v>39173.833333333336</v>
          </cell>
          <cell r="B233">
            <v>8.6407400382760485E-2</v>
          </cell>
          <cell r="C233">
            <v>6.0750588235113367E-2</v>
          </cell>
        </row>
        <row r="234">
          <cell r="A234">
            <v>39174.833333333336</v>
          </cell>
          <cell r="B234">
            <v>8.6430855008050977E-2</v>
          </cell>
          <cell r="C234">
            <v>6.0750588235113367E-2</v>
          </cell>
        </row>
        <row r="235">
          <cell r="A235">
            <v>39175.833333333336</v>
          </cell>
          <cell r="B235">
            <v>8.6430338791919997E-2</v>
          </cell>
          <cell r="C235">
            <v>6.0750588235113367E-2</v>
          </cell>
        </row>
        <row r="236">
          <cell r="A236">
            <v>39176.833333333336</v>
          </cell>
          <cell r="B236">
            <v>8.6353039812328183E-2</v>
          </cell>
          <cell r="C236">
            <v>6.0341999037959046E-2</v>
          </cell>
        </row>
        <row r="237">
          <cell r="A237">
            <v>39177.833333333336</v>
          </cell>
          <cell r="B237">
            <v>8.4084106414383061E-2</v>
          </cell>
          <cell r="C237">
            <v>5.7330895583284587E-2</v>
          </cell>
        </row>
        <row r="238">
          <cell r="A238">
            <v>39180.833333333336</v>
          </cell>
          <cell r="B238">
            <v>8.390285234736658E-2</v>
          </cell>
          <cell r="C238">
            <v>5.7133733001605007E-2</v>
          </cell>
        </row>
        <row r="239">
          <cell r="A239">
            <v>39181.833333333336</v>
          </cell>
          <cell r="B239">
            <v>8.403108952911463E-2</v>
          </cell>
          <cell r="C239">
            <v>5.7133733001605007E-2</v>
          </cell>
        </row>
        <row r="240">
          <cell r="A240">
            <v>39182.833333333336</v>
          </cell>
          <cell r="B240">
            <v>8.3763618695656974E-2</v>
          </cell>
          <cell r="C240">
            <v>5.7319279730895269E-2</v>
          </cell>
        </row>
        <row r="241">
          <cell r="A241">
            <v>39183.833333333336</v>
          </cell>
          <cell r="B241">
            <v>8.5533302944188011E-2</v>
          </cell>
          <cell r="C241">
            <v>5.7319279730895269E-2</v>
          </cell>
        </row>
        <row r="242">
          <cell r="A242">
            <v>39184.833333333336</v>
          </cell>
          <cell r="B242">
            <v>8.5415836149039456E-2</v>
          </cell>
          <cell r="C242">
            <v>5.7319279730895269E-2</v>
          </cell>
        </row>
        <row r="243">
          <cell r="A243">
            <v>39187.833333333336</v>
          </cell>
          <cell r="B243">
            <v>8.5415836149039456E-2</v>
          </cell>
          <cell r="C243">
            <v>5.7319279730895269E-2</v>
          </cell>
        </row>
        <row r="244">
          <cell r="A244">
            <v>39188.833333333336</v>
          </cell>
          <cell r="B244">
            <v>8.4487227612827315E-2</v>
          </cell>
          <cell r="C244">
            <v>5.4936410679393199E-2</v>
          </cell>
        </row>
        <row r="245">
          <cell r="A245">
            <v>39189.833333333336</v>
          </cell>
          <cell r="B245">
            <v>8.5122720143402539E-2</v>
          </cell>
          <cell r="C245">
            <v>5.5670202637132148E-2</v>
          </cell>
        </row>
        <row r="246">
          <cell r="A246">
            <v>39190.833333333336</v>
          </cell>
          <cell r="B246">
            <v>8.5368985235903166E-2</v>
          </cell>
          <cell r="C246">
            <v>5.6807901910882849E-2</v>
          </cell>
        </row>
        <row r="247">
          <cell r="A247">
            <v>39191.833333333336</v>
          </cell>
          <cell r="B247">
            <v>8.6234782357367437E-2</v>
          </cell>
          <cell r="C247">
            <v>5.6807901910882849E-2</v>
          </cell>
        </row>
        <row r="248">
          <cell r="A248">
            <v>39194.833333333336</v>
          </cell>
          <cell r="B248">
            <v>8.4996915016216382E-2</v>
          </cell>
          <cell r="C248">
            <v>5.6987420336682248E-2</v>
          </cell>
        </row>
        <row r="249">
          <cell r="A249">
            <v>39195.833333333336</v>
          </cell>
          <cell r="B249">
            <v>8.469367777368883E-2</v>
          </cell>
          <cell r="C249">
            <v>5.6607059558626049E-2</v>
          </cell>
        </row>
        <row r="250">
          <cell r="A250">
            <v>39196.833333333336</v>
          </cell>
          <cell r="B250">
            <v>8.462243165435103E-2</v>
          </cell>
          <cell r="C250">
            <v>5.4215782567261658E-2</v>
          </cell>
        </row>
        <row r="251">
          <cell r="A251">
            <v>39197.833333333336</v>
          </cell>
          <cell r="B251">
            <v>8.46149005467388E-2</v>
          </cell>
          <cell r="C251">
            <v>5.4215782567261658E-2</v>
          </cell>
        </row>
        <row r="252">
          <cell r="A252">
            <v>39198.833333333336</v>
          </cell>
          <cell r="B252">
            <v>8.5537621440079065E-2</v>
          </cell>
          <cell r="C252">
            <v>5.5362733597985991E-2</v>
          </cell>
        </row>
        <row r="253">
          <cell r="A253">
            <v>39201.833333333336</v>
          </cell>
          <cell r="B253">
            <v>8.6074412063191802E-2</v>
          </cell>
          <cell r="C253">
            <v>5.6043899130984988E-2</v>
          </cell>
        </row>
        <row r="254">
          <cell r="A254">
            <v>39202.833333333336</v>
          </cell>
          <cell r="B254">
            <v>8.5664687431888903E-2</v>
          </cell>
          <cell r="C254">
            <v>5.6043899130984988E-2</v>
          </cell>
        </row>
        <row r="255">
          <cell r="A255">
            <v>39203.833333333336</v>
          </cell>
          <cell r="B255">
            <v>8.5639807518640448E-2</v>
          </cell>
          <cell r="C255">
            <v>5.6043899130984988E-2</v>
          </cell>
        </row>
        <row r="256">
          <cell r="A256">
            <v>39204.833333333336</v>
          </cell>
          <cell r="B256">
            <v>8.5857013027511364E-2</v>
          </cell>
          <cell r="C256">
            <v>5.6337614830689178E-2</v>
          </cell>
        </row>
        <row r="257">
          <cell r="A257">
            <v>39205.833333333336</v>
          </cell>
          <cell r="B257">
            <v>8.5930017035378711E-2</v>
          </cell>
          <cell r="C257">
            <v>5.6337614830689178E-2</v>
          </cell>
        </row>
        <row r="258">
          <cell r="A258">
            <v>39208.833333333336</v>
          </cell>
          <cell r="B258">
            <v>8.6780871601827458E-2</v>
          </cell>
          <cell r="C258">
            <v>5.628959509522783E-2</v>
          </cell>
        </row>
        <row r="259">
          <cell r="A259">
            <v>39209.833333333336</v>
          </cell>
          <cell r="B259">
            <v>8.6647346266758601E-2</v>
          </cell>
          <cell r="C259">
            <v>5.628959509522783E-2</v>
          </cell>
        </row>
        <row r="260">
          <cell r="A260">
            <v>39210.833333333336</v>
          </cell>
          <cell r="B260">
            <v>8.7024359574150403E-2</v>
          </cell>
          <cell r="C260">
            <v>5.6998021299313577E-2</v>
          </cell>
        </row>
        <row r="261">
          <cell r="A261">
            <v>39211.833333333336</v>
          </cell>
          <cell r="B261">
            <v>0.10841620747900448</v>
          </cell>
          <cell r="C261">
            <v>8.5515011915964223E-2</v>
          </cell>
        </row>
        <row r="262">
          <cell r="A262">
            <v>39212.833333333336</v>
          </cell>
          <cell r="B262">
            <v>0.10796799231945711</v>
          </cell>
          <cell r="C262">
            <v>8.4718912028636184E-2</v>
          </cell>
        </row>
        <row r="263">
          <cell r="A263">
            <v>39215.833333333336</v>
          </cell>
          <cell r="B263">
            <v>0.1078681629531039</v>
          </cell>
          <cell r="C263">
            <v>8.4845608175130899E-2</v>
          </cell>
        </row>
        <row r="264">
          <cell r="A264">
            <v>39216.833333333336</v>
          </cell>
          <cell r="B264">
            <v>0.10777239530733092</v>
          </cell>
          <cell r="C264">
            <v>8.4845608175130899E-2</v>
          </cell>
        </row>
        <row r="265">
          <cell r="A265">
            <v>39217.833333333336</v>
          </cell>
          <cell r="B265">
            <v>0.10784554943493088</v>
          </cell>
          <cell r="C265">
            <v>8.4845608175130899E-2</v>
          </cell>
        </row>
        <row r="266">
          <cell r="A266">
            <v>39218.833333333336</v>
          </cell>
          <cell r="B266">
            <v>0.10805920260193316</v>
          </cell>
          <cell r="C266">
            <v>8.4845608175130899E-2</v>
          </cell>
        </row>
        <row r="267">
          <cell r="A267">
            <v>39219.833333333336</v>
          </cell>
          <cell r="B267">
            <v>0.10805374557270851</v>
          </cell>
          <cell r="C267">
            <v>8.4845608175130899E-2</v>
          </cell>
        </row>
        <row r="268">
          <cell r="A268">
            <v>39222.833333333336</v>
          </cell>
          <cell r="B268">
            <v>0.10804028482063251</v>
          </cell>
          <cell r="C268">
            <v>8.4814025131348142E-2</v>
          </cell>
        </row>
        <row r="269">
          <cell r="A269">
            <v>39223.833333333336</v>
          </cell>
          <cell r="B269">
            <v>0.10802352858845828</v>
          </cell>
          <cell r="C269">
            <v>8.478235704530715E-2</v>
          </cell>
        </row>
        <row r="270">
          <cell r="A270">
            <v>39224.833333333336</v>
          </cell>
          <cell r="B270">
            <v>0.10820150585300982</v>
          </cell>
          <cell r="C270">
            <v>8.478235704530715E-2</v>
          </cell>
        </row>
        <row r="271">
          <cell r="A271">
            <v>39225.833333333336</v>
          </cell>
          <cell r="B271">
            <v>0.10876630683744729</v>
          </cell>
          <cell r="C271">
            <v>8.5549168967652189E-2</v>
          </cell>
        </row>
        <row r="272">
          <cell r="A272">
            <v>39226.833333333336</v>
          </cell>
          <cell r="B272">
            <v>0.10577903022671949</v>
          </cell>
          <cell r="C272">
            <v>8.1681063078752558E-2</v>
          </cell>
        </row>
        <row r="273">
          <cell r="A273">
            <v>39230.833333333336</v>
          </cell>
          <cell r="B273">
            <v>0.10631615852648703</v>
          </cell>
          <cell r="C273">
            <v>8.1681063078752558E-2</v>
          </cell>
        </row>
        <row r="274">
          <cell r="A274">
            <v>39231.833333333336</v>
          </cell>
          <cell r="B274">
            <v>0.10580614798230434</v>
          </cell>
          <cell r="C274">
            <v>8.1142113658763254E-2</v>
          </cell>
        </row>
        <row r="275">
          <cell r="A275">
            <v>39232.833333333336</v>
          </cell>
          <cell r="B275">
            <v>0.10336590505821443</v>
          </cell>
          <cell r="C275">
            <v>7.8330068954631071E-2</v>
          </cell>
        </row>
        <row r="276">
          <cell r="A276">
            <v>39233.833333333336</v>
          </cell>
          <cell r="B276">
            <v>0.10082984470006467</v>
          </cell>
          <cell r="C276">
            <v>7.4632791842511523E-2</v>
          </cell>
        </row>
        <row r="277">
          <cell r="A277">
            <v>39236.833333333336</v>
          </cell>
          <cell r="B277">
            <v>9.3777066828997085E-2</v>
          </cell>
          <cell r="C277">
            <v>7.4632791842511523E-2</v>
          </cell>
        </row>
        <row r="278">
          <cell r="A278">
            <v>39237.833333333336</v>
          </cell>
          <cell r="B278">
            <v>9.3387678825905859E-2</v>
          </cell>
          <cell r="C278">
            <v>7.429584805232041E-2</v>
          </cell>
        </row>
        <row r="279">
          <cell r="A279">
            <v>39238.833333333336</v>
          </cell>
          <cell r="B279">
            <v>9.2510244610439801E-2</v>
          </cell>
          <cell r="C279">
            <v>7.429584805232041E-2</v>
          </cell>
        </row>
        <row r="280">
          <cell r="A280">
            <v>39239.833333333336</v>
          </cell>
          <cell r="B280">
            <v>9.3361734424992085E-2</v>
          </cell>
          <cell r="C280">
            <v>7.5148268256575196E-2</v>
          </cell>
        </row>
        <row r="281">
          <cell r="A281">
            <v>39240.833333333336</v>
          </cell>
          <cell r="B281">
            <v>9.3855387584600727E-2</v>
          </cell>
          <cell r="C281">
            <v>7.5148268256575196E-2</v>
          </cell>
        </row>
        <row r="282">
          <cell r="A282">
            <v>39243.833333333336</v>
          </cell>
          <cell r="B282">
            <v>9.2323103032936768E-2</v>
          </cell>
          <cell r="C282">
            <v>7.3472913675030879E-2</v>
          </cell>
        </row>
        <row r="283">
          <cell r="A283">
            <v>39244.833333333336</v>
          </cell>
          <cell r="B283">
            <v>9.3126801563482769E-2</v>
          </cell>
          <cell r="C283">
            <v>7.4301053106848688E-2</v>
          </cell>
        </row>
        <row r="284">
          <cell r="A284">
            <v>39245.833333333336</v>
          </cell>
          <cell r="B284">
            <v>9.3667225656238862E-2</v>
          </cell>
          <cell r="C284">
            <v>7.4301053106848688E-2</v>
          </cell>
        </row>
        <row r="285">
          <cell r="A285">
            <v>39246.833333333336</v>
          </cell>
          <cell r="B285">
            <v>9.4231019391762927E-2</v>
          </cell>
          <cell r="C285">
            <v>7.4150463632475447E-2</v>
          </cell>
        </row>
        <row r="286">
          <cell r="A286">
            <v>39247.833333333336</v>
          </cell>
          <cell r="B286">
            <v>9.3713410987504797E-2</v>
          </cell>
          <cell r="C286">
            <v>7.4150463632475447E-2</v>
          </cell>
        </row>
        <row r="287">
          <cell r="A287">
            <v>39250.833333333336</v>
          </cell>
          <cell r="B287">
            <v>9.4187823429623757E-2</v>
          </cell>
          <cell r="C287">
            <v>7.4150463632475447E-2</v>
          </cell>
        </row>
        <row r="288">
          <cell r="A288">
            <v>39251.833333333336</v>
          </cell>
          <cell r="B288">
            <v>9.3868985888610049E-2</v>
          </cell>
          <cell r="C288">
            <v>7.4150463632475447E-2</v>
          </cell>
        </row>
        <row r="289">
          <cell r="A289">
            <v>39252.833333333336</v>
          </cell>
          <cell r="B289">
            <v>9.34546515434964E-2</v>
          </cell>
          <cell r="C289">
            <v>7.4150463632475447E-2</v>
          </cell>
        </row>
        <row r="290">
          <cell r="A290">
            <v>39253.833333333336</v>
          </cell>
          <cell r="B290">
            <v>9.317098913865203E-2</v>
          </cell>
          <cell r="C290">
            <v>7.4150463632475447E-2</v>
          </cell>
        </row>
        <row r="291">
          <cell r="A291">
            <v>39254.833333333336</v>
          </cell>
          <cell r="B291">
            <v>9.3451554348816052E-2</v>
          </cell>
          <cell r="C291">
            <v>7.4411407853206907E-2</v>
          </cell>
        </row>
        <row r="292">
          <cell r="A292">
            <v>39257.833333333336</v>
          </cell>
          <cell r="B292">
            <v>9.3711020977016946E-2</v>
          </cell>
          <cell r="C292">
            <v>7.4699003112142712E-2</v>
          </cell>
        </row>
        <row r="293">
          <cell r="A293">
            <v>39258.833333333336</v>
          </cell>
          <cell r="B293">
            <v>9.3365126187360134E-2</v>
          </cell>
          <cell r="C293">
            <v>7.4369416681069486E-2</v>
          </cell>
        </row>
        <row r="294">
          <cell r="A294">
            <v>39259.833333333336</v>
          </cell>
          <cell r="B294">
            <v>9.3406440784849665E-2</v>
          </cell>
          <cell r="C294">
            <v>7.4369416681069486E-2</v>
          </cell>
        </row>
        <row r="295">
          <cell r="A295">
            <v>39260.833333333336</v>
          </cell>
          <cell r="B295">
            <v>9.3321570043298552E-2</v>
          </cell>
          <cell r="C295">
            <v>7.4402758217274628E-2</v>
          </cell>
        </row>
        <row r="296">
          <cell r="A296">
            <v>39261.833333333336</v>
          </cell>
          <cell r="B296">
            <v>9.3565480225652642E-2</v>
          </cell>
          <cell r="C296">
            <v>7.4402758217274628E-2</v>
          </cell>
        </row>
        <row r="297">
          <cell r="A297">
            <v>39264.833333333336</v>
          </cell>
          <cell r="B297">
            <v>9.356462648751053E-2</v>
          </cell>
          <cell r="C297">
            <v>7.4402758217274628E-2</v>
          </cell>
        </row>
        <row r="298">
          <cell r="A298">
            <v>39265.833333333336</v>
          </cell>
          <cell r="B298">
            <v>9.3573910146992081E-2</v>
          </cell>
          <cell r="C298">
            <v>7.4402758217274628E-2</v>
          </cell>
        </row>
        <row r="299">
          <cell r="A299">
            <v>39267.833333333336</v>
          </cell>
          <cell r="B299">
            <v>9.3757940093849856E-2</v>
          </cell>
          <cell r="C299">
            <v>7.4699518073473331E-2</v>
          </cell>
        </row>
        <row r="300">
          <cell r="A300">
            <v>39268.833333333336</v>
          </cell>
          <cell r="B300">
            <v>9.3801023355663732E-2</v>
          </cell>
          <cell r="C300">
            <v>7.4699518073473331E-2</v>
          </cell>
        </row>
        <row r="301">
          <cell r="A301">
            <v>39271.833333333336</v>
          </cell>
          <cell r="B301">
            <v>9.3946156018678437E-2</v>
          </cell>
          <cell r="C301">
            <v>7.4699518073473331E-2</v>
          </cell>
        </row>
        <row r="302">
          <cell r="A302">
            <v>39272.833333333336</v>
          </cell>
          <cell r="B302">
            <v>9.4597070974863071E-2</v>
          </cell>
          <cell r="C302">
            <v>7.5514135562067597E-2</v>
          </cell>
        </row>
        <row r="303">
          <cell r="A303">
            <v>39273.833333333336</v>
          </cell>
          <cell r="B303">
            <v>9.4424138116463566E-2</v>
          </cell>
          <cell r="C303">
            <v>7.5373392437360742E-2</v>
          </cell>
        </row>
        <row r="304">
          <cell r="A304">
            <v>39274.833333333336</v>
          </cell>
          <cell r="B304">
            <v>9.2959137673043923E-2</v>
          </cell>
          <cell r="C304">
            <v>7.5373392437360742E-2</v>
          </cell>
        </row>
        <row r="305">
          <cell r="A305">
            <v>39275.833333333336</v>
          </cell>
          <cell r="B305">
            <v>9.1361550415948511E-2</v>
          </cell>
          <cell r="C305">
            <v>7.5373392437360742E-2</v>
          </cell>
        </row>
        <row r="306">
          <cell r="A306">
            <v>39278.833333333336</v>
          </cell>
          <cell r="B306">
            <v>9.1408386236383338E-2</v>
          </cell>
          <cell r="C306">
            <v>7.5405854907211786E-2</v>
          </cell>
        </row>
        <row r="307">
          <cell r="A307">
            <v>39279.833333333336</v>
          </cell>
          <cell r="B307">
            <v>9.0517564165640621E-2</v>
          </cell>
          <cell r="C307">
            <v>7.5438375300388119E-2</v>
          </cell>
        </row>
        <row r="308">
          <cell r="A308">
            <v>39280.833333333336</v>
          </cell>
          <cell r="B308">
            <v>9.004392236429927E-2</v>
          </cell>
          <cell r="C308">
            <v>7.4931319361881993E-2</v>
          </cell>
        </row>
        <row r="309">
          <cell r="A309">
            <v>39281.833333333336</v>
          </cell>
          <cell r="B309">
            <v>8.9273644560715668E-2</v>
          </cell>
          <cell r="C309">
            <v>7.4105760095866308E-2</v>
          </cell>
        </row>
        <row r="310">
          <cell r="A310">
            <v>39282.833333333336</v>
          </cell>
          <cell r="B310">
            <v>9.0675314665279866E-2</v>
          </cell>
          <cell r="C310">
            <v>7.6757173471839704E-2</v>
          </cell>
        </row>
        <row r="311">
          <cell r="A311">
            <v>39285.833333333336</v>
          </cell>
          <cell r="B311">
            <v>9.1844253693023445E-2</v>
          </cell>
          <cell r="C311">
            <v>7.6623986598668148E-2</v>
          </cell>
        </row>
        <row r="312">
          <cell r="A312">
            <v>39286.833333333336</v>
          </cell>
          <cell r="B312">
            <v>9.2857052043466698E-2</v>
          </cell>
          <cell r="C312">
            <v>7.7747511950071471E-2</v>
          </cell>
        </row>
        <row r="313">
          <cell r="A313">
            <v>39287.833333333336</v>
          </cell>
          <cell r="B313">
            <v>9.2092411048758496E-2</v>
          </cell>
          <cell r="C313">
            <v>7.8902829676725184E-2</v>
          </cell>
        </row>
        <row r="314">
          <cell r="A314">
            <v>39288.833333333336</v>
          </cell>
          <cell r="B314">
            <v>9.3290067633191781E-2</v>
          </cell>
          <cell r="C314">
            <v>8.0469493175524431E-2</v>
          </cell>
        </row>
        <row r="315">
          <cell r="A315">
            <v>39289.833333333336</v>
          </cell>
          <cell r="B315">
            <v>9.3608069444698502E-2</v>
          </cell>
          <cell r="C315">
            <v>8.0845728947930282E-2</v>
          </cell>
        </row>
        <row r="316">
          <cell r="A316">
            <v>39292.833333333336</v>
          </cell>
          <cell r="B316">
            <v>9.5529891643519688E-2</v>
          </cell>
          <cell r="C316">
            <v>8.0341063838538077E-2</v>
          </cell>
        </row>
        <row r="317">
          <cell r="A317">
            <v>39293.833333333336</v>
          </cell>
          <cell r="B317">
            <v>9.6493882678428233E-2</v>
          </cell>
          <cell r="C317">
            <v>8.1484934776535373E-2</v>
          </cell>
        </row>
        <row r="318">
          <cell r="A318">
            <v>39294.833333333336</v>
          </cell>
          <cell r="B318">
            <v>9.6124263645179481E-2</v>
          </cell>
          <cell r="C318">
            <v>8.1612773937156005E-2</v>
          </cell>
        </row>
        <row r="319">
          <cell r="A319">
            <v>39295.833333333336</v>
          </cell>
          <cell r="B319">
            <v>9.595270802862621E-2</v>
          </cell>
          <cell r="C319">
            <v>8.1402872106636853E-2</v>
          </cell>
        </row>
        <row r="320">
          <cell r="A320">
            <v>39296.833333333336</v>
          </cell>
          <cell r="B320">
            <v>9.897442255505419E-2</v>
          </cell>
          <cell r="C320">
            <v>8.5231511230687326E-2</v>
          </cell>
        </row>
        <row r="321">
          <cell r="A321">
            <v>39299.833333333336</v>
          </cell>
          <cell r="B321">
            <v>9.7888473538511586E-2</v>
          </cell>
          <cell r="C321">
            <v>8.5231511230687326E-2</v>
          </cell>
        </row>
        <row r="322">
          <cell r="A322">
            <v>39300.833333333336</v>
          </cell>
          <cell r="B322">
            <v>9.78964037696715E-2</v>
          </cell>
          <cell r="C322">
            <v>8.5516580065530645E-2</v>
          </cell>
        </row>
        <row r="323">
          <cell r="A323">
            <v>39301.833333333336</v>
          </cell>
          <cell r="B323">
            <v>9.7647597860753471E-2</v>
          </cell>
          <cell r="C323">
            <v>8.5174025318193458E-2</v>
          </cell>
        </row>
        <row r="324">
          <cell r="A324">
            <v>39302.833333333336</v>
          </cell>
          <cell r="B324">
            <v>8.0745131179332921E-2</v>
          </cell>
          <cell r="C324">
            <v>6.5032794231385485E-2</v>
          </cell>
        </row>
        <row r="325">
          <cell r="A325">
            <v>39303.833333333336</v>
          </cell>
          <cell r="B325">
            <v>8.2790848250181723E-2</v>
          </cell>
          <cell r="C325">
            <v>6.5032794231385485E-2</v>
          </cell>
        </row>
        <row r="326">
          <cell r="A326">
            <v>39306.833333333336</v>
          </cell>
          <cell r="B326">
            <v>8.3967288050121644E-2</v>
          </cell>
          <cell r="C326">
            <v>6.4867412113091757E-2</v>
          </cell>
        </row>
        <row r="327">
          <cell r="A327">
            <v>39307.833333333336</v>
          </cell>
          <cell r="B327">
            <v>8.847069069335553E-2</v>
          </cell>
          <cell r="C327">
            <v>7.0693438622132454E-2</v>
          </cell>
        </row>
        <row r="328">
          <cell r="A328">
            <v>39308.833333333336</v>
          </cell>
          <cell r="B328">
            <v>9.3299194855994944E-2</v>
          </cell>
          <cell r="C328">
            <v>7.7143154267369951E-2</v>
          </cell>
        </row>
        <row r="329">
          <cell r="A329">
            <v>39309.833333333336</v>
          </cell>
          <cell r="B329">
            <v>9.5671621734632062E-2</v>
          </cell>
          <cell r="C329">
            <v>8.0827617195603621E-2</v>
          </cell>
        </row>
        <row r="330">
          <cell r="A330">
            <v>39310.833333333336</v>
          </cell>
          <cell r="B330">
            <v>9.6452597858787917E-2</v>
          </cell>
          <cell r="C330">
            <v>8.0827617195603621E-2</v>
          </cell>
        </row>
        <row r="331">
          <cell r="A331">
            <v>39313.833333333336</v>
          </cell>
          <cell r="B331">
            <v>9.6457894160311891E-2</v>
          </cell>
          <cell r="C331">
            <v>8.0827617195603621E-2</v>
          </cell>
        </row>
        <row r="332">
          <cell r="A332">
            <v>39314.833333333336</v>
          </cell>
          <cell r="B332">
            <v>9.6597177764244965E-2</v>
          </cell>
          <cell r="C332">
            <v>8.0827617195603621E-2</v>
          </cell>
        </row>
        <row r="333">
          <cell r="A333">
            <v>39315.833333333336</v>
          </cell>
          <cell r="B333">
            <v>9.7199022773464996E-2</v>
          </cell>
          <cell r="C333">
            <v>8.0827617195603621E-2</v>
          </cell>
        </row>
        <row r="334">
          <cell r="A334">
            <v>39316.833333333336</v>
          </cell>
          <cell r="B334">
            <v>9.6682126258393314E-2</v>
          </cell>
          <cell r="C334">
            <v>8.0051583790624339E-2</v>
          </cell>
        </row>
        <row r="335">
          <cell r="A335">
            <v>39317.833333333336</v>
          </cell>
          <cell r="B335">
            <v>9.9647530465126768E-2</v>
          </cell>
          <cell r="C335">
            <v>8.0051583790624339E-2</v>
          </cell>
        </row>
        <row r="336">
          <cell r="A336">
            <v>39320.833333333336</v>
          </cell>
          <cell r="B336">
            <v>9.938956482473707E-2</v>
          </cell>
          <cell r="C336">
            <v>8.0927788508674922E-2</v>
          </cell>
        </row>
        <row r="337">
          <cell r="A337">
            <v>39321.833333333336</v>
          </cell>
          <cell r="B337">
            <v>0.10137125711045114</v>
          </cell>
          <cell r="C337">
            <v>8.3736420777374948E-2</v>
          </cell>
        </row>
        <row r="338">
          <cell r="A338">
            <v>39322.833333333336</v>
          </cell>
          <cell r="B338">
            <v>0.10301469217168192</v>
          </cell>
          <cell r="C338">
            <v>8.3736420777374948E-2</v>
          </cell>
        </row>
        <row r="339">
          <cell r="A339">
            <v>39323.833333333336</v>
          </cell>
          <cell r="B339">
            <v>0.10248177502968173</v>
          </cell>
          <cell r="C339">
            <v>8.3736420777374948E-2</v>
          </cell>
        </row>
        <row r="340">
          <cell r="A340">
            <v>39324.833333333336</v>
          </cell>
          <cell r="B340">
            <v>0.10330834371007117</v>
          </cell>
          <cell r="C340">
            <v>8.3736420777374948E-2</v>
          </cell>
        </row>
        <row r="341">
          <cell r="A341">
            <v>39328.833333333336</v>
          </cell>
          <cell r="B341">
            <v>0.10330834371007117</v>
          </cell>
          <cell r="C341">
            <v>8.3736420777374948E-2</v>
          </cell>
        </row>
        <row r="342">
          <cell r="A342">
            <v>39329.833333333336</v>
          </cell>
          <cell r="B342">
            <v>0.10407421742509916</v>
          </cell>
          <cell r="C342">
            <v>8.4934916013034434E-2</v>
          </cell>
        </row>
        <row r="343">
          <cell r="A343">
            <v>39330.833333333336</v>
          </cell>
          <cell r="B343">
            <v>0.10669626563571932</v>
          </cell>
          <cell r="C343">
            <v>8.4181653428716335E-2</v>
          </cell>
        </row>
        <row r="344">
          <cell r="A344">
            <v>39331.833333333336</v>
          </cell>
          <cell r="B344">
            <v>0.10670371408276437</v>
          </cell>
          <cell r="C344">
            <v>8.536275518629724E-2</v>
          </cell>
        </row>
        <row r="345">
          <cell r="A345">
            <v>39334.833333333336</v>
          </cell>
          <cell r="B345">
            <v>0.1074184707053867</v>
          </cell>
          <cell r="C345">
            <v>8.6426448374771633E-2</v>
          </cell>
        </row>
        <row r="346">
          <cell r="A346">
            <v>39335.833333333336</v>
          </cell>
          <cell r="B346">
            <v>0.10782860081916543</v>
          </cell>
          <cell r="C346">
            <v>8.5682931327189862E-2</v>
          </cell>
        </row>
        <row r="347">
          <cell r="A347">
            <v>39336.833333333336</v>
          </cell>
          <cell r="B347">
            <v>0.10709711969034925</v>
          </cell>
          <cell r="C347">
            <v>8.5814838834487817E-2</v>
          </cell>
        </row>
        <row r="348">
          <cell r="A348">
            <v>39337.833333333336</v>
          </cell>
          <cell r="B348">
            <v>0.10636162298352839</v>
          </cell>
          <cell r="C348">
            <v>8.5814838834487817E-2</v>
          </cell>
        </row>
        <row r="349">
          <cell r="A349">
            <v>39338.833333333336</v>
          </cell>
          <cell r="B349">
            <v>0.1070534697143881</v>
          </cell>
          <cell r="C349">
            <v>8.5814838834487817E-2</v>
          </cell>
        </row>
        <row r="350">
          <cell r="A350">
            <v>39341.833333333336</v>
          </cell>
          <cell r="B350">
            <v>0.10727470516671013</v>
          </cell>
          <cell r="C350">
            <v>8.7392173255590525E-2</v>
          </cell>
        </row>
        <row r="351">
          <cell r="A351">
            <v>39342.833333333336</v>
          </cell>
          <cell r="B351">
            <v>0.11027565617945891</v>
          </cell>
          <cell r="C351">
            <v>8.7392173255590525E-2</v>
          </cell>
        </row>
        <row r="352">
          <cell r="A352">
            <v>39343.833333333336</v>
          </cell>
          <cell r="B352">
            <v>0.11109731038428559</v>
          </cell>
          <cell r="C352">
            <v>8.7392173255590525E-2</v>
          </cell>
        </row>
        <row r="353">
          <cell r="A353">
            <v>39344.833333333336</v>
          </cell>
          <cell r="B353">
            <v>0.11137945407080285</v>
          </cell>
          <cell r="C353">
            <v>8.8169534123912943E-2</v>
          </cell>
        </row>
        <row r="354">
          <cell r="A354">
            <v>39345.833333333336</v>
          </cell>
          <cell r="B354">
            <v>0.11162005303386206</v>
          </cell>
          <cell r="C354">
            <v>8.7918809844965806E-2</v>
          </cell>
        </row>
        <row r="355">
          <cell r="A355">
            <v>39348.833333333336</v>
          </cell>
          <cell r="B355">
            <v>0.11126693386252069</v>
          </cell>
          <cell r="C355">
            <v>8.7405336241221432E-2</v>
          </cell>
        </row>
        <row r="356">
          <cell r="A356">
            <v>39349.833333333336</v>
          </cell>
          <cell r="B356">
            <v>0.11114025357283742</v>
          </cell>
          <cell r="C356">
            <v>8.7531926359247336E-2</v>
          </cell>
        </row>
        <row r="357">
          <cell r="A357">
            <v>39350.833333333336</v>
          </cell>
          <cell r="B357">
            <v>0.11153070965626237</v>
          </cell>
          <cell r="C357">
            <v>8.7531926359247336E-2</v>
          </cell>
        </row>
        <row r="358">
          <cell r="A358">
            <v>39351.833333333336</v>
          </cell>
          <cell r="B358">
            <v>0.11431510338684911</v>
          </cell>
          <cell r="C358">
            <v>8.7503587579624467E-2</v>
          </cell>
        </row>
        <row r="359">
          <cell r="A359">
            <v>39352.833333333336</v>
          </cell>
          <cell r="B359">
            <v>0.1138589820747634</v>
          </cell>
          <cell r="C359">
            <v>8.7503587579624467E-2</v>
          </cell>
        </row>
        <row r="360">
          <cell r="A360">
            <v>39355.833333333336</v>
          </cell>
          <cell r="B360">
            <v>0.11454256620266624</v>
          </cell>
          <cell r="C360">
            <v>8.7503587579624467E-2</v>
          </cell>
        </row>
        <row r="361">
          <cell r="A361">
            <v>39356.833333333336</v>
          </cell>
          <cell r="B361">
            <v>0.11458616810505677</v>
          </cell>
          <cell r="C361">
            <v>8.762512903226255E-2</v>
          </cell>
        </row>
        <row r="362">
          <cell r="A362">
            <v>39357.833333333336</v>
          </cell>
          <cell r="B362">
            <v>0.11446217715009317</v>
          </cell>
          <cell r="C362">
            <v>8.7372282034119467E-2</v>
          </cell>
        </row>
        <row r="363">
          <cell r="A363">
            <v>39358.833333333336</v>
          </cell>
          <cell r="B363">
            <v>0.11432652349144047</v>
          </cell>
          <cell r="C363">
            <v>8.7372282034119467E-2</v>
          </cell>
        </row>
        <row r="364">
          <cell r="A364">
            <v>39359.833333333336</v>
          </cell>
          <cell r="B364">
            <v>0.11538747425158671</v>
          </cell>
          <cell r="C364">
            <v>8.7372282034119467E-2</v>
          </cell>
        </row>
        <row r="365">
          <cell r="A365">
            <v>39362.833333333336</v>
          </cell>
          <cell r="B365">
            <v>0.11542382441552257</v>
          </cell>
          <cell r="C365">
            <v>8.7424604646063261E-2</v>
          </cell>
        </row>
        <row r="366">
          <cell r="A366">
            <v>39363.833333333336</v>
          </cell>
          <cell r="B366">
            <v>0.1154245741963138</v>
          </cell>
          <cell r="C366">
            <v>8.7455033286680403E-2</v>
          </cell>
        </row>
        <row r="367">
          <cell r="A367">
            <v>39364.833333333336</v>
          </cell>
          <cell r="B367">
            <v>0.11530152442875305</v>
          </cell>
          <cell r="C367">
            <v>8.7455033286680403E-2</v>
          </cell>
        </row>
        <row r="368">
          <cell r="A368">
            <v>39365.833333333336</v>
          </cell>
          <cell r="B368">
            <v>0.11545038296036854</v>
          </cell>
          <cell r="C368">
            <v>8.7455033286680403E-2</v>
          </cell>
        </row>
        <row r="369">
          <cell r="A369">
            <v>39366.833333333336</v>
          </cell>
          <cell r="B369">
            <v>0.1154504672107364</v>
          </cell>
          <cell r="C369">
            <v>8.7427044902611759E-2</v>
          </cell>
        </row>
        <row r="370">
          <cell r="A370">
            <v>39369.833333333336</v>
          </cell>
          <cell r="B370">
            <v>0.11549841572159147</v>
          </cell>
          <cell r="C370">
            <v>8.7519557878073362E-2</v>
          </cell>
        </row>
        <row r="371">
          <cell r="A371">
            <v>39370.833333333336</v>
          </cell>
          <cell r="B371">
            <v>0.11618884747763436</v>
          </cell>
          <cell r="C371">
            <v>8.8574513422829168E-2</v>
          </cell>
        </row>
        <row r="372">
          <cell r="A372">
            <v>39371.833333333336</v>
          </cell>
          <cell r="B372">
            <v>0.11624151373092931</v>
          </cell>
          <cell r="C372">
            <v>8.8546694529835906E-2</v>
          </cell>
        </row>
        <row r="373">
          <cell r="A373">
            <v>39372.833333333336</v>
          </cell>
          <cell r="B373">
            <v>0.11467211999512301</v>
          </cell>
          <cell r="C373">
            <v>8.6258432122083409E-2</v>
          </cell>
        </row>
        <row r="374">
          <cell r="A374">
            <v>39373.833333333336</v>
          </cell>
          <cell r="B374">
            <v>0.11389305770688063</v>
          </cell>
          <cell r="C374">
            <v>8.703146731402514E-2</v>
          </cell>
        </row>
        <row r="375">
          <cell r="A375">
            <v>39376.833333333336</v>
          </cell>
          <cell r="B375">
            <v>0.11353073068665873</v>
          </cell>
          <cell r="C375">
            <v>8.6502257848782516E-2</v>
          </cell>
        </row>
        <row r="376">
          <cell r="A376">
            <v>39377.833333333336</v>
          </cell>
          <cell r="B376">
            <v>0.11314787986714842</v>
          </cell>
          <cell r="C376">
            <v>8.5449749539536143E-2</v>
          </cell>
        </row>
        <row r="377">
          <cell r="A377">
            <v>39378.833333333336</v>
          </cell>
          <cell r="B377">
            <v>0.11214199347556758</v>
          </cell>
          <cell r="C377">
            <v>8.3976049534602359E-2</v>
          </cell>
        </row>
        <row r="378">
          <cell r="A378">
            <v>39379.833333333336</v>
          </cell>
          <cell r="B378">
            <v>0.11180255836993507</v>
          </cell>
          <cell r="C378">
            <v>8.2858935222343874E-2</v>
          </cell>
        </row>
        <row r="379">
          <cell r="A379">
            <v>39380.833333333336</v>
          </cell>
          <cell r="B379">
            <v>0.11340137826805566</v>
          </cell>
          <cell r="C379">
            <v>8.2858935222343874E-2</v>
          </cell>
        </row>
        <row r="380">
          <cell r="A380">
            <v>39383.833333333336</v>
          </cell>
          <cell r="B380">
            <v>0.11295844971198878</v>
          </cell>
          <cell r="C380">
            <v>8.1734295674168525E-2</v>
          </cell>
        </row>
        <row r="381">
          <cell r="A381">
            <v>39384.833333333336</v>
          </cell>
          <cell r="B381">
            <v>0.11288509268498904</v>
          </cell>
          <cell r="C381">
            <v>8.1638432513730333E-2</v>
          </cell>
        </row>
        <row r="382">
          <cell r="A382">
            <v>39385.833333333336</v>
          </cell>
          <cell r="B382">
            <v>0.11446517956684202</v>
          </cell>
          <cell r="C382">
            <v>8.1349281468201029E-2</v>
          </cell>
        </row>
        <row r="383">
          <cell r="A383">
            <v>39386.833333333336</v>
          </cell>
          <cell r="B383">
            <v>0.11743382056831873</v>
          </cell>
          <cell r="C383">
            <v>8.5347454101561138E-2</v>
          </cell>
        </row>
        <row r="384">
          <cell r="A384">
            <v>39387.833333333336</v>
          </cell>
          <cell r="B384">
            <v>0.11744794613045628</v>
          </cell>
          <cell r="C384">
            <v>8.5347454101561138E-2</v>
          </cell>
        </row>
        <row r="385">
          <cell r="A385">
            <v>39390.791666666664</v>
          </cell>
          <cell r="B385">
            <v>0.12001849713895801</v>
          </cell>
          <cell r="C385">
            <v>8.8732721594898992E-2</v>
          </cell>
        </row>
        <row r="386">
          <cell r="A386">
            <v>39391.791666666664</v>
          </cell>
          <cell r="B386">
            <v>0.12098506825129665</v>
          </cell>
          <cell r="C386">
            <v>8.8609880051750439E-2</v>
          </cell>
        </row>
        <row r="387">
          <cell r="A387">
            <v>39392.791666666664</v>
          </cell>
          <cell r="B387">
            <v>0.12154182526319372</v>
          </cell>
          <cell r="C387">
            <v>8.9346674860538419E-2</v>
          </cell>
        </row>
        <row r="388">
          <cell r="A388">
            <v>39393.791666666664</v>
          </cell>
          <cell r="B388">
            <v>0.12116573741857145</v>
          </cell>
          <cell r="C388">
            <v>8.9346674860538419E-2</v>
          </cell>
        </row>
        <row r="389">
          <cell r="A389">
            <v>39394.791666666664</v>
          </cell>
          <cell r="B389">
            <v>0.12263708664820563</v>
          </cell>
          <cell r="C389">
            <v>9.2337346157167599E-2</v>
          </cell>
        </row>
        <row r="390">
          <cell r="A390">
            <v>39397.791666666664</v>
          </cell>
          <cell r="B390">
            <v>0.12521809716241783</v>
          </cell>
          <cell r="C390">
            <v>9.5709971734401073E-2</v>
          </cell>
        </row>
        <row r="391">
          <cell r="A391">
            <v>39398.791666666664</v>
          </cell>
          <cell r="B391">
            <v>0.12411765578051027</v>
          </cell>
          <cell r="C391">
            <v>9.0591913012706721E-2</v>
          </cell>
        </row>
        <row r="392">
          <cell r="A392">
            <v>39399.791666666664</v>
          </cell>
          <cell r="B392">
            <v>0.1215963939750621</v>
          </cell>
          <cell r="C392">
            <v>8.7352652563331371E-2</v>
          </cell>
        </row>
        <row r="393">
          <cell r="A393">
            <v>39400.791666666664</v>
          </cell>
          <cell r="B393">
            <v>0.12122650727573744</v>
          </cell>
          <cell r="C393">
            <v>8.7867846659521881E-2</v>
          </cell>
        </row>
        <row r="394">
          <cell r="A394">
            <v>39401.791666666664</v>
          </cell>
          <cell r="B394">
            <v>0.12121274070326223</v>
          </cell>
          <cell r="C394">
            <v>8.7867846659521881E-2</v>
          </cell>
        </row>
        <row r="395">
          <cell r="A395">
            <v>39404.791666666664</v>
          </cell>
          <cell r="B395">
            <v>0.12714405680960647</v>
          </cell>
          <cell r="C395">
            <v>9.5806790482528492E-2</v>
          </cell>
        </row>
        <row r="396">
          <cell r="A396">
            <v>39405.791666666664</v>
          </cell>
          <cell r="B396">
            <v>0.12664187656381021</v>
          </cell>
          <cell r="C396">
            <v>9.5806790482528492E-2</v>
          </cell>
        </row>
        <row r="397">
          <cell r="A397">
            <v>39406.791666666664</v>
          </cell>
          <cell r="B397">
            <v>0.12743019932172492</v>
          </cell>
          <cell r="C397">
            <v>9.6877554528135873E-2</v>
          </cell>
        </row>
        <row r="398">
          <cell r="A398">
            <v>39408.791666666664</v>
          </cell>
          <cell r="B398">
            <v>0.12857163087991252</v>
          </cell>
          <cell r="C398">
            <v>9.6877554528135873E-2</v>
          </cell>
        </row>
        <row r="399">
          <cell r="A399">
            <v>39411.791666666664</v>
          </cell>
          <cell r="B399">
            <v>0.12945337419430106</v>
          </cell>
          <cell r="C399">
            <v>9.8060270218883486E-2</v>
          </cell>
        </row>
        <row r="400">
          <cell r="A400">
            <v>39412.791666666664</v>
          </cell>
          <cell r="B400">
            <v>0.12788196388389078</v>
          </cell>
          <cell r="C400">
            <v>9.5951105920141236E-2</v>
          </cell>
        </row>
        <row r="401">
          <cell r="A401">
            <v>39413.791666666664</v>
          </cell>
          <cell r="B401">
            <v>0.1286725396097998</v>
          </cell>
          <cell r="C401">
            <v>9.5951105920141236E-2</v>
          </cell>
        </row>
        <row r="402">
          <cell r="A402">
            <v>39414.791666666664</v>
          </cell>
          <cell r="B402">
            <v>0.12867882269669792</v>
          </cell>
          <cell r="C402">
            <v>9.5951105920141236E-2</v>
          </cell>
        </row>
        <row r="403">
          <cell r="A403">
            <v>39415.791666666664</v>
          </cell>
          <cell r="B403">
            <v>0.12831387352142576</v>
          </cell>
          <cell r="C403">
            <v>9.5951105920141236E-2</v>
          </cell>
        </row>
        <row r="404">
          <cell r="A404">
            <v>39418.791666666664</v>
          </cell>
          <cell r="B404">
            <v>0.12969532583009993</v>
          </cell>
          <cell r="C404">
            <v>9.7845718246692345E-2</v>
          </cell>
        </row>
        <row r="405">
          <cell r="A405">
            <v>39419.791666666664</v>
          </cell>
          <cell r="B405">
            <v>0.12917749606767176</v>
          </cell>
          <cell r="C405">
            <v>9.6807193873572644E-2</v>
          </cell>
        </row>
        <row r="406">
          <cell r="A406">
            <v>39420.791666666664</v>
          </cell>
          <cell r="B406">
            <v>0.12707708095798997</v>
          </cell>
          <cell r="C406">
            <v>9.6807193873572644E-2</v>
          </cell>
        </row>
        <row r="407">
          <cell r="A407">
            <v>39421.791666666664</v>
          </cell>
          <cell r="B407">
            <v>0.12910779163441805</v>
          </cell>
          <cell r="C407">
            <v>9.5767340918876287E-2</v>
          </cell>
        </row>
        <row r="408">
          <cell r="A408">
            <v>39422.791666666664</v>
          </cell>
          <cell r="B408">
            <v>0.12902185237044636</v>
          </cell>
          <cell r="C408">
            <v>9.4700952009613565E-2</v>
          </cell>
        </row>
        <row r="409">
          <cell r="A409">
            <v>39425.791666666664</v>
          </cell>
          <cell r="B409">
            <v>0.12851830168269548</v>
          </cell>
          <cell r="C409">
            <v>9.4700952009613565E-2</v>
          </cell>
        </row>
        <row r="410">
          <cell r="A410">
            <v>39426.791666666664</v>
          </cell>
          <cell r="B410">
            <v>0.129855834781611</v>
          </cell>
          <cell r="C410">
            <v>9.6432056340839484E-2</v>
          </cell>
        </row>
        <row r="411">
          <cell r="A411">
            <v>39427.791666666664</v>
          </cell>
          <cell r="B411">
            <v>0.13139379695617356</v>
          </cell>
          <cell r="C411">
            <v>9.6432056340839484E-2</v>
          </cell>
        </row>
        <row r="412">
          <cell r="A412">
            <v>39428.791666666664</v>
          </cell>
          <cell r="B412">
            <v>0.13123421297793461</v>
          </cell>
          <cell r="C412">
            <v>9.6888118045505747E-2</v>
          </cell>
        </row>
        <row r="413">
          <cell r="A413">
            <v>39429.791666666664</v>
          </cell>
          <cell r="B413">
            <v>0.1309491800037246</v>
          </cell>
          <cell r="C413">
            <v>9.6510886615226096E-2</v>
          </cell>
        </row>
        <row r="414">
          <cell r="A414">
            <v>39432.791666666664</v>
          </cell>
          <cell r="B414">
            <v>0.130852026403595</v>
          </cell>
          <cell r="C414">
            <v>9.939091898823986E-2</v>
          </cell>
        </row>
        <row r="415">
          <cell r="A415">
            <v>39433.791666666664</v>
          </cell>
          <cell r="B415">
            <v>0.13118954054982512</v>
          </cell>
          <cell r="C415">
            <v>9.939091898823986E-2</v>
          </cell>
        </row>
        <row r="416">
          <cell r="A416">
            <v>39434.791666666664</v>
          </cell>
          <cell r="B416">
            <v>0.13073208278802725</v>
          </cell>
          <cell r="C416">
            <v>9.8701975542712234E-2</v>
          </cell>
        </row>
        <row r="417">
          <cell r="A417">
            <v>39435.791666666664</v>
          </cell>
          <cell r="B417">
            <v>0.13052991315203022</v>
          </cell>
          <cell r="C417">
            <v>9.8730688796718757E-2</v>
          </cell>
        </row>
        <row r="418">
          <cell r="A418">
            <v>39436.791666666664</v>
          </cell>
          <cell r="B418">
            <v>0.13451473389273014</v>
          </cell>
          <cell r="C418">
            <v>9.8285275873912198E-2</v>
          </cell>
        </row>
        <row r="419">
          <cell r="A419">
            <v>39439.791666666664</v>
          </cell>
          <cell r="B419">
            <v>0.13491075701460176</v>
          </cell>
          <cell r="C419">
            <v>9.8172552808263591E-2</v>
          </cell>
        </row>
        <row r="420">
          <cell r="A420">
            <v>39441.791666666664</v>
          </cell>
          <cell r="B420">
            <v>0.13494460152655566</v>
          </cell>
          <cell r="C420">
            <v>9.8614336050928827E-2</v>
          </cell>
        </row>
        <row r="421">
          <cell r="A421">
            <v>39442.791666666664</v>
          </cell>
          <cell r="B421">
            <v>0.13677734793629145</v>
          </cell>
          <cell r="C421">
            <v>0.1039219279983461</v>
          </cell>
        </row>
        <row r="422">
          <cell r="A422">
            <v>39443.791666666664</v>
          </cell>
          <cell r="B422">
            <v>0.13683379062368806</v>
          </cell>
          <cell r="C422">
            <v>0.10403097065708308</v>
          </cell>
        </row>
        <row r="423">
          <cell r="A423">
            <v>39446.791666666664</v>
          </cell>
          <cell r="B423">
            <v>0.1363734398742204</v>
          </cell>
          <cell r="C423">
            <v>0.10403097065708308</v>
          </cell>
        </row>
        <row r="424">
          <cell r="A424">
            <v>39448.791666666664</v>
          </cell>
          <cell r="B424">
            <v>0.14013371625310628</v>
          </cell>
          <cell r="C424">
            <v>0.10914333955102504</v>
          </cell>
        </row>
        <row r="425">
          <cell r="A425">
            <v>39449.791666666664</v>
          </cell>
          <cell r="B425">
            <v>0.14024886904432762</v>
          </cell>
          <cell r="C425">
            <v>0.10938479390984916</v>
          </cell>
        </row>
        <row r="426">
          <cell r="A426">
            <v>39450.791666666664</v>
          </cell>
          <cell r="B426">
            <v>0.14452401391249475</v>
          </cell>
          <cell r="C426">
            <v>0.11529866346594454</v>
          </cell>
        </row>
        <row r="427">
          <cell r="A427">
            <v>39453.791666666664</v>
          </cell>
          <cell r="B427">
            <v>0.14386916856667539</v>
          </cell>
          <cell r="C427">
            <v>0.11625122970596781</v>
          </cell>
        </row>
        <row r="428">
          <cell r="A428">
            <v>39454.791666666664</v>
          </cell>
          <cell r="B428">
            <v>0.14839359333743918</v>
          </cell>
          <cell r="C428">
            <v>0.12237183421651135</v>
          </cell>
        </row>
        <row r="429">
          <cell r="A429">
            <v>39455.791666666664</v>
          </cell>
          <cell r="B429">
            <v>0.14849671741829557</v>
          </cell>
          <cell r="C429">
            <v>0.1223500897419345</v>
          </cell>
        </row>
        <row r="430">
          <cell r="A430">
            <v>39456.791666666664</v>
          </cell>
          <cell r="B430">
            <v>0.14888695787851883</v>
          </cell>
          <cell r="C430">
            <v>0.1223500897419345</v>
          </cell>
        </row>
        <row r="431">
          <cell r="A431">
            <v>39457.791666666664</v>
          </cell>
          <cell r="B431">
            <v>0.14986101760825868</v>
          </cell>
          <cell r="C431">
            <v>0.12444830342760253</v>
          </cell>
        </row>
        <row r="432">
          <cell r="A432">
            <v>39460.791666666664</v>
          </cell>
          <cell r="B432">
            <v>0.15069311261380899</v>
          </cell>
          <cell r="C432">
            <v>0.12444830342760253</v>
          </cell>
        </row>
        <row r="433">
          <cell r="A433">
            <v>39461.791666666664</v>
          </cell>
          <cell r="B433">
            <v>0.15414522139421405</v>
          </cell>
          <cell r="C433">
            <v>0.12935259669912738</v>
          </cell>
        </row>
        <row r="434">
          <cell r="A434">
            <v>39462.791666666664</v>
          </cell>
          <cell r="B434">
            <v>0.15380672643247809</v>
          </cell>
          <cell r="C434">
            <v>0.12871745570146578</v>
          </cell>
        </row>
        <row r="435">
          <cell r="A435">
            <v>39463.791666666664</v>
          </cell>
          <cell r="B435">
            <v>0.15662236070713642</v>
          </cell>
          <cell r="C435">
            <v>0.13306158819637146</v>
          </cell>
        </row>
        <row r="436">
          <cell r="A436">
            <v>39464.791666666664</v>
          </cell>
          <cell r="B436">
            <v>0.15670029712620195</v>
          </cell>
          <cell r="C436">
            <v>0.13347949304272341</v>
          </cell>
        </row>
        <row r="437">
          <cell r="A437">
            <v>39468.791666666664</v>
          </cell>
          <cell r="B437">
            <v>0.15776561216874174</v>
          </cell>
          <cell r="C437">
            <v>0.1351026301633699</v>
          </cell>
        </row>
        <row r="438">
          <cell r="A438">
            <v>39469.791666666664</v>
          </cell>
          <cell r="B438">
            <v>0.16074108425426789</v>
          </cell>
          <cell r="C438">
            <v>0.13478125175316641</v>
          </cell>
        </row>
        <row r="439">
          <cell r="A439">
            <v>39470.791666666664</v>
          </cell>
          <cell r="B439">
            <v>0.16375389403907867</v>
          </cell>
          <cell r="C439">
            <v>0.13478125175316641</v>
          </cell>
        </row>
        <row r="440">
          <cell r="A440">
            <v>39471.791666666664</v>
          </cell>
          <cell r="B440">
            <v>0.16372398577665512</v>
          </cell>
          <cell r="C440">
            <v>0.13488237245527251</v>
          </cell>
        </row>
        <row r="441">
          <cell r="A441">
            <v>39474.791666666664</v>
          </cell>
          <cell r="B441">
            <v>0.16435816756937616</v>
          </cell>
          <cell r="C441">
            <v>0.13488237245527251</v>
          </cell>
        </row>
        <row r="442">
          <cell r="A442">
            <v>39475.791666666664</v>
          </cell>
          <cell r="B442">
            <v>0.16276398984119361</v>
          </cell>
          <cell r="C442">
            <v>0.13488237245527251</v>
          </cell>
        </row>
        <row r="443">
          <cell r="A443">
            <v>39476.791666666664</v>
          </cell>
          <cell r="B443">
            <v>0.1624965162821902</v>
          </cell>
          <cell r="C443">
            <v>0.13549498747347505</v>
          </cell>
        </row>
        <row r="444">
          <cell r="A444">
            <v>39477.791666666664</v>
          </cell>
          <cell r="B444">
            <v>0.16740404206359277</v>
          </cell>
          <cell r="C444">
            <v>0.13547583837094182</v>
          </cell>
        </row>
        <row r="445">
          <cell r="A445">
            <v>39478.791666666664</v>
          </cell>
          <cell r="B445">
            <v>0.1696798080628851</v>
          </cell>
          <cell r="C445">
            <v>0.13547583837094182</v>
          </cell>
        </row>
        <row r="446">
          <cell r="A446">
            <v>39481.791666666664</v>
          </cell>
          <cell r="B446">
            <v>0.16784440999903646</v>
          </cell>
          <cell r="C446">
            <v>0.13295037785280911</v>
          </cell>
        </row>
        <row r="447">
          <cell r="A447">
            <v>39482.791666666664</v>
          </cell>
          <cell r="B447">
            <v>0.17189475706430371</v>
          </cell>
          <cell r="C447">
            <v>0.13899901941904816</v>
          </cell>
        </row>
        <row r="448">
          <cell r="A448">
            <v>39483.791666666664</v>
          </cell>
          <cell r="B448">
            <v>0.17112955808854166</v>
          </cell>
          <cell r="C448">
            <v>0.13787951998859652</v>
          </cell>
        </row>
        <row r="449">
          <cell r="A449">
            <v>39484.791666666664</v>
          </cell>
          <cell r="B449">
            <v>0.17034138512286193</v>
          </cell>
          <cell r="C449">
            <v>0.13787951998859652</v>
          </cell>
        </row>
        <row r="450">
          <cell r="A450">
            <v>39485.791666666664</v>
          </cell>
          <cell r="B450">
            <v>0.1669761864617062</v>
          </cell>
          <cell r="C450">
            <v>0.13294943682538807</v>
          </cell>
        </row>
        <row r="451">
          <cell r="A451">
            <v>39488.791666666664</v>
          </cell>
          <cell r="B451">
            <v>0.16636404881584738</v>
          </cell>
          <cell r="C451">
            <v>0.13294943682538807</v>
          </cell>
        </row>
        <row r="452">
          <cell r="A452">
            <v>39489.791666666664</v>
          </cell>
          <cell r="B452">
            <v>0.16607058136353126</v>
          </cell>
          <cell r="C452">
            <v>0.13252491187122317</v>
          </cell>
        </row>
        <row r="453">
          <cell r="A453">
            <v>39490.791666666664</v>
          </cell>
          <cell r="B453">
            <v>0.16286320423411665</v>
          </cell>
          <cell r="C453">
            <v>0.12703880494735728</v>
          </cell>
        </row>
        <row r="454">
          <cell r="A454">
            <v>39491.791666666664</v>
          </cell>
          <cell r="B454">
            <v>0.16267905011249262</v>
          </cell>
          <cell r="C454">
            <v>0.13083565481035453</v>
          </cell>
        </row>
        <row r="455">
          <cell r="A455">
            <v>39492.791666666664</v>
          </cell>
          <cell r="B455">
            <v>0.16315407579055066</v>
          </cell>
          <cell r="C455">
            <v>0.13177617543018583</v>
          </cell>
        </row>
        <row r="456">
          <cell r="A456">
            <v>39496.791666666664</v>
          </cell>
          <cell r="B456">
            <v>0.16320163318342795</v>
          </cell>
          <cell r="C456">
            <v>0.13186648413208155</v>
          </cell>
        </row>
        <row r="457">
          <cell r="A457">
            <v>39497.791666666664</v>
          </cell>
          <cell r="B457">
            <v>0.16435613610581173</v>
          </cell>
          <cell r="C457">
            <v>0.13186648413208155</v>
          </cell>
        </row>
        <row r="458">
          <cell r="A458">
            <v>39498.791666666664</v>
          </cell>
          <cell r="B458">
            <v>0.16084716462052981</v>
          </cell>
          <cell r="C458">
            <v>0.12691686909762515</v>
          </cell>
        </row>
        <row r="459">
          <cell r="A459">
            <v>39499.791666666664</v>
          </cell>
          <cell r="B459">
            <v>0.16179155480412991</v>
          </cell>
          <cell r="C459">
            <v>0.12691686909762515</v>
          </cell>
        </row>
        <row r="460">
          <cell r="A460">
            <v>39502.791666666664</v>
          </cell>
          <cell r="B460">
            <v>0.16213144008236996</v>
          </cell>
          <cell r="C460">
            <v>0.12607857701445005</v>
          </cell>
        </row>
        <row r="461">
          <cell r="A461">
            <v>39503.791666666664</v>
          </cell>
          <cell r="B461">
            <v>0.15926645626394351</v>
          </cell>
          <cell r="C461">
            <v>0.12607857701445005</v>
          </cell>
        </row>
        <row r="462">
          <cell r="A462">
            <v>39504.791666666664</v>
          </cell>
          <cell r="B462">
            <v>0.1585796383914424</v>
          </cell>
          <cell r="C462">
            <v>0.12504000958302253</v>
          </cell>
        </row>
        <row r="463">
          <cell r="A463">
            <v>39505.791666666664</v>
          </cell>
          <cell r="B463">
            <v>0.15860028130105217</v>
          </cell>
          <cell r="C463">
            <v>0.12507882639020132</v>
          </cell>
        </row>
        <row r="464">
          <cell r="A464">
            <v>39506.791666666664</v>
          </cell>
          <cell r="B464">
            <v>0.15716330004553747</v>
          </cell>
          <cell r="C464">
            <v>0.12608995611840082</v>
          </cell>
        </row>
        <row r="465">
          <cell r="A465">
            <v>39509.791666666664</v>
          </cell>
          <cell r="B465">
            <v>0.15669078822219457</v>
          </cell>
          <cell r="C465">
            <v>0.12634552672099855</v>
          </cell>
        </row>
        <row r="466">
          <cell r="A466">
            <v>39510.791666666664</v>
          </cell>
          <cell r="B466">
            <v>0.15637897132877218</v>
          </cell>
          <cell r="C466">
            <v>0.12660264034688209</v>
          </cell>
        </row>
        <row r="467">
          <cell r="A467">
            <v>39511.791666666664</v>
          </cell>
          <cell r="B467">
            <v>0.15583791914791925</v>
          </cell>
          <cell r="C467">
            <v>0.12514415164476939</v>
          </cell>
        </row>
        <row r="468">
          <cell r="A468">
            <v>39512.791666666664</v>
          </cell>
          <cell r="B468">
            <v>0.15684730383915452</v>
          </cell>
          <cell r="C468">
            <v>0.12746749826613943</v>
          </cell>
        </row>
        <row r="469">
          <cell r="A469">
            <v>39513.791666666664</v>
          </cell>
          <cell r="B469">
            <v>0.15645317673372744</v>
          </cell>
          <cell r="C469">
            <v>0.12758393770124218</v>
          </cell>
        </row>
        <row r="470">
          <cell r="A470">
            <v>39516.833333333336</v>
          </cell>
          <cell r="B470">
            <v>0.15435032237645524</v>
          </cell>
          <cell r="C470">
            <v>0.12944276719448969</v>
          </cell>
        </row>
        <row r="471">
          <cell r="A471">
            <v>39517.833333333336</v>
          </cell>
          <cell r="B471">
            <v>0.16004736429580599</v>
          </cell>
          <cell r="C471">
            <v>0.12944276719448969</v>
          </cell>
        </row>
        <row r="472">
          <cell r="A472">
            <v>39518.833333333336</v>
          </cell>
          <cell r="B472">
            <v>0.15990583969778088</v>
          </cell>
          <cell r="C472">
            <v>0.12955588568487869</v>
          </cell>
        </row>
        <row r="473">
          <cell r="A473">
            <v>39519.833333333336</v>
          </cell>
          <cell r="B473">
            <v>0.16284653084357847</v>
          </cell>
          <cell r="C473">
            <v>0.12818437694831791</v>
          </cell>
        </row>
        <row r="474">
          <cell r="A474">
            <v>39520.833333333336</v>
          </cell>
          <cell r="B474">
            <v>0.16208156993240777</v>
          </cell>
          <cell r="C474">
            <v>0.13042361299038313</v>
          </cell>
        </row>
        <row r="475">
          <cell r="A475">
            <v>39523.833333333336</v>
          </cell>
          <cell r="B475">
            <v>0.16292596952281793</v>
          </cell>
          <cell r="C475">
            <v>0.1318746127319895</v>
          </cell>
        </row>
        <row r="476">
          <cell r="A476">
            <v>39524.833333333336</v>
          </cell>
          <cell r="B476">
            <v>0.16816254590531668</v>
          </cell>
          <cell r="C476">
            <v>0.13111317357233404</v>
          </cell>
        </row>
        <row r="477">
          <cell r="A477">
            <v>39525.833333333336</v>
          </cell>
          <cell r="B477">
            <v>0.16939261619554408</v>
          </cell>
          <cell r="C477">
            <v>0.13290692921225208</v>
          </cell>
        </row>
        <row r="478">
          <cell r="A478">
            <v>39526.833333333336</v>
          </cell>
          <cell r="B478">
            <v>0.17270490291366333</v>
          </cell>
          <cell r="C478">
            <v>0.13290692921225208</v>
          </cell>
        </row>
        <row r="479">
          <cell r="A479">
            <v>39530.833333333336</v>
          </cell>
          <cell r="B479">
            <v>0.17576102046114098</v>
          </cell>
          <cell r="C479">
            <v>0.13290692921225208</v>
          </cell>
        </row>
        <row r="480">
          <cell r="A480">
            <v>39531.833333333336</v>
          </cell>
          <cell r="B480">
            <v>0.17577159302694365</v>
          </cell>
          <cell r="C480">
            <v>0.13299061516481125</v>
          </cell>
        </row>
        <row r="481">
          <cell r="A481">
            <v>39532.833333333336</v>
          </cell>
          <cell r="B481">
            <v>0.17191402184063731</v>
          </cell>
          <cell r="C481">
            <v>0.13299061516481125</v>
          </cell>
        </row>
        <row r="482">
          <cell r="A482">
            <v>39533.833333333336</v>
          </cell>
          <cell r="B482">
            <v>0.17161078360077728</v>
          </cell>
          <cell r="C482">
            <v>0.13393452264005695</v>
          </cell>
        </row>
        <row r="483">
          <cell r="A483">
            <v>39534.833333333336</v>
          </cell>
          <cell r="B483">
            <v>0.17157533523323795</v>
          </cell>
          <cell r="C483">
            <v>0.13384886702899548</v>
          </cell>
        </row>
        <row r="484">
          <cell r="A484">
            <v>39537.833333333336</v>
          </cell>
          <cell r="B484">
            <v>0.16994428942147857</v>
          </cell>
          <cell r="C484">
            <v>0.12977110372042694</v>
          </cell>
        </row>
        <row r="485">
          <cell r="A485">
            <v>39538.833333333336</v>
          </cell>
          <cell r="B485">
            <v>0.17075460518476981</v>
          </cell>
          <cell r="C485">
            <v>0.12968370608467494</v>
          </cell>
        </row>
        <row r="486">
          <cell r="A486">
            <v>39539.833333333336</v>
          </cell>
          <cell r="B486">
            <v>0.17056761749194471</v>
          </cell>
          <cell r="C486">
            <v>0.12971061571720924</v>
          </cell>
        </row>
        <row r="487">
          <cell r="A487">
            <v>39540.833333333336</v>
          </cell>
          <cell r="B487">
            <v>0.16814155236810999</v>
          </cell>
          <cell r="C487">
            <v>0.1253544283965525</v>
          </cell>
        </row>
        <row r="488">
          <cell r="A488">
            <v>39541.833333333336</v>
          </cell>
          <cell r="B488">
            <v>0.16807404106641327</v>
          </cell>
          <cell r="C488">
            <v>0.1251715287766984</v>
          </cell>
        </row>
        <row r="489">
          <cell r="A489">
            <v>39544.833333333336</v>
          </cell>
          <cell r="B489">
            <v>0.16507959518563206</v>
          </cell>
          <cell r="C489">
            <v>0.12078819387492612</v>
          </cell>
        </row>
        <row r="490">
          <cell r="A490">
            <v>39545.833333333336</v>
          </cell>
          <cell r="B490">
            <v>0.16461020416595526</v>
          </cell>
          <cell r="C490">
            <v>0.11998964336081402</v>
          </cell>
        </row>
        <row r="491">
          <cell r="A491">
            <v>39546.833333333336</v>
          </cell>
          <cell r="B491">
            <v>0.1601825999364444</v>
          </cell>
          <cell r="C491">
            <v>0.11344375087920797</v>
          </cell>
        </row>
        <row r="492">
          <cell r="A492">
            <v>39547.833333333336</v>
          </cell>
          <cell r="B492">
            <v>0.1621750447112697</v>
          </cell>
          <cell r="C492">
            <v>0.11344375087920797</v>
          </cell>
        </row>
        <row r="493">
          <cell r="A493">
            <v>39548.833333333336</v>
          </cell>
          <cell r="B493">
            <v>0.16297357862525738</v>
          </cell>
          <cell r="C493">
            <v>0.11540104161304145</v>
          </cell>
        </row>
        <row r="494">
          <cell r="A494">
            <v>39551.833333333336</v>
          </cell>
          <cell r="B494">
            <v>0.16222629721706139</v>
          </cell>
          <cell r="C494">
            <v>0.11313516093251347</v>
          </cell>
        </row>
        <row r="495">
          <cell r="A495">
            <v>39552.833333333336</v>
          </cell>
          <cell r="B495">
            <v>0.16174770265712266</v>
          </cell>
          <cell r="C495">
            <v>0.11313516093251347</v>
          </cell>
        </row>
        <row r="496">
          <cell r="A496">
            <v>39553.833333333336</v>
          </cell>
          <cell r="B496">
            <v>0.15854493769397746</v>
          </cell>
          <cell r="C496">
            <v>0.1073953455601423</v>
          </cell>
        </row>
        <row r="497">
          <cell r="A497">
            <v>39554.833333333336</v>
          </cell>
          <cell r="B497">
            <v>0.15854764811117458</v>
          </cell>
          <cell r="C497">
            <v>0.10739964681489197</v>
          </cell>
        </row>
        <row r="498">
          <cell r="A498">
            <v>39555.833333333336</v>
          </cell>
          <cell r="B498">
            <v>0.15598513257901253</v>
          </cell>
          <cell r="C498">
            <v>0.10196804050721776</v>
          </cell>
        </row>
        <row r="499">
          <cell r="A499">
            <v>39558.833333333336</v>
          </cell>
          <cell r="B499">
            <v>0.15562090169670853</v>
          </cell>
          <cell r="C499">
            <v>0.10145406573065373</v>
          </cell>
        </row>
        <row r="500">
          <cell r="A500">
            <v>39559.833333333336</v>
          </cell>
          <cell r="B500">
            <v>0.15600457016941069</v>
          </cell>
          <cell r="C500">
            <v>0.10202112957971143</v>
          </cell>
        </row>
        <row r="501">
          <cell r="A501">
            <v>39560.833333333336</v>
          </cell>
          <cell r="B501">
            <v>0.15368625897772784</v>
          </cell>
          <cell r="C501">
            <v>0.10202112957971143</v>
          </cell>
        </row>
        <row r="502">
          <cell r="A502">
            <v>39561.833333333336</v>
          </cell>
          <cell r="B502">
            <v>0.15081761308910577</v>
          </cell>
          <cell r="C502">
            <v>0.10202112957971143</v>
          </cell>
        </row>
        <row r="503">
          <cell r="A503">
            <v>39562.833333333336</v>
          </cell>
          <cell r="B503">
            <v>0.15135046366410684</v>
          </cell>
          <cell r="C503">
            <v>0.10188740013224319</v>
          </cell>
        </row>
        <row r="504">
          <cell r="A504">
            <v>39565.833333333336</v>
          </cell>
          <cell r="B504">
            <v>0.15083667565595621</v>
          </cell>
          <cell r="C504">
            <v>0.10243113683844331</v>
          </cell>
        </row>
        <row r="505">
          <cell r="A505">
            <v>39566.833333333336</v>
          </cell>
          <cell r="B505">
            <v>0.14963510693499882</v>
          </cell>
          <cell r="C505">
            <v>0.10243113683844331</v>
          </cell>
        </row>
        <row r="506">
          <cell r="A506">
            <v>39567.833333333336</v>
          </cell>
          <cell r="B506">
            <v>0.14931304865152809</v>
          </cell>
          <cell r="C506">
            <v>0.10192966048955934</v>
          </cell>
        </row>
        <row r="507">
          <cell r="A507">
            <v>39568.833333333336</v>
          </cell>
          <cell r="B507">
            <v>0.14770222000978814</v>
          </cell>
          <cell r="C507">
            <v>0.10192966048955934</v>
          </cell>
        </row>
        <row r="508">
          <cell r="A508">
            <v>39569.833333333336</v>
          </cell>
          <cell r="B508">
            <v>0.14362725976301705</v>
          </cell>
          <cell r="C508">
            <v>0.10192966048955934</v>
          </cell>
        </row>
        <row r="509">
          <cell r="A509">
            <v>39572.833333333336</v>
          </cell>
          <cell r="B509">
            <v>0.14211922254363973</v>
          </cell>
          <cell r="C509">
            <v>9.9673776291139562E-2</v>
          </cell>
        </row>
        <row r="510">
          <cell r="A510">
            <v>39573.833333333336</v>
          </cell>
          <cell r="B510">
            <v>0.13641169618184942</v>
          </cell>
          <cell r="C510">
            <v>9.1049092537399484E-2</v>
          </cell>
        </row>
        <row r="511">
          <cell r="A511">
            <v>39574.833333333336</v>
          </cell>
          <cell r="B511">
            <v>0.13562675337939509</v>
          </cell>
          <cell r="C511">
            <v>8.9849959309427851E-2</v>
          </cell>
        </row>
        <row r="512">
          <cell r="A512">
            <v>39575.833333333336</v>
          </cell>
          <cell r="B512">
            <v>0.13582493012390506</v>
          </cell>
          <cell r="C512">
            <v>8.9849959309427851E-2</v>
          </cell>
        </row>
        <row r="513">
          <cell r="A513">
            <v>39576.833333333336</v>
          </cell>
          <cell r="B513">
            <v>0.13612354227907345</v>
          </cell>
          <cell r="C513">
            <v>9.0316412932036821E-2</v>
          </cell>
        </row>
        <row r="514">
          <cell r="A514">
            <v>39579.833333333336</v>
          </cell>
          <cell r="B514">
            <v>0.13667495674218583</v>
          </cell>
          <cell r="C514">
            <v>9.0316412932036821E-2</v>
          </cell>
        </row>
        <row r="515">
          <cell r="A515">
            <v>39580.833333333336</v>
          </cell>
          <cell r="B515">
            <v>0.13532280373090569</v>
          </cell>
          <cell r="C515">
            <v>8.7899930283867375E-2</v>
          </cell>
        </row>
        <row r="516">
          <cell r="A516">
            <v>39581.833333333336</v>
          </cell>
          <cell r="B516">
            <v>0.13491177718914951</v>
          </cell>
          <cell r="C516">
            <v>8.7899930283867375E-2</v>
          </cell>
        </row>
        <row r="517">
          <cell r="A517">
            <v>39582.833333333336</v>
          </cell>
          <cell r="B517">
            <v>0.13271630265695847</v>
          </cell>
          <cell r="C517">
            <v>8.2141872006347552E-2</v>
          </cell>
        </row>
        <row r="518">
          <cell r="A518">
            <v>39583.833333333336</v>
          </cell>
          <cell r="B518">
            <v>0.13267208671164121</v>
          </cell>
          <cell r="C518">
            <v>8.2074867421335171E-2</v>
          </cell>
        </row>
        <row r="519">
          <cell r="A519">
            <v>39586.833333333336</v>
          </cell>
          <cell r="B519">
            <v>0.13222837865211062</v>
          </cell>
          <cell r="C519">
            <v>8.1376913612824883E-2</v>
          </cell>
        </row>
        <row r="520">
          <cell r="A520">
            <v>39587.833333333336</v>
          </cell>
          <cell r="B520">
            <v>0.13152583406771248</v>
          </cell>
          <cell r="C520">
            <v>8.1376913612824883E-2</v>
          </cell>
        </row>
        <row r="521">
          <cell r="A521">
            <v>39588.833333333336</v>
          </cell>
          <cell r="B521">
            <v>0.13148834233630127</v>
          </cell>
          <cell r="C521">
            <v>8.1321108531603223E-2</v>
          </cell>
        </row>
        <row r="522">
          <cell r="A522">
            <v>39589.833333333336</v>
          </cell>
          <cell r="B522">
            <v>0.1309464866482867</v>
          </cell>
          <cell r="C522">
            <v>8.1321108531603223E-2</v>
          </cell>
        </row>
        <row r="523">
          <cell r="A523">
            <v>39590.833333333336</v>
          </cell>
          <cell r="B523">
            <v>0.13060196759528497</v>
          </cell>
          <cell r="C523">
            <v>8.169358111311889E-2</v>
          </cell>
        </row>
        <row r="524">
          <cell r="A524">
            <v>39594.833333333336</v>
          </cell>
          <cell r="B524">
            <v>0.13041663864494668</v>
          </cell>
          <cell r="C524">
            <v>8.1735185656499329E-2</v>
          </cell>
        </row>
        <row r="525">
          <cell r="A525">
            <v>39595.833333333336</v>
          </cell>
          <cell r="B525">
            <v>0.13083350277688827</v>
          </cell>
          <cell r="C525">
            <v>8.1054532570379367E-2</v>
          </cell>
        </row>
        <row r="526">
          <cell r="A526">
            <v>39596.833333333336</v>
          </cell>
          <cell r="B526">
            <v>0.13135870989695647</v>
          </cell>
          <cell r="C526">
            <v>8.0665042564771763E-2</v>
          </cell>
        </row>
        <row r="527">
          <cell r="A527">
            <v>39597.833333333336</v>
          </cell>
          <cell r="B527">
            <v>0.13096773439805928</v>
          </cell>
          <cell r="C527">
            <v>7.9075184914019131E-2</v>
          </cell>
        </row>
        <row r="528">
          <cell r="A528">
            <v>39600.833333333336</v>
          </cell>
          <cell r="B528">
            <v>0.13291962060439547</v>
          </cell>
          <cell r="C528">
            <v>8.1948117096563619E-2</v>
          </cell>
        </row>
        <row r="529">
          <cell r="A529">
            <v>39601.833333333336</v>
          </cell>
          <cell r="B529">
            <v>0.13257807319753548</v>
          </cell>
          <cell r="C529">
            <v>8.1550337064151268E-2</v>
          </cell>
        </row>
        <row r="530">
          <cell r="A530">
            <v>39602.833333333336</v>
          </cell>
          <cell r="B530">
            <v>0.13268549292228637</v>
          </cell>
          <cell r="C530">
            <v>8.1713082063423495E-2</v>
          </cell>
        </row>
        <row r="531">
          <cell r="A531">
            <v>39603.833333333336</v>
          </cell>
          <cell r="B531">
            <v>0.13335458584698928</v>
          </cell>
          <cell r="C531">
            <v>7.8039242416649293E-2</v>
          </cell>
        </row>
        <row r="532">
          <cell r="A532">
            <v>39604.833333333336</v>
          </cell>
          <cell r="B532">
            <v>0.13992219133639375</v>
          </cell>
          <cell r="C532">
            <v>8.7851752277548281E-2</v>
          </cell>
        </row>
        <row r="533">
          <cell r="A533">
            <v>39607.833333333336</v>
          </cell>
          <cell r="B533">
            <v>0.13787766111761471</v>
          </cell>
          <cell r="C533">
            <v>8.5089138899293704E-2</v>
          </cell>
        </row>
        <row r="534">
          <cell r="A534">
            <v>39608.833333333336</v>
          </cell>
          <cell r="B534">
            <v>0.1322548221070865</v>
          </cell>
          <cell r="C534">
            <v>8.5445187464831762E-2</v>
          </cell>
        </row>
        <row r="535">
          <cell r="A535">
            <v>39609.833333333336</v>
          </cell>
          <cell r="B535">
            <v>0.13393698173564322</v>
          </cell>
          <cell r="C535">
            <v>8.7788056101847395E-2</v>
          </cell>
        </row>
        <row r="536">
          <cell r="A536">
            <v>39610.833333333336</v>
          </cell>
          <cell r="B536">
            <v>0.13129966387594677</v>
          </cell>
          <cell r="C536">
            <v>8.7788056101847395E-2</v>
          </cell>
        </row>
        <row r="537">
          <cell r="A537">
            <v>39611.833333333336</v>
          </cell>
          <cell r="B537">
            <v>0.13179250011812788</v>
          </cell>
          <cell r="C537">
            <v>8.4425460983664949E-2</v>
          </cell>
        </row>
        <row r="538">
          <cell r="A538">
            <v>39614.833333333336</v>
          </cell>
          <cell r="B538">
            <v>0.12967626409416252</v>
          </cell>
          <cell r="C538">
            <v>8.1602070294082299E-2</v>
          </cell>
        </row>
        <row r="539">
          <cell r="A539">
            <v>39615.833333333336</v>
          </cell>
          <cell r="B539">
            <v>0.1244647323775981</v>
          </cell>
          <cell r="C539">
            <v>8.1765131896636201E-2</v>
          </cell>
        </row>
        <row r="540">
          <cell r="A540">
            <v>39616.833333333336</v>
          </cell>
          <cell r="B540">
            <v>0.11978305482863535</v>
          </cell>
          <cell r="C540">
            <v>7.5151485039105431E-2</v>
          </cell>
        </row>
        <row r="541">
          <cell r="A541">
            <v>39617.833333333336</v>
          </cell>
          <cell r="B541">
            <v>0.1173907219126523</v>
          </cell>
          <cell r="C541">
            <v>7.5151485039105431E-2</v>
          </cell>
        </row>
        <row r="542">
          <cell r="A542">
            <v>39618.833333333336</v>
          </cell>
          <cell r="B542">
            <v>0.11763100630113202</v>
          </cell>
          <cell r="C542">
            <v>8.020706393011022E-2</v>
          </cell>
        </row>
        <row r="543">
          <cell r="A543">
            <v>39621.833333333336</v>
          </cell>
          <cell r="B543">
            <v>0.11752099195567238</v>
          </cell>
          <cell r="C543">
            <v>8.0074522976615242E-2</v>
          </cell>
        </row>
        <row r="544">
          <cell r="A544">
            <v>39622.833333333336</v>
          </cell>
          <cell r="B544">
            <v>0.11830298188080472</v>
          </cell>
          <cell r="C544">
            <v>8.1112792603608708E-2</v>
          </cell>
        </row>
        <row r="545">
          <cell r="A545">
            <v>39623.833333333336</v>
          </cell>
          <cell r="B545">
            <v>0.11751192683224145</v>
          </cell>
          <cell r="C545">
            <v>7.9544531496835325E-2</v>
          </cell>
        </row>
        <row r="546">
          <cell r="A546">
            <v>39624.833333333336</v>
          </cell>
          <cell r="B546">
            <v>0.12379048174693653</v>
          </cell>
          <cell r="C546">
            <v>8.81671148725406E-2</v>
          </cell>
        </row>
        <row r="547">
          <cell r="A547">
            <v>39625.833333333336</v>
          </cell>
          <cell r="B547">
            <v>0.12321942787035901</v>
          </cell>
          <cell r="C547">
            <v>8.8325313293938904E-2</v>
          </cell>
        </row>
        <row r="548">
          <cell r="A548">
            <v>39628.833333333336</v>
          </cell>
          <cell r="B548">
            <v>0.12275282870615072</v>
          </cell>
          <cell r="C548">
            <v>8.868210695088212E-2</v>
          </cell>
        </row>
        <row r="549">
          <cell r="A549">
            <v>39629.833333333336</v>
          </cell>
          <cell r="B549">
            <v>0.12272678882821406</v>
          </cell>
          <cell r="C549">
            <v>8.8642743004526417E-2</v>
          </cell>
        </row>
        <row r="550">
          <cell r="A550">
            <v>39630.833333333336</v>
          </cell>
          <cell r="B550">
            <v>0.12525847124777167</v>
          </cell>
          <cell r="C550">
            <v>9.2546580285257043E-2</v>
          </cell>
        </row>
        <row r="551">
          <cell r="A551">
            <v>39631.833333333336</v>
          </cell>
          <cell r="B551">
            <v>0.12589997807298645</v>
          </cell>
          <cell r="C551">
            <v>9.3485603068118414E-2</v>
          </cell>
        </row>
        <row r="552">
          <cell r="A552">
            <v>39635.833333333336</v>
          </cell>
          <cell r="B552">
            <v>0.12539480284629942</v>
          </cell>
          <cell r="C552">
            <v>9.2772626392214896E-2</v>
          </cell>
        </row>
        <row r="553">
          <cell r="A553">
            <v>39636.833333333336</v>
          </cell>
          <cell r="B553">
            <v>0.12901250545835694</v>
          </cell>
          <cell r="C553">
            <v>9.2620013292507838E-2</v>
          </cell>
        </row>
        <row r="554">
          <cell r="A554">
            <v>39637.833333333336</v>
          </cell>
          <cell r="B554">
            <v>0.12901649016925817</v>
          </cell>
          <cell r="C554">
            <v>9.2625608136733706E-2</v>
          </cell>
        </row>
        <row r="555">
          <cell r="A555">
            <v>39638.833333333336</v>
          </cell>
          <cell r="B555">
            <v>0.12714432136666973</v>
          </cell>
          <cell r="C555">
            <v>9.2625608136733706E-2</v>
          </cell>
        </row>
        <row r="556">
          <cell r="A556">
            <v>39639.833333333336</v>
          </cell>
          <cell r="B556">
            <v>0.1261054364354233</v>
          </cell>
          <cell r="C556">
            <v>9.0175315307841439E-2</v>
          </cell>
        </row>
        <row r="557">
          <cell r="A557">
            <v>39642.833333333336</v>
          </cell>
          <cell r="B557">
            <v>0.12550390536721942</v>
          </cell>
          <cell r="C557">
            <v>9.0175315307841439E-2</v>
          </cell>
        </row>
        <row r="558">
          <cell r="A558">
            <v>39643.833333333336</v>
          </cell>
          <cell r="B558">
            <v>0.12549861719583127</v>
          </cell>
          <cell r="C558">
            <v>9.0332058740370702E-2</v>
          </cell>
        </row>
        <row r="559">
          <cell r="A559">
            <v>39644.833333333336</v>
          </cell>
          <cell r="B559">
            <v>0.12958357884066571</v>
          </cell>
          <cell r="C559">
            <v>9.0332058740370702E-2</v>
          </cell>
        </row>
        <row r="560">
          <cell r="A560">
            <v>39645.833333333336</v>
          </cell>
          <cell r="B560">
            <v>0.13110804073883756</v>
          </cell>
          <cell r="C560">
            <v>9.0178600594868707E-2</v>
          </cell>
        </row>
        <row r="561">
          <cell r="A561">
            <v>39646.833333333336</v>
          </cell>
          <cell r="B561">
            <v>0.12996229673934412</v>
          </cell>
          <cell r="C561">
            <v>9.0327714733969916E-2</v>
          </cell>
        </row>
        <row r="562">
          <cell r="A562">
            <v>39649.833333333336</v>
          </cell>
          <cell r="B562">
            <v>0.1311611564045555</v>
          </cell>
          <cell r="C562">
            <v>9.0289872472285232E-2</v>
          </cell>
        </row>
        <row r="563">
          <cell r="A563">
            <v>39650.833333333336</v>
          </cell>
          <cell r="B563">
            <v>0.12912925877016904</v>
          </cell>
          <cell r="C563">
            <v>8.6411647587759002E-2</v>
          </cell>
        </row>
        <row r="564">
          <cell r="A564">
            <v>39651.833333333336</v>
          </cell>
          <cell r="B564">
            <v>0.12917919047178808</v>
          </cell>
          <cell r="C564">
            <v>8.6449487413259335E-2</v>
          </cell>
        </row>
        <row r="565">
          <cell r="A565">
            <v>39652.833333333336</v>
          </cell>
          <cell r="B565">
            <v>0.13142993293460858</v>
          </cell>
          <cell r="C565">
            <v>8.9468963198326118E-2</v>
          </cell>
        </row>
        <row r="566">
          <cell r="A566">
            <v>39653.833333333336</v>
          </cell>
          <cell r="B566">
            <v>0.13101563936773808</v>
          </cell>
          <cell r="C566">
            <v>8.9468963198326118E-2</v>
          </cell>
        </row>
        <row r="567">
          <cell r="A567">
            <v>39656.833333333336</v>
          </cell>
          <cell r="B567">
            <v>0.13376230401031933</v>
          </cell>
          <cell r="C567">
            <v>9.3270719685991502E-2</v>
          </cell>
        </row>
        <row r="568">
          <cell r="A568">
            <v>39657.833333333336</v>
          </cell>
          <cell r="B568">
            <v>0.13621272556566136</v>
          </cell>
          <cell r="C568">
            <v>9.3270719685991502E-2</v>
          </cell>
        </row>
        <row r="569">
          <cell r="A569">
            <v>39658.833333333336</v>
          </cell>
          <cell r="B569">
            <v>0.13592750778258958</v>
          </cell>
          <cell r="C569">
            <v>9.2931544837948174E-2</v>
          </cell>
        </row>
        <row r="570">
          <cell r="A570">
            <v>39659.833333333336</v>
          </cell>
          <cell r="B570">
            <v>0.13343786972073995</v>
          </cell>
          <cell r="C570">
            <v>9.2931544837948174E-2</v>
          </cell>
        </row>
        <row r="571">
          <cell r="A571">
            <v>39660.833333333336</v>
          </cell>
          <cell r="B571">
            <v>0.13347752001938926</v>
          </cell>
          <cell r="C571">
            <v>9.2966911575714975E-2</v>
          </cell>
        </row>
        <row r="572">
          <cell r="A572">
            <v>39663.833333333336</v>
          </cell>
          <cell r="B572">
            <v>0.13648205197384514</v>
          </cell>
          <cell r="C572">
            <v>9.7057987883258201E-2</v>
          </cell>
        </row>
        <row r="573">
          <cell r="A573">
            <v>39664.833333333336</v>
          </cell>
          <cell r="B573">
            <v>0.13762515849347853</v>
          </cell>
          <cell r="C573">
            <v>9.7057987883258201E-2</v>
          </cell>
        </row>
        <row r="574">
          <cell r="A574">
            <v>39665.833333333336</v>
          </cell>
          <cell r="B574">
            <v>0.13732301185840559</v>
          </cell>
          <cell r="C574">
            <v>9.6483975475923606E-2</v>
          </cell>
        </row>
        <row r="575">
          <cell r="A575">
            <v>39666.833333333336</v>
          </cell>
          <cell r="B575">
            <v>0.1382661448662342</v>
          </cell>
          <cell r="C575">
            <v>9.8151956154405001E-2</v>
          </cell>
        </row>
        <row r="576">
          <cell r="A576">
            <v>39667.833333333336</v>
          </cell>
          <cell r="B576">
            <v>0.14613983859865193</v>
          </cell>
          <cell r="C576">
            <v>9.7584378917059109E-2</v>
          </cell>
        </row>
        <row r="577">
          <cell r="A577">
            <v>39670.833333333336</v>
          </cell>
          <cell r="B577">
            <v>0.14738774769472404</v>
          </cell>
          <cell r="C577">
            <v>9.7584378917059109E-2</v>
          </cell>
        </row>
        <row r="578">
          <cell r="A578">
            <v>39671.833333333336</v>
          </cell>
          <cell r="B578">
            <v>0.15009202202241634</v>
          </cell>
          <cell r="C578">
            <v>0.10139455204530225</v>
          </cell>
        </row>
        <row r="579">
          <cell r="A579">
            <v>39672.833333333336</v>
          </cell>
          <cell r="B579">
            <v>0.15021458514673228</v>
          </cell>
          <cell r="C579">
            <v>0.10152153664819875</v>
          </cell>
        </row>
        <row r="580">
          <cell r="A580">
            <v>39673.833333333336</v>
          </cell>
          <cell r="B580">
            <v>0.1528896953313523</v>
          </cell>
          <cell r="C580">
            <v>0.10152153664819875</v>
          </cell>
        </row>
        <row r="581">
          <cell r="A581">
            <v>39674.833333333336</v>
          </cell>
          <cell r="B581">
            <v>0.15198994128983556</v>
          </cell>
          <cell r="C581">
            <v>0.1003556434825072</v>
          </cell>
        </row>
        <row r="582">
          <cell r="A582">
            <v>39677.833333333336</v>
          </cell>
          <cell r="B582">
            <v>0.15515292338761863</v>
          </cell>
          <cell r="C582">
            <v>0.1047545197334241</v>
          </cell>
        </row>
        <row r="583">
          <cell r="A583">
            <v>39678.833333333336</v>
          </cell>
          <cell r="B583">
            <v>0.15521893787068089</v>
          </cell>
          <cell r="C583">
            <v>0.10503158132488925</v>
          </cell>
        </row>
        <row r="584">
          <cell r="A584">
            <v>39679.833333333336</v>
          </cell>
          <cell r="B584">
            <v>0.1546402582964484</v>
          </cell>
          <cell r="C584">
            <v>0.10425888694447587</v>
          </cell>
        </row>
        <row r="585">
          <cell r="A585">
            <v>39680.833333333336</v>
          </cell>
          <cell r="B585">
            <v>0.15433013501476811</v>
          </cell>
          <cell r="C585">
            <v>0.10425888694447587</v>
          </cell>
        </row>
        <row r="586">
          <cell r="A586">
            <v>39681.833333333336</v>
          </cell>
          <cell r="B586">
            <v>0.15424749825916445</v>
          </cell>
          <cell r="C586">
            <v>0.10396728814691693</v>
          </cell>
        </row>
        <row r="587">
          <cell r="A587">
            <v>39684.833333333336</v>
          </cell>
          <cell r="B587">
            <v>0.15566867316690761</v>
          </cell>
          <cell r="C587">
            <v>0.10590927198317768</v>
          </cell>
        </row>
        <row r="588">
          <cell r="A588">
            <v>39685.833333333336</v>
          </cell>
          <cell r="B588">
            <v>0.15498713799998229</v>
          </cell>
          <cell r="C588">
            <v>0.10590927198317768</v>
          </cell>
        </row>
        <row r="589">
          <cell r="A589">
            <v>39686.833333333336</v>
          </cell>
          <cell r="B589">
            <v>0.15440644147488286</v>
          </cell>
          <cell r="C589">
            <v>0.10590927198317768</v>
          </cell>
        </row>
        <row r="590">
          <cell r="A590">
            <v>39687.833333333336</v>
          </cell>
          <cell r="B590">
            <v>0.15416494738999734</v>
          </cell>
          <cell r="C590">
            <v>0.10590927198317768</v>
          </cell>
        </row>
        <row r="591">
          <cell r="A591">
            <v>39688.833333333336</v>
          </cell>
          <cell r="B591">
            <v>0.15273071504428062</v>
          </cell>
          <cell r="C591">
            <v>0.10388801014953961</v>
          </cell>
        </row>
        <row r="592">
          <cell r="A592">
            <v>39692.833333333336</v>
          </cell>
          <cell r="B592">
            <v>0.15281540388713907</v>
          </cell>
          <cell r="C592">
            <v>0.10401321778179112</v>
          </cell>
        </row>
        <row r="593">
          <cell r="A593">
            <v>39693.833333333336</v>
          </cell>
          <cell r="B593">
            <v>0.15321318558312771</v>
          </cell>
          <cell r="C593">
            <v>0.1038854136454931</v>
          </cell>
        </row>
        <row r="594">
          <cell r="A594">
            <v>39694.833333333336</v>
          </cell>
          <cell r="B594">
            <v>0.15425940050802056</v>
          </cell>
          <cell r="C594">
            <v>0.10980885009660446</v>
          </cell>
        </row>
        <row r="595">
          <cell r="A595">
            <v>39695.833333333336</v>
          </cell>
          <cell r="B595">
            <v>0.15057643038209123</v>
          </cell>
          <cell r="C595">
            <v>0.10460741651421057</v>
          </cell>
        </row>
        <row r="596">
          <cell r="A596">
            <v>39698.833333333336</v>
          </cell>
          <cell r="B596">
            <v>0.15243358591618486</v>
          </cell>
          <cell r="C596">
            <v>0.10460741651421057</v>
          </cell>
        </row>
        <row r="597">
          <cell r="A597">
            <v>39699.833333333336</v>
          </cell>
          <cell r="B597">
            <v>0.16088240989588073</v>
          </cell>
          <cell r="C597">
            <v>0.11644607074469043</v>
          </cell>
        </row>
        <row r="598">
          <cell r="A598">
            <v>39700.833333333336</v>
          </cell>
          <cell r="B598">
            <v>0.1609736824218464</v>
          </cell>
          <cell r="C598">
            <v>0.11456232854656058</v>
          </cell>
        </row>
        <row r="599">
          <cell r="A599">
            <v>39701.833333333336</v>
          </cell>
          <cell r="B599">
            <v>0.16180660215825204</v>
          </cell>
          <cell r="C599">
            <v>0.11456232854656058</v>
          </cell>
        </row>
        <row r="600">
          <cell r="A600">
            <v>39702.833333333336</v>
          </cell>
          <cell r="B600">
            <v>0.15939496657787139</v>
          </cell>
          <cell r="C600">
            <v>0.11456232854656058</v>
          </cell>
        </row>
        <row r="601">
          <cell r="A601">
            <v>39705.833333333336</v>
          </cell>
          <cell r="B601">
            <v>0.16469037030167111</v>
          </cell>
          <cell r="C601">
            <v>0.12183059571661775</v>
          </cell>
        </row>
        <row r="602">
          <cell r="A602">
            <v>39706.833333333336</v>
          </cell>
          <cell r="B602">
            <v>0.16545051283715898</v>
          </cell>
          <cell r="C602">
            <v>0.12172121891795198</v>
          </cell>
        </row>
        <row r="603">
          <cell r="A603">
            <v>39707.833333333336</v>
          </cell>
          <cell r="B603">
            <v>0.17871719888512486</v>
          </cell>
          <cell r="C603">
            <v>0.13954552424767083</v>
          </cell>
        </row>
        <row r="604">
          <cell r="A604">
            <v>39708.833333333336</v>
          </cell>
          <cell r="B604">
            <v>0.18044111588311271</v>
          </cell>
          <cell r="C604">
            <v>0.13954552424767083</v>
          </cell>
        </row>
        <row r="605">
          <cell r="A605">
            <v>39709.833333333336</v>
          </cell>
          <cell r="B605">
            <v>0.18246368853531442</v>
          </cell>
          <cell r="C605">
            <v>0.13670232601112314</v>
          </cell>
        </row>
        <row r="606">
          <cell r="A606">
            <v>39712.833333333336</v>
          </cell>
          <cell r="B606">
            <v>0.18774415954358006</v>
          </cell>
          <cell r="C606">
            <v>0.14375857082651905</v>
          </cell>
        </row>
        <row r="607">
          <cell r="A607">
            <v>39713.833333333336</v>
          </cell>
          <cell r="B607">
            <v>0.18777501463275373</v>
          </cell>
          <cell r="C607">
            <v>0.14380146085873466</v>
          </cell>
        </row>
        <row r="608">
          <cell r="A608">
            <v>39714.833333333336</v>
          </cell>
          <cell r="B608">
            <v>0.18746389600664584</v>
          </cell>
          <cell r="C608">
            <v>0.14390274404547501</v>
          </cell>
        </row>
        <row r="609">
          <cell r="A609">
            <v>39715.833333333336</v>
          </cell>
          <cell r="B609">
            <v>0.18699062614723622</v>
          </cell>
          <cell r="C609">
            <v>0.13855645813140846</v>
          </cell>
        </row>
        <row r="610">
          <cell r="A610">
            <v>39716.833333333336</v>
          </cell>
          <cell r="B610">
            <v>0.18699101529557749</v>
          </cell>
          <cell r="C610">
            <v>0.13845566534597298</v>
          </cell>
        </row>
        <row r="611">
          <cell r="A611">
            <v>39719.833333333336</v>
          </cell>
          <cell r="B611">
            <v>0.20754010387463265</v>
          </cell>
          <cell r="C611">
            <v>0.1650462734144782</v>
          </cell>
        </row>
        <row r="612">
          <cell r="A612">
            <v>39720.833333333336</v>
          </cell>
          <cell r="B612">
            <v>0.20885733309106089</v>
          </cell>
          <cell r="C612">
            <v>0.1650462734144782</v>
          </cell>
        </row>
        <row r="613">
          <cell r="A613">
            <v>39721.833333333336</v>
          </cell>
          <cell r="B613">
            <v>0.20736013003713497</v>
          </cell>
          <cell r="C613">
            <v>0.16309771706493401</v>
          </cell>
        </row>
        <row r="614">
          <cell r="A614">
            <v>39722.833333333336</v>
          </cell>
          <cell r="B614">
            <v>0.22378157686286376</v>
          </cell>
          <cell r="C614">
            <v>0.18366391033185306</v>
          </cell>
        </row>
        <row r="615">
          <cell r="A615">
            <v>39723.833333333336</v>
          </cell>
          <cell r="B615">
            <v>0.22370072784223358</v>
          </cell>
          <cell r="C615">
            <v>0.18354658850923697</v>
          </cell>
        </row>
        <row r="616">
          <cell r="A616">
            <v>39726.833333333336</v>
          </cell>
          <cell r="B616">
            <v>0.22419021799318123</v>
          </cell>
          <cell r="C616">
            <v>0.18736358582630885</v>
          </cell>
        </row>
        <row r="617">
          <cell r="A617">
            <v>39727.833333333336</v>
          </cell>
          <cell r="B617">
            <v>0.23183332987761673</v>
          </cell>
          <cell r="C617">
            <v>0.19717377011618151</v>
          </cell>
        </row>
        <row r="618">
          <cell r="A618">
            <v>39728.833333333336</v>
          </cell>
          <cell r="B618">
            <v>0.23165104038227213</v>
          </cell>
          <cell r="C618">
            <v>0.19776037352046083</v>
          </cell>
        </row>
        <row r="619">
          <cell r="A619">
            <v>39729.833333333336</v>
          </cell>
          <cell r="B619">
            <v>0.24707110985934863</v>
          </cell>
          <cell r="C619">
            <v>0.21812308744051156</v>
          </cell>
        </row>
        <row r="620">
          <cell r="A620">
            <v>39730.833333333336</v>
          </cell>
          <cell r="B620">
            <v>0.24883065394355403</v>
          </cell>
          <cell r="C620">
            <v>0.21812308744051156</v>
          </cell>
        </row>
        <row r="621">
          <cell r="A621">
            <v>39733.833333333336</v>
          </cell>
          <cell r="B621">
            <v>0.27211245671862622</v>
          </cell>
          <cell r="C621">
            <v>0.21805822142073866</v>
          </cell>
        </row>
        <row r="622">
          <cell r="A622">
            <v>39734.833333333336</v>
          </cell>
          <cell r="B622">
            <v>0.27289228998937931</v>
          </cell>
          <cell r="C622">
            <v>0.22333594104196361</v>
          </cell>
        </row>
        <row r="623">
          <cell r="A623">
            <v>39735.833333333336</v>
          </cell>
          <cell r="B623">
            <v>0.29626124528539588</v>
          </cell>
          <cell r="C623">
            <v>0.25527959694631003</v>
          </cell>
        </row>
        <row r="624">
          <cell r="A624">
            <v>39736.833333333336</v>
          </cell>
          <cell r="B624">
            <v>0.30596094240038452</v>
          </cell>
          <cell r="C624">
            <v>0.25522687274904637</v>
          </cell>
        </row>
        <row r="625">
          <cell r="A625">
            <v>39737.833333333336</v>
          </cell>
          <cell r="B625">
            <v>0.30503156354494815</v>
          </cell>
          <cell r="C625">
            <v>0.25554458507632966</v>
          </cell>
        </row>
        <row r="626">
          <cell r="A626">
            <v>39740.833333333336</v>
          </cell>
          <cell r="B626">
            <v>0.30806276111310976</v>
          </cell>
          <cell r="C626">
            <v>0.25554458507632966</v>
          </cell>
        </row>
        <row r="627">
          <cell r="A627">
            <v>39741.833333333336</v>
          </cell>
          <cell r="B627">
            <v>0.30964710689998126</v>
          </cell>
          <cell r="C627">
            <v>0.25829444593392609</v>
          </cell>
        </row>
        <row r="628">
          <cell r="A628">
            <v>39742.833333333336</v>
          </cell>
          <cell r="B628">
            <v>0.31511762050645808</v>
          </cell>
          <cell r="C628">
            <v>0.26589599338565761</v>
          </cell>
        </row>
        <row r="629">
          <cell r="A629">
            <v>39743.833333333336</v>
          </cell>
          <cell r="B629">
            <v>0.31566888764148737</v>
          </cell>
          <cell r="C629">
            <v>0.26589599338565761</v>
          </cell>
        </row>
        <row r="630">
          <cell r="A630">
            <v>39744.833333333336</v>
          </cell>
          <cell r="B630">
            <v>0.317351586861914</v>
          </cell>
          <cell r="C630">
            <v>0.26834443840188105</v>
          </cell>
        </row>
        <row r="631">
          <cell r="A631">
            <v>39747.833333333336</v>
          </cell>
          <cell r="B631">
            <v>0.3160594528967679</v>
          </cell>
          <cell r="C631">
            <v>0.26968843207624327</v>
          </cell>
        </row>
        <row r="632">
          <cell r="A632">
            <v>39748.833333333336</v>
          </cell>
          <cell r="B632">
            <v>0.33471932648734493</v>
          </cell>
          <cell r="C632">
            <v>0.26968843207624327</v>
          </cell>
        </row>
        <row r="633">
          <cell r="A633">
            <v>39749.833333333336</v>
          </cell>
          <cell r="B633">
            <v>0.33595294496902683</v>
          </cell>
          <cell r="C633">
            <v>0.27296076291195542</v>
          </cell>
        </row>
        <row r="634">
          <cell r="A634">
            <v>39750.833333333336</v>
          </cell>
          <cell r="B634">
            <v>0.33704570119635258</v>
          </cell>
          <cell r="C634">
            <v>0.27294871948319799</v>
          </cell>
        </row>
        <row r="635">
          <cell r="A635">
            <v>39751.833333333336</v>
          </cell>
          <cell r="B635">
            <v>0.33936705817365298</v>
          </cell>
          <cell r="C635">
            <v>0.27120439833509408</v>
          </cell>
        </row>
        <row r="636">
          <cell r="A636">
            <v>39754.791666666664</v>
          </cell>
          <cell r="B636">
            <v>0.33851526126077708</v>
          </cell>
          <cell r="C636">
            <v>0.2715092078325082</v>
          </cell>
        </row>
        <row r="637">
          <cell r="A637">
            <v>39755.791666666664</v>
          </cell>
          <cell r="B637">
            <v>0.34271444468720169</v>
          </cell>
          <cell r="C637">
            <v>0.2715092078325082</v>
          </cell>
        </row>
        <row r="638">
          <cell r="A638">
            <v>39756.791666666664</v>
          </cell>
          <cell r="B638">
            <v>0.34895683731632715</v>
          </cell>
          <cell r="C638">
            <v>0.280487975870647</v>
          </cell>
        </row>
        <row r="639">
          <cell r="A639">
            <v>39757.791666666664</v>
          </cell>
          <cell r="B639">
            <v>0.34514828481638909</v>
          </cell>
          <cell r="C639">
            <v>0.28239774158470277</v>
          </cell>
        </row>
        <row r="640">
          <cell r="A640">
            <v>39758.791666666664</v>
          </cell>
          <cell r="B640">
            <v>0.34644949755789828</v>
          </cell>
          <cell r="C640">
            <v>0.28239774158470277</v>
          </cell>
        </row>
        <row r="641">
          <cell r="A641">
            <v>39761.791666666664</v>
          </cell>
          <cell r="B641">
            <v>0.34617576942687861</v>
          </cell>
          <cell r="C641">
            <v>0.28105220204848286</v>
          </cell>
        </row>
        <row r="642">
          <cell r="A642">
            <v>39762.791666666664</v>
          </cell>
          <cell r="B642">
            <v>0.34627864537513892</v>
          </cell>
          <cell r="C642">
            <v>0.28147947349439206</v>
          </cell>
        </row>
        <row r="643">
          <cell r="A643">
            <v>39763.791666666664</v>
          </cell>
          <cell r="B643">
            <v>0.34553532880246707</v>
          </cell>
          <cell r="C643">
            <v>0.28522191163027155</v>
          </cell>
        </row>
        <row r="644">
          <cell r="A644">
            <v>39764.791666666664</v>
          </cell>
          <cell r="B644">
            <v>0.36258531792141785</v>
          </cell>
          <cell r="C644">
            <v>0.28521095503859323</v>
          </cell>
        </row>
        <row r="645">
          <cell r="A645">
            <v>39765.791666666664</v>
          </cell>
          <cell r="B645">
            <v>0.36538990236068769</v>
          </cell>
          <cell r="C645">
            <v>0.28943295772095157</v>
          </cell>
        </row>
        <row r="646">
          <cell r="A646">
            <v>39768.791666666664</v>
          </cell>
          <cell r="B646">
            <v>0.3653917133833634</v>
          </cell>
          <cell r="C646">
            <v>0.28940781270964094</v>
          </cell>
        </row>
        <row r="647">
          <cell r="A647">
            <v>39769.791666666664</v>
          </cell>
          <cell r="B647">
            <v>0.36616623270279763</v>
          </cell>
          <cell r="C647">
            <v>0.28939656935122043</v>
          </cell>
        </row>
        <row r="648">
          <cell r="A648">
            <v>39770.791666666664</v>
          </cell>
          <cell r="B648">
            <v>0.36925706541764552</v>
          </cell>
          <cell r="C648">
            <v>0.29473255177951946</v>
          </cell>
        </row>
        <row r="649">
          <cell r="A649">
            <v>39771.791666666664</v>
          </cell>
          <cell r="B649">
            <v>0.37058825235468079</v>
          </cell>
          <cell r="C649">
            <v>0.29798682608040522</v>
          </cell>
        </row>
        <row r="650">
          <cell r="A650">
            <v>39772.791666666664</v>
          </cell>
          <cell r="B650">
            <v>0.37257183030526114</v>
          </cell>
          <cell r="C650">
            <v>0.29729072008872787</v>
          </cell>
        </row>
        <row r="651">
          <cell r="A651">
            <v>39775.791666666664</v>
          </cell>
          <cell r="B651">
            <v>0.37344433635170043</v>
          </cell>
          <cell r="C651">
            <v>0.29729072008872787</v>
          </cell>
        </row>
        <row r="652">
          <cell r="A652">
            <v>39776.791666666664</v>
          </cell>
          <cell r="B652">
            <v>0.3741900972752345</v>
          </cell>
          <cell r="C652">
            <v>0.29729072008872787</v>
          </cell>
        </row>
        <row r="653">
          <cell r="A653">
            <v>39777.791666666664</v>
          </cell>
          <cell r="B653">
            <v>0.37555064579306024</v>
          </cell>
          <cell r="C653">
            <v>0.29729072008872787</v>
          </cell>
        </row>
        <row r="654">
          <cell r="A654">
            <v>39779.791666666664</v>
          </cell>
          <cell r="B654">
            <v>0.37594569507854059</v>
          </cell>
          <cell r="C654">
            <v>0.29711732257661805</v>
          </cell>
        </row>
        <row r="655">
          <cell r="A655">
            <v>39782.791666666664</v>
          </cell>
          <cell r="B655">
            <v>0.38597452081506722</v>
          </cell>
          <cell r="C655">
            <v>0.3118240863573874</v>
          </cell>
        </row>
        <row r="656">
          <cell r="A656">
            <v>39783.791666666664</v>
          </cell>
          <cell r="B656">
            <v>0.38818688255355827</v>
          </cell>
          <cell r="C656">
            <v>0.3118240863573874</v>
          </cell>
        </row>
        <row r="657">
          <cell r="A657">
            <v>39784.791666666664</v>
          </cell>
          <cell r="B657">
            <v>0.3894206923127857</v>
          </cell>
          <cell r="C657">
            <v>0.30978776031563293</v>
          </cell>
        </row>
        <row r="658">
          <cell r="A658">
            <v>39785.791666666664</v>
          </cell>
          <cell r="B658">
            <v>0.3914151761792391</v>
          </cell>
          <cell r="C658">
            <v>0.31287892291791103</v>
          </cell>
        </row>
        <row r="659">
          <cell r="A659">
            <v>39786.791666666664</v>
          </cell>
          <cell r="B659">
            <v>0.39457681641436454</v>
          </cell>
          <cell r="C659">
            <v>0.31287892291791103</v>
          </cell>
        </row>
        <row r="660">
          <cell r="A660">
            <v>39789.791666666664</v>
          </cell>
          <cell r="B660">
            <v>0.39364885232666924</v>
          </cell>
          <cell r="C660">
            <v>0.30857013157772623</v>
          </cell>
        </row>
        <row r="661">
          <cell r="A661">
            <v>39790.791666666664</v>
          </cell>
          <cell r="B661">
            <v>0.39378969666665792</v>
          </cell>
          <cell r="C661">
            <v>0.31065020756133188</v>
          </cell>
        </row>
        <row r="662">
          <cell r="A662">
            <v>39791.791666666664</v>
          </cell>
          <cell r="B662">
            <v>0.39349721173128932</v>
          </cell>
          <cell r="C662">
            <v>0.31065020756133188</v>
          </cell>
        </row>
        <row r="663">
          <cell r="A663">
            <v>39792.791666666664</v>
          </cell>
          <cell r="B663">
            <v>0.3945476014727799</v>
          </cell>
          <cell r="C663">
            <v>0.31315628916101684</v>
          </cell>
        </row>
        <row r="664">
          <cell r="A664">
            <v>39793.791666666664</v>
          </cell>
          <cell r="B664">
            <v>0.39377502473468307</v>
          </cell>
          <cell r="C664">
            <v>0.3104008610014517</v>
          </cell>
        </row>
        <row r="665">
          <cell r="A665">
            <v>39796.791666666664</v>
          </cell>
          <cell r="B665">
            <v>0.39310572063820343</v>
          </cell>
          <cell r="C665">
            <v>0.31047244475941338</v>
          </cell>
        </row>
        <row r="666">
          <cell r="A666">
            <v>39797.791666666664</v>
          </cell>
          <cell r="B666">
            <v>0.39221600391338174</v>
          </cell>
          <cell r="C666">
            <v>0.30287991143719273</v>
          </cell>
        </row>
        <row r="667">
          <cell r="A667">
            <v>39798.791666666664</v>
          </cell>
          <cell r="B667">
            <v>0.39036214653754697</v>
          </cell>
          <cell r="C667">
            <v>0.30287991143719273</v>
          </cell>
        </row>
        <row r="668">
          <cell r="A668">
            <v>39799.791666666664</v>
          </cell>
          <cell r="B668">
            <v>0.38802840712510372</v>
          </cell>
          <cell r="C668">
            <v>0.30287991143719273</v>
          </cell>
        </row>
        <row r="669">
          <cell r="A669">
            <v>39800.791666666664</v>
          </cell>
          <cell r="B669">
            <v>0.38667051982902101</v>
          </cell>
          <cell r="C669">
            <v>0.29958398330652025</v>
          </cell>
        </row>
        <row r="670">
          <cell r="A670">
            <v>39803.791666666664</v>
          </cell>
          <cell r="B670">
            <v>0.3868426215612798</v>
          </cell>
          <cell r="C670">
            <v>0.29990511547689613</v>
          </cell>
        </row>
        <row r="671">
          <cell r="A671">
            <v>39804.791666666664</v>
          </cell>
          <cell r="B671">
            <v>0.38684454143668212</v>
          </cell>
          <cell r="C671">
            <v>0.29992683160577738</v>
          </cell>
        </row>
        <row r="672">
          <cell r="A672">
            <v>39805.791666666664</v>
          </cell>
          <cell r="B672">
            <v>0.38476254467408033</v>
          </cell>
          <cell r="C672">
            <v>0.29992683160577738</v>
          </cell>
        </row>
        <row r="673">
          <cell r="A673">
            <v>39807.791666666664</v>
          </cell>
          <cell r="B673">
            <v>0.38479914357621148</v>
          </cell>
          <cell r="C673">
            <v>0.29992683160577738</v>
          </cell>
        </row>
        <row r="674">
          <cell r="A674">
            <v>39810.791666666664</v>
          </cell>
          <cell r="B674">
            <v>0.37515564653472949</v>
          </cell>
          <cell r="C674">
            <v>0.28621183321245502</v>
          </cell>
        </row>
        <row r="675">
          <cell r="A675">
            <v>39811.791666666664</v>
          </cell>
          <cell r="B675">
            <v>0.37545279814400684</v>
          </cell>
          <cell r="C675">
            <v>0.28621183321245502</v>
          </cell>
        </row>
        <row r="676">
          <cell r="A676">
            <v>39812.791666666664</v>
          </cell>
          <cell r="B676">
            <v>0.37690811309898287</v>
          </cell>
          <cell r="C676">
            <v>0.28609314373455114</v>
          </cell>
        </row>
        <row r="677">
          <cell r="A677">
            <v>39814.791666666664</v>
          </cell>
          <cell r="B677">
            <v>0.36848841314196784</v>
          </cell>
          <cell r="C677">
            <v>0.27301298196018331</v>
          </cell>
        </row>
        <row r="678">
          <cell r="A678">
            <v>39817.791666666664</v>
          </cell>
          <cell r="B678">
            <v>0.36843071594484528</v>
          </cell>
          <cell r="C678">
            <v>0.27289406373710456</v>
          </cell>
        </row>
        <row r="679">
          <cell r="A679">
            <v>39818.791666666664</v>
          </cell>
          <cell r="B679">
            <v>0.36668192830455493</v>
          </cell>
          <cell r="C679">
            <v>0.27028763731002842</v>
          </cell>
        </row>
        <row r="680">
          <cell r="A680">
            <v>39819.791666666664</v>
          </cell>
          <cell r="B680">
            <v>0.36488898136611064</v>
          </cell>
          <cell r="C680">
            <v>0.26783145200417691</v>
          </cell>
        </row>
        <row r="681">
          <cell r="A681">
            <v>39820.791666666664</v>
          </cell>
          <cell r="B681">
            <v>0.36476646814362212</v>
          </cell>
          <cell r="C681">
            <v>0.26739861063502618</v>
          </cell>
        </row>
        <row r="682">
          <cell r="A682">
            <v>39821.791666666664</v>
          </cell>
          <cell r="B682">
            <v>0.3546141863263032</v>
          </cell>
          <cell r="C682">
            <v>0.25352029707680895</v>
          </cell>
        </row>
        <row r="683">
          <cell r="A683">
            <v>39824.791666666664</v>
          </cell>
          <cell r="B683">
            <v>0.35436866044533649</v>
          </cell>
          <cell r="C683">
            <v>0.25454359242631086</v>
          </cell>
        </row>
        <row r="684">
          <cell r="A684">
            <v>39825.791666666664</v>
          </cell>
          <cell r="B684">
            <v>0.33789975557194774</v>
          </cell>
          <cell r="C684">
            <v>0.25454359242631086</v>
          </cell>
        </row>
        <row r="685">
          <cell r="A685">
            <v>39826.791666666664</v>
          </cell>
          <cell r="B685">
            <v>0.33556392758430437</v>
          </cell>
          <cell r="C685">
            <v>0.25130287337784624</v>
          </cell>
        </row>
        <row r="686">
          <cell r="A686">
            <v>39827.791666666664</v>
          </cell>
          <cell r="B686">
            <v>0.31236670249796428</v>
          </cell>
          <cell r="C686">
            <v>0.21877935028697473</v>
          </cell>
        </row>
        <row r="687">
          <cell r="A687">
            <v>39828.791666666664</v>
          </cell>
          <cell r="B687">
            <v>0.3046154538960506</v>
          </cell>
          <cell r="C687">
            <v>0.21877935028697473</v>
          </cell>
        </row>
        <row r="688">
          <cell r="A688">
            <v>39832.791666666664</v>
          </cell>
          <cell r="B688">
            <v>0.30775712506867231</v>
          </cell>
          <cell r="C688">
            <v>0.22319500735759712</v>
          </cell>
        </row>
        <row r="689">
          <cell r="A689">
            <v>39833.791666666664</v>
          </cell>
          <cell r="B689">
            <v>0.30712911317629649</v>
          </cell>
          <cell r="C689">
            <v>0.22319500735759712</v>
          </cell>
        </row>
        <row r="690">
          <cell r="A690">
            <v>39834.791666666664</v>
          </cell>
          <cell r="B690">
            <v>0.30571351130218</v>
          </cell>
          <cell r="C690">
            <v>0.22120172054869663</v>
          </cell>
        </row>
        <row r="691">
          <cell r="A691">
            <v>39835.791666666664</v>
          </cell>
          <cell r="B691">
            <v>0.29867949179500863</v>
          </cell>
          <cell r="C691">
            <v>0.2107471498590282</v>
          </cell>
        </row>
        <row r="692">
          <cell r="A692">
            <v>39838.791666666664</v>
          </cell>
          <cell r="B692">
            <v>0.29829667925807779</v>
          </cell>
          <cell r="C692">
            <v>0.2107471498590282</v>
          </cell>
        </row>
        <row r="693">
          <cell r="A693">
            <v>39839.791666666664</v>
          </cell>
          <cell r="B693">
            <v>0.29478395966211185</v>
          </cell>
          <cell r="C693">
            <v>0.20590897307475875</v>
          </cell>
        </row>
        <row r="694">
          <cell r="A694">
            <v>39840.791666666664</v>
          </cell>
          <cell r="B694">
            <v>0.29517675306723296</v>
          </cell>
          <cell r="C694">
            <v>0.20414551775187262</v>
          </cell>
        </row>
        <row r="695">
          <cell r="A695">
            <v>39841.791666666664</v>
          </cell>
          <cell r="B695">
            <v>0.2781856427164579</v>
          </cell>
          <cell r="C695">
            <v>0.20580734201667103</v>
          </cell>
        </row>
        <row r="696">
          <cell r="A696">
            <v>39842.791666666664</v>
          </cell>
          <cell r="B696">
            <v>0.27592308634408674</v>
          </cell>
          <cell r="C696">
            <v>0.20277183454128672</v>
          </cell>
        </row>
        <row r="697">
          <cell r="A697">
            <v>39845.791666666664</v>
          </cell>
          <cell r="B697">
            <v>0.27537759938712952</v>
          </cell>
          <cell r="C697">
            <v>0.20277183454128672</v>
          </cell>
        </row>
        <row r="698">
          <cell r="A698">
            <v>39846.791666666664</v>
          </cell>
          <cell r="B698">
            <v>0.2727998270716821</v>
          </cell>
          <cell r="C698">
            <v>0.20277183454128672</v>
          </cell>
        </row>
        <row r="699">
          <cell r="A699">
            <v>39847.791666666664</v>
          </cell>
          <cell r="B699">
            <v>0.27253019251343857</v>
          </cell>
          <cell r="C699">
            <v>0.20239051567943847</v>
          </cell>
        </row>
        <row r="700">
          <cell r="A700">
            <v>39848.791666666664</v>
          </cell>
          <cell r="B700">
            <v>0.26833759559189552</v>
          </cell>
          <cell r="C700">
            <v>0.20239051567943847</v>
          </cell>
        </row>
        <row r="701">
          <cell r="A701">
            <v>39849.791666666664</v>
          </cell>
          <cell r="B701">
            <v>0.25900629828357374</v>
          </cell>
          <cell r="C701">
            <v>0.18889419576449373</v>
          </cell>
        </row>
        <row r="702">
          <cell r="A702">
            <v>39852.791666666664</v>
          </cell>
          <cell r="B702">
            <v>0.25707357143416582</v>
          </cell>
          <cell r="C702">
            <v>0.18602698016520874</v>
          </cell>
        </row>
        <row r="703">
          <cell r="A703">
            <v>39853.791666666664</v>
          </cell>
          <cell r="B703">
            <v>0.26125545310470277</v>
          </cell>
          <cell r="C703">
            <v>0.19493430334927839</v>
          </cell>
        </row>
        <row r="704">
          <cell r="A704">
            <v>39854.791666666664</v>
          </cell>
          <cell r="B704">
            <v>0.2612372490952225</v>
          </cell>
          <cell r="C704">
            <v>0.19504826855604984</v>
          </cell>
        </row>
        <row r="705">
          <cell r="A705">
            <v>39855.791666666664</v>
          </cell>
          <cell r="B705">
            <v>0.26129654351218135</v>
          </cell>
          <cell r="C705">
            <v>0.19436487883717557</v>
          </cell>
        </row>
        <row r="706">
          <cell r="A706">
            <v>39856.791666666664</v>
          </cell>
          <cell r="B706">
            <v>0.25851476873047907</v>
          </cell>
          <cell r="C706">
            <v>0.19068538022100809</v>
          </cell>
        </row>
        <row r="707">
          <cell r="A707">
            <v>39860.791666666664</v>
          </cell>
          <cell r="B707">
            <v>0.23916184775809357</v>
          </cell>
          <cell r="C707">
            <v>0.19307020442130446</v>
          </cell>
        </row>
        <row r="708">
          <cell r="A708">
            <v>39861.791666666664</v>
          </cell>
          <cell r="B708">
            <v>0.23235214870615634</v>
          </cell>
          <cell r="C708">
            <v>0.1842490202644789</v>
          </cell>
        </row>
        <row r="709">
          <cell r="A709">
            <v>39862.791666666664</v>
          </cell>
          <cell r="B709">
            <v>0.23285072108833485</v>
          </cell>
          <cell r="C709">
            <v>0.18491714466029718</v>
          </cell>
        </row>
        <row r="710">
          <cell r="A710">
            <v>39863.791666666664</v>
          </cell>
          <cell r="B710">
            <v>0.23223730237115683</v>
          </cell>
          <cell r="C710">
            <v>0.18504482291364771</v>
          </cell>
        </row>
        <row r="711">
          <cell r="A711">
            <v>39866.791666666664</v>
          </cell>
          <cell r="B711">
            <v>0.22986263729468751</v>
          </cell>
          <cell r="C711">
            <v>0.18202800950971421</v>
          </cell>
        </row>
        <row r="712">
          <cell r="A712">
            <v>39867.791666666664</v>
          </cell>
          <cell r="B712">
            <v>0.22753531088709833</v>
          </cell>
          <cell r="C712">
            <v>0.17665028957536991</v>
          </cell>
        </row>
        <row r="713">
          <cell r="A713">
            <v>39868.791666666664</v>
          </cell>
          <cell r="B713">
            <v>0.22554758470027292</v>
          </cell>
          <cell r="C713">
            <v>0.1769582139804558</v>
          </cell>
        </row>
        <row r="714">
          <cell r="A714">
            <v>39869.791666666664</v>
          </cell>
          <cell r="B714">
            <v>0.22762896408652292</v>
          </cell>
          <cell r="C714">
            <v>0.1810897551933327</v>
          </cell>
        </row>
        <row r="715">
          <cell r="A715">
            <v>39870.791666666664</v>
          </cell>
          <cell r="B715">
            <v>0.22771128179872518</v>
          </cell>
          <cell r="C715">
            <v>0.1828011850559898</v>
          </cell>
        </row>
        <row r="716">
          <cell r="A716">
            <v>39873.791666666664</v>
          </cell>
          <cell r="B716">
            <v>0.22727105957842253</v>
          </cell>
          <cell r="C716">
            <v>0.1856661969684586</v>
          </cell>
        </row>
        <row r="717">
          <cell r="A717">
            <v>39874.791666666664</v>
          </cell>
          <cell r="B717">
            <v>0.22715038783891217</v>
          </cell>
          <cell r="C717">
            <v>0.18624555504764859</v>
          </cell>
        </row>
        <row r="718">
          <cell r="A718">
            <v>39875.791666666664</v>
          </cell>
          <cell r="B718">
            <v>0.21046649947286752</v>
          </cell>
          <cell r="C718">
            <v>0.16033034178530881</v>
          </cell>
        </row>
        <row r="719">
          <cell r="A719">
            <v>39876.791666666664</v>
          </cell>
          <cell r="B719">
            <v>0.21003053422575005</v>
          </cell>
          <cell r="C719">
            <v>0.16524472305339721</v>
          </cell>
        </row>
        <row r="720">
          <cell r="A720">
            <v>39877.791666666664</v>
          </cell>
          <cell r="B720">
            <v>0.2067155058605655</v>
          </cell>
          <cell r="C720">
            <v>0.16528637834031334</v>
          </cell>
        </row>
        <row r="721">
          <cell r="A721">
            <v>39880.833333333336</v>
          </cell>
          <cell r="B721">
            <v>0.20149727010192012</v>
          </cell>
          <cell r="C721">
            <v>0.15804102693263525</v>
          </cell>
        </row>
        <row r="722">
          <cell r="A722">
            <v>39881.833333333336</v>
          </cell>
          <cell r="B722">
            <v>0.20653761890614744</v>
          </cell>
          <cell r="C722">
            <v>0.15804102693263525</v>
          </cell>
        </row>
        <row r="723">
          <cell r="A723">
            <v>39882.833333333336</v>
          </cell>
          <cell r="B723">
            <v>0.20393211489268759</v>
          </cell>
          <cell r="C723">
            <v>0.15820646773449382</v>
          </cell>
        </row>
        <row r="724">
          <cell r="A724">
            <v>39883.833333333336</v>
          </cell>
          <cell r="B724">
            <v>0.21018842722013473</v>
          </cell>
          <cell r="C724">
            <v>0.15408199465551495</v>
          </cell>
        </row>
        <row r="725">
          <cell r="A725">
            <v>39884.833333333336</v>
          </cell>
          <cell r="B725">
            <v>0.20973986984205706</v>
          </cell>
          <cell r="C725">
            <v>0.15408199465551495</v>
          </cell>
        </row>
        <row r="726">
          <cell r="A726">
            <v>39887.833333333336</v>
          </cell>
          <cell r="B726">
            <v>0.20716094528753837</v>
          </cell>
          <cell r="C726">
            <v>0.15040333902617053</v>
          </cell>
        </row>
        <row r="727">
          <cell r="A727">
            <v>39888.833333333336</v>
          </cell>
          <cell r="B727">
            <v>0.21353082994395894</v>
          </cell>
          <cell r="C727">
            <v>0.15040333902617053</v>
          </cell>
        </row>
        <row r="728">
          <cell r="A728">
            <v>39889.833333333336</v>
          </cell>
          <cell r="B728">
            <v>0.21534541224748976</v>
          </cell>
          <cell r="C728">
            <v>0.15025551552531025</v>
          </cell>
        </row>
        <row r="729">
          <cell r="A729">
            <v>39890.833333333336</v>
          </cell>
          <cell r="B729">
            <v>0.21034377869609139</v>
          </cell>
          <cell r="C729">
            <v>0.15213660476301016</v>
          </cell>
        </row>
        <row r="730">
          <cell r="A730">
            <v>39891.833333333336</v>
          </cell>
          <cell r="B730">
            <v>0.21037022114606529</v>
          </cell>
          <cell r="C730">
            <v>0.15276058461380412</v>
          </cell>
        </row>
        <row r="731">
          <cell r="A731">
            <v>39894.833333333336</v>
          </cell>
          <cell r="B731">
            <v>0.23560103427847079</v>
          </cell>
          <cell r="C731">
            <v>0.15276058461380412</v>
          </cell>
        </row>
        <row r="732">
          <cell r="A732">
            <v>39895.833333333336</v>
          </cell>
          <cell r="B732">
            <v>0.23821023436423844</v>
          </cell>
          <cell r="C732">
            <v>0.1578108674667314</v>
          </cell>
        </row>
        <row r="733">
          <cell r="A733">
            <v>39896.833333333336</v>
          </cell>
          <cell r="B733">
            <v>0.23913455718970511</v>
          </cell>
          <cell r="C733">
            <v>0.15662715378294667</v>
          </cell>
        </row>
        <row r="734">
          <cell r="A734">
            <v>39897.833333333336</v>
          </cell>
          <cell r="B734">
            <v>0.24141163757094231</v>
          </cell>
          <cell r="C734">
            <v>0.15649249079609415</v>
          </cell>
        </row>
        <row r="735">
          <cell r="A735">
            <v>39898.833333333336</v>
          </cell>
          <cell r="B735">
            <v>0.24318455556037463</v>
          </cell>
          <cell r="C735">
            <v>0.15923238231804418</v>
          </cell>
        </row>
        <row r="736">
          <cell r="A736">
            <v>39901.833333333336</v>
          </cell>
          <cell r="B736">
            <v>0.24447282439800624</v>
          </cell>
          <cell r="C736">
            <v>0.16142801664725531</v>
          </cell>
        </row>
        <row r="737">
          <cell r="A737">
            <v>39902.833333333336</v>
          </cell>
          <cell r="B737">
            <v>0.24472278932949376</v>
          </cell>
          <cell r="C737">
            <v>0.16113484780930176</v>
          </cell>
        </row>
        <row r="738">
          <cell r="A738">
            <v>39903.833333333336</v>
          </cell>
          <cell r="B738">
            <v>0.24334487486183018</v>
          </cell>
          <cell r="C738">
            <v>0.16113484780930176</v>
          </cell>
        </row>
        <row r="739">
          <cell r="A739">
            <v>39904.833333333336</v>
          </cell>
          <cell r="B739">
            <v>0.24441726994650961</v>
          </cell>
          <cell r="C739">
            <v>0.16113484780930176</v>
          </cell>
        </row>
        <row r="740">
          <cell r="A740">
            <v>39905.833333333336</v>
          </cell>
          <cell r="B740">
            <v>0.24342466074571892</v>
          </cell>
          <cell r="C740">
            <v>0.16113484780930176</v>
          </cell>
        </row>
        <row r="741">
          <cell r="A741">
            <v>39908.833333333336</v>
          </cell>
          <cell r="B741">
            <v>0.2438974047286197</v>
          </cell>
          <cell r="C741">
            <v>0.16192549840848425</v>
          </cell>
        </row>
        <row r="742">
          <cell r="A742">
            <v>39909.833333333336</v>
          </cell>
          <cell r="B742">
            <v>0.24589331586133759</v>
          </cell>
          <cell r="C742">
            <v>0.16522221427183575</v>
          </cell>
        </row>
        <row r="743">
          <cell r="A743">
            <v>39910.833333333336</v>
          </cell>
          <cell r="B743">
            <v>0.24215519502874394</v>
          </cell>
          <cell r="C743">
            <v>0.15742516171288673</v>
          </cell>
        </row>
        <row r="744">
          <cell r="A744">
            <v>39911.833333333336</v>
          </cell>
          <cell r="B744">
            <v>0.24852566469525011</v>
          </cell>
          <cell r="C744">
            <v>0.15742516171288673</v>
          </cell>
        </row>
        <row r="745">
          <cell r="A745">
            <v>39912.833333333336</v>
          </cell>
          <cell r="B745">
            <v>0.24591897697797382</v>
          </cell>
          <cell r="C745">
            <v>0.15343937415255748</v>
          </cell>
        </row>
        <row r="746">
          <cell r="A746">
            <v>39915.833333333336</v>
          </cell>
          <cell r="B746">
            <v>0.24499115799182147</v>
          </cell>
          <cell r="C746">
            <v>0.15204109573478294</v>
          </cell>
        </row>
        <row r="747">
          <cell r="A747">
            <v>39916.833333333336</v>
          </cell>
          <cell r="B747">
            <v>0.24714582254547424</v>
          </cell>
          <cell r="C747">
            <v>0.15542547255376185</v>
          </cell>
        </row>
        <row r="748">
          <cell r="A748">
            <v>39917.833333333336</v>
          </cell>
          <cell r="B748">
            <v>0.24616731033361103</v>
          </cell>
          <cell r="C748">
            <v>0.15318886762414122</v>
          </cell>
        </row>
        <row r="749">
          <cell r="A749">
            <v>39918.833333333336</v>
          </cell>
          <cell r="B749">
            <v>0.24770224882219058</v>
          </cell>
          <cell r="C749">
            <v>0.15318886762414122</v>
          </cell>
        </row>
        <row r="750">
          <cell r="A750">
            <v>39919.833333333336</v>
          </cell>
          <cell r="B750">
            <v>0.24813348473583483</v>
          </cell>
          <cell r="C750">
            <v>0.15402217101432725</v>
          </cell>
        </row>
        <row r="751">
          <cell r="A751">
            <v>39922.833333333336</v>
          </cell>
          <cell r="B751">
            <v>0.25073009849404304</v>
          </cell>
          <cell r="C751">
            <v>0.15805199021626615</v>
          </cell>
        </row>
        <row r="752">
          <cell r="A752">
            <v>39923.833333333336</v>
          </cell>
          <cell r="B752">
            <v>0.2523117707620261</v>
          </cell>
          <cell r="C752">
            <v>0.15805199021626615</v>
          </cell>
        </row>
        <row r="753">
          <cell r="A753">
            <v>39924.833333333336</v>
          </cell>
          <cell r="B753">
            <v>0.25125967726555054</v>
          </cell>
          <cell r="C753">
            <v>0.15648923445366289</v>
          </cell>
        </row>
        <row r="754">
          <cell r="A754">
            <v>39925.833333333336</v>
          </cell>
          <cell r="B754">
            <v>0.25075622107020812</v>
          </cell>
          <cell r="C754">
            <v>0.15648923445366289</v>
          </cell>
        </row>
        <row r="755">
          <cell r="A755">
            <v>39926.833333333336</v>
          </cell>
          <cell r="B755">
            <v>0.25166052405633504</v>
          </cell>
          <cell r="C755">
            <v>0.15648923445366289</v>
          </cell>
        </row>
        <row r="756">
          <cell r="A756">
            <v>39929.833333333336</v>
          </cell>
          <cell r="B756">
            <v>0.25253422286499755</v>
          </cell>
          <cell r="C756">
            <v>0.15779447268392111</v>
          </cell>
        </row>
        <row r="757">
          <cell r="A757">
            <v>39930.833333333336</v>
          </cell>
          <cell r="B757">
            <v>0.25058866068815239</v>
          </cell>
          <cell r="C757">
            <v>0.15809676574475501</v>
          </cell>
        </row>
        <row r="758">
          <cell r="A758">
            <v>39931.833333333336</v>
          </cell>
          <cell r="B758">
            <v>0.25048006921946803</v>
          </cell>
          <cell r="C758">
            <v>0.15592728346625254</v>
          </cell>
        </row>
        <row r="759">
          <cell r="A759">
            <v>39932.833333333336</v>
          </cell>
          <cell r="B759">
            <v>0.24928610840994189</v>
          </cell>
          <cell r="C759">
            <v>0.15420063287859381</v>
          </cell>
        </row>
        <row r="760">
          <cell r="A760">
            <v>39933.833333333336</v>
          </cell>
          <cell r="B760">
            <v>0.24918560135458909</v>
          </cell>
          <cell r="C760">
            <v>0.15420063287859381</v>
          </cell>
        </row>
        <row r="761">
          <cell r="A761">
            <v>39936.833333333336</v>
          </cell>
          <cell r="B761">
            <v>0.25009941434698868</v>
          </cell>
          <cell r="C761">
            <v>0.15420063287859381</v>
          </cell>
        </row>
        <row r="762">
          <cell r="A762">
            <v>39937.833333333336</v>
          </cell>
          <cell r="B762">
            <v>0.25029876177935723</v>
          </cell>
          <cell r="C762">
            <v>0.15445908815190781</v>
          </cell>
        </row>
        <row r="763">
          <cell r="A763">
            <v>39938.833333333336</v>
          </cell>
          <cell r="B763">
            <v>0.25065060074713186</v>
          </cell>
          <cell r="C763">
            <v>0.15445908815190781</v>
          </cell>
        </row>
        <row r="764">
          <cell r="A764">
            <v>39939.833333333336</v>
          </cell>
          <cell r="B764">
            <v>0.25254327734692306</v>
          </cell>
          <cell r="C764">
            <v>0.15832096914692992</v>
          </cell>
        </row>
        <row r="765">
          <cell r="A765">
            <v>39940.833333333336</v>
          </cell>
          <cell r="B765">
            <v>0.25509548759606426</v>
          </cell>
          <cell r="C765">
            <v>0.15832096914692992</v>
          </cell>
        </row>
        <row r="766">
          <cell r="A766">
            <v>39943.833333333336</v>
          </cell>
          <cell r="B766">
            <v>0.25213862383151547</v>
          </cell>
          <cell r="C766">
            <v>0.15369660451158226</v>
          </cell>
        </row>
        <row r="767">
          <cell r="A767">
            <v>39944.833333333336</v>
          </cell>
          <cell r="B767">
            <v>0.25225308718596096</v>
          </cell>
          <cell r="C767">
            <v>0.15385660284600949</v>
          </cell>
        </row>
        <row r="768">
          <cell r="A768">
            <v>39945.833333333336</v>
          </cell>
          <cell r="B768">
            <v>0.25866000697649827</v>
          </cell>
          <cell r="C768">
            <v>0.16454849718044734</v>
          </cell>
        </row>
        <row r="769">
          <cell r="A769">
            <v>39946.833333333336</v>
          </cell>
          <cell r="B769">
            <v>0.25798808292439068</v>
          </cell>
          <cell r="C769">
            <v>0.16239505825103465</v>
          </cell>
        </row>
        <row r="770">
          <cell r="A770">
            <v>39947.833333333336</v>
          </cell>
          <cell r="B770">
            <v>0.25629792771323806</v>
          </cell>
          <cell r="C770">
            <v>0.1598603117620995</v>
          </cell>
        </row>
        <row r="771">
          <cell r="A771">
            <v>39950.833333333336</v>
          </cell>
          <cell r="B771">
            <v>0.26028409596294244</v>
          </cell>
          <cell r="C771">
            <v>0.1598603117620995</v>
          </cell>
        </row>
        <row r="772">
          <cell r="A772">
            <v>39951.833333333336</v>
          </cell>
          <cell r="B772">
            <v>0.25958240620399015</v>
          </cell>
          <cell r="C772">
            <v>0.15894999730252202</v>
          </cell>
        </row>
        <row r="773">
          <cell r="A773">
            <v>39952.833333333336</v>
          </cell>
          <cell r="B773">
            <v>0.25956897993407124</v>
          </cell>
          <cell r="C773">
            <v>0.15893361696785754</v>
          </cell>
        </row>
        <row r="774">
          <cell r="A774">
            <v>39953.833333333336</v>
          </cell>
          <cell r="B774">
            <v>0.25716446429983209</v>
          </cell>
          <cell r="C774">
            <v>0.15526433935042006</v>
          </cell>
        </row>
        <row r="775">
          <cell r="A775">
            <v>39954.833333333336</v>
          </cell>
          <cell r="B775">
            <v>0.25609404116065188</v>
          </cell>
          <cell r="C775">
            <v>0.15557970522810194</v>
          </cell>
        </row>
        <row r="776">
          <cell r="A776">
            <v>39958.833333333336</v>
          </cell>
          <cell r="B776">
            <v>0.25811304070307789</v>
          </cell>
          <cell r="C776">
            <v>0.15522937863295191</v>
          </cell>
        </row>
        <row r="777">
          <cell r="A777">
            <v>39959.833333333336</v>
          </cell>
          <cell r="B777">
            <v>0.25679660256034909</v>
          </cell>
          <cell r="C777">
            <v>0.15321976247906446</v>
          </cell>
        </row>
        <row r="778">
          <cell r="A778">
            <v>39960.833333333336</v>
          </cell>
          <cell r="B778">
            <v>0.25533984706222351</v>
          </cell>
          <cell r="C778">
            <v>0.15120995340100371</v>
          </cell>
        </row>
        <row r="779">
          <cell r="A779">
            <v>39961.833333333336</v>
          </cell>
          <cell r="B779">
            <v>0.25353995458986422</v>
          </cell>
          <cell r="C779">
            <v>0.14767798268082308</v>
          </cell>
        </row>
        <row r="780">
          <cell r="A780">
            <v>39964.833333333336</v>
          </cell>
          <cell r="B780">
            <v>0.25379334248504387</v>
          </cell>
          <cell r="C780">
            <v>0.14694664504642915</v>
          </cell>
        </row>
        <row r="781">
          <cell r="A781">
            <v>39965.833333333336</v>
          </cell>
          <cell r="B781">
            <v>0.25226291908580889</v>
          </cell>
          <cell r="C781">
            <v>0.14694664504642915</v>
          </cell>
        </row>
        <row r="782">
          <cell r="A782">
            <v>39966.833333333336</v>
          </cell>
          <cell r="B782">
            <v>0.24886585455722568</v>
          </cell>
          <cell r="C782">
            <v>0.1419796116388797</v>
          </cell>
        </row>
        <row r="783">
          <cell r="A783">
            <v>39967.833333333336</v>
          </cell>
          <cell r="B783">
            <v>0.24898151094926063</v>
          </cell>
          <cell r="C783">
            <v>0.14193111622637178</v>
          </cell>
        </row>
        <row r="784">
          <cell r="A784">
            <v>39968.833333333336</v>
          </cell>
          <cell r="B784">
            <v>0.24858564541282485</v>
          </cell>
          <cell r="C784">
            <v>0.14152857735976154</v>
          </cell>
        </row>
        <row r="785">
          <cell r="A785">
            <v>39971.833333333336</v>
          </cell>
          <cell r="B785">
            <v>0.24044859336370333</v>
          </cell>
          <cell r="C785">
            <v>0.14152857735976154</v>
          </cell>
        </row>
        <row r="786">
          <cell r="A786">
            <v>39972.833333333336</v>
          </cell>
          <cell r="B786">
            <v>0.24033258267203531</v>
          </cell>
          <cell r="C786">
            <v>0.14134361665945341</v>
          </cell>
        </row>
        <row r="787">
          <cell r="A787">
            <v>39973.833333333336</v>
          </cell>
          <cell r="B787">
            <v>0.23413985480336047</v>
          </cell>
          <cell r="C787">
            <v>0.14137960513316794</v>
          </cell>
        </row>
        <row r="788">
          <cell r="A788">
            <v>39974.833333333336</v>
          </cell>
          <cell r="B788">
            <v>0.23421904991743547</v>
          </cell>
          <cell r="C788">
            <v>0.14137960513316794</v>
          </cell>
        </row>
        <row r="789">
          <cell r="A789">
            <v>39975.833333333336</v>
          </cell>
          <cell r="B789">
            <v>0.23348088427236155</v>
          </cell>
          <cell r="C789">
            <v>0.1403788771014742</v>
          </cell>
        </row>
        <row r="790">
          <cell r="A790">
            <v>39978.833333333336</v>
          </cell>
          <cell r="B790">
            <v>0.23012448318277878</v>
          </cell>
          <cell r="C790">
            <v>0.14329347956137986</v>
          </cell>
        </row>
        <row r="791">
          <cell r="A791">
            <v>39979.833333333336</v>
          </cell>
          <cell r="B791">
            <v>0.22965802401521937</v>
          </cell>
          <cell r="C791">
            <v>0.14460734008122253</v>
          </cell>
        </row>
        <row r="792">
          <cell r="A792">
            <v>39980.833333333336</v>
          </cell>
          <cell r="B792">
            <v>0.22825904621346338</v>
          </cell>
          <cell r="C792">
            <v>0.14262698286904454</v>
          </cell>
        </row>
        <row r="793">
          <cell r="A793">
            <v>39981.833333333336</v>
          </cell>
          <cell r="B793">
            <v>0.22773790928979482</v>
          </cell>
          <cell r="C793">
            <v>0.14195846765724079</v>
          </cell>
        </row>
        <row r="794">
          <cell r="A794">
            <v>39982.833333333336</v>
          </cell>
          <cell r="B794">
            <v>0.2032229892406244</v>
          </cell>
          <cell r="C794">
            <v>0.14195846765724079</v>
          </cell>
        </row>
        <row r="795">
          <cell r="A795">
            <v>39985.833333333336</v>
          </cell>
          <cell r="B795">
            <v>0.205198334771028</v>
          </cell>
          <cell r="C795">
            <v>0.14468108004563859</v>
          </cell>
        </row>
        <row r="796">
          <cell r="A796">
            <v>39986.833333333336</v>
          </cell>
          <cell r="B796">
            <v>0.20349003687573966</v>
          </cell>
          <cell r="C796">
            <v>0.14471896681001098</v>
          </cell>
        </row>
        <row r="797">
          <cell r="A797">
            <v>39987.833333333336</v>
          </cell>
          <cell r="B797">
            <v>0.20141723039143211</v>
          </cell>
          <cell r="C797">
            <v>0.14471896681001098</v>
          </cell>
        </row>
        <row r="798">
          <cell r="A798">
            <v>39988.833333333336</v>
          </cell>
          <cell r="B798">
            <v>0.20132129181147665</v>
          </cell>
          <cell r="C798">
            <v>0.14169872071209</v>
          </cell>
        </row>
        <row r="799">
          <cell r="A799">
            <v>39989.833333333336</v>
          </cell>
          <cell r="B799">
            <v>0.19938819426410612</v>
          </cell>
          <cell r="C799">
            <v>0.1391922213036926</v>
          </cell>
        </row>
        <row r="800">
          <cell r="A800">
            <v>39992.833333333336</v>
          </cell>
          <cell r="B800">
            <v>0.19915132879269912</v>
          </cell>
          <cell r="C800">
            <v>0.13934311439499261</v>
          </cell>
        </row>
        <row r="801">
          <cell r="A801">
            <v>39993.833333333336</v>
          </cell>
          <cell r="B801">
            <v>0.19935254102645875</v>
          </cell>
          <cell r="C801">
            <v>0.13968423307200878</v>
          </cell>
        </row>
        <row r="802">
          <cell r="A802">
            <v>39994.833333333336</v>
          </cell>
          <cell r="B802">
            <v>0.19622885065086026</v>
          </cell>
          <cell r="C802">
            <v>0.13968423307200878</v>
          </cell>
        </row>
        <row r="803">
          <cell r="A803">
            <v>39995.833333333336</v>
          </cell>
          <cell r="B803">
            <v>0.19832897632202195</v>
          </cell>
          <cell r="C803">
            <v>0.14271761603070854</v>
          </cell>
        </row>
        <row r="804">
          <cell r="A804">
            <v>39999.833333333336</v>
          </cell>
          <cell r="B804">
            <v>0.19776949802115695</v>
          </cell>
          <cell r="C804">
            <v>0.14193883131487037</v>
          </cell>
        </row>
        <row r="805">
          <cell r="A805">
            <v>40000.833333333336</v>
          </cell>
          <cell r="B805">
            <v>0.19543096562085877</v>
          </cell>
          <cell r="C805">
            <v>0.13872112197907091</v>
          </cell>
        </row>
        <row r="806">
          <cell r="A806">
            <v>40001.833333333336</v>
          </cell>
          <cell r="B806">
            <v>0.19403927711267896</v>
          </cell>
          <cell r="C806">
            <v>0.13872112197907091</v>
          </cell>
        </row>
        <row r="807">
          <cell r="A807">
            <v>40002.833333333336</v>
          </cell>
          <cell r="B807">
            <v>0.1854417978186845</v>
          </cell>
          <cell r="C807">
            <v>0.13872112197907091</v>
          </cell>
        </row>
        <row r="808">
          <cell r="A808">
            <v>40003.833333333336</v>
          </cell>
          <cell r="B808">
            <v>0.1854417978186845</v>
          </cell>
          <cell r="C808">
            <v>0.13872112197907091</v>
          </cell>
        </row>
        <row r="809">
          <cell r="A809">
            <v>40006.833333333336</v>
          </cell>
          <cell r="B809">
            <v>0.18606000289127422</v>
          </cell>
          <cell r="C809">
            <v>0.1383864047363359</v>
          </cell>
        </row>
        <row r="810">
          <cell r="A810">
            <v>40007.833333333336</v>
          </cell>
          <cell r="B810">
            <v>0.18328443287014462</v>
          </cell>
          <cell r="C810">
            <v>0.13461465918631951</v>
          </cell>
        </row>
        <row r="811">
          <cell r="A811">
            <v>40008.833333333336</v>
          </cell>
          <cell r="B811">
            <v>0.18329689333921384</v>
          </cell>
          <cell r="C811">
            <v>0.13461465918631951</v>
          </cell>
        </row>
        <row r="812">
          <cell r="A812">
            <v>40009.833333333336</v>
          </cell>
          <cell r="B812">
            <v>0.18079488192252577</v>
          </cell>
          <cell r="C812">
            <v>0.13461465918631951</v>
          </cell>
        </row>
        <row r="813">
          <cell r="A813">
            <v>40010.833333333336</v>
          </cell>
          <cell r="B813">
            <v>0.18013468955790637</v>
          </cell>
          <cell r="C813">
            <v>0.13366041473768123</v>
          </cell>
        </row>
        <row r="814">
          <cell r="A814">
            <v>40013.833333333336</v>
          </cell>
          <cell r="B814">
            <v>0.1704789465014894</v>
          </cell>
          <cell r="C814">
            <v>0.1203894448635356</v>
          </cell>
        </row>
        <row r="815">
          <cell r="A815">
            <v>40014.833333333336</v>
          </cell>
          <cell r="B815">
            <v>0.16410751640052917</v>
          </cell>
          <cell r="C815">
            <v>0.12043293454213237</v>
          </cell>
        </row>
        <row r="816">
          <cell r="A816">
            <v>40015.833333333336</v>
          </cell>
          <cell r="B816">
            <v>0.16396853226979102</v>
          </cell>
          <cell r="C816">
            <v>0.12025774858963696</v>
          </cell>
        </row>
        <row r="817">
          <cell r="A817">
            <v>40016.833333333336</v>
          </cell>
          <cell r="B817">
            <v>0.16649729788943265</v>
          </cell>
          <cell r="C817">
            <v>0.12025774858963696</v>
          </cell>
        </row>
        <row r="818">
          <cell r="A818">
            <v>40017.833333333336</v>
          </cell>
          <cell r="B818">
            <v>0.16544522997084302</v>
          </cell>
          <cell r="C818">
            <v>0.12025774858963696</v>
          </cell>
        </row>
        <row r="819">
          <cell r="A819">
            <v>40020.833333333336</v>
          </cell>
          <cell r="B819">
            <v>0.16385987715985664</v>
          </cell>
          <cell r="C819">
            <v>0.11812570161147994</v>
          </cell>
        </row>
        <row r="820">
          <cell r="A820">
            <v>40021.833333333336</v>
          </cell>
          <cell r="B820">
            <v>0.16355050221504486</v>
          </cell>
          <cell r="C820">
            <v>0.11776333925553863</v>
          </cell>
        </row>
        <row r="821">
          <cell r="A821">
            <v>40022.833333333336</v>
          </cell>
          <cell r="B821">
            <v>0.16157467557194874</v>
          </cell>
          <cell r="C821">
            <v>0.11776333925553863</v>
          </cell>
        </row>
        <row r="822">
          <cell r="A822">
            <v>40023.833333333336</v>
          </cell>
          <cell r="B822">
            <v>0.16199551521516034</v>
          </cell>
          <cell r="C822">
            <v>0.11776333925553863</v>
          </cell>
        </row>
        <row r="823">
          <cell r="A823">
            <v>40024.833333333336</v>
          </cell>
          <cell r="B823">
            <v>0.16191433649381523</v>
          </cell>
          <cell r="C823">
            <v>0.11776333925553863</v>
          </cell>
        </row>
        <row r="824">
          <cell r="A824">
            <v>40027.833333333336</v>
          </cell>
          <cell r="B824">
            <v>0.16018183650814066</v>
          </cell>
          <cell r="C824">
            <v>0.11776333925553863</v>
          </cell>
        </row>
        <row r="825">
          <cell r="A825">
            <v>40028.833333333336</v>
          </cell>
          <cell r="B825">
            <v>0.15994524933012125</v>
          </cell>
          <cell r="C825">
            <v>0.1173776006091847</v>
          </cell>
        </row>
        <row r="826">
          <cell r="A826">
            <v>40029.833333333336</v>
          </cell>
          <cell r="B826">
            <v>0.15900697799541433</v>
          </cell>
          <cell r="C826">
            <v>0.11754284590651887</v>
          </cell>
        </row>
        <row r="827">
          <cell r="A827">
            <v>40030.833333333336</v>
          </cell>
          <cell r="B827">
            <v>0.15510137863953963</v>
          </cell>
          <cell r="C827">
            <v>0.11246094328654435</v>
          </cell>
        </row>
        <row r="828">
          <cell r="A828">
            <v>40031.833333333336</v>
          </cell>
          <cell r="B828">
            <v>0.15108512121516901</v>
          </cell>
          <cell r="C828">
            <v>0.11246094328654435</v>
          </cell>
        </row>
        <row r="829">
          <cell r="A829">
            <v>40034.833333333336</v>
          </cell>
          <cell r="B829">
            <v>0.14428958393127198</v>
          </cell>
          <cell r="C829">
            <v>0.10361322489544904</v>
          </cell>
        </row>
        <row r="830">
          <cell r="A830">
            <v>40035.833333333336</v>
          </cell>
          <cell r="B830">
            <v>0.14406852885640103</v>
          </cell>
          <cell r="C830">
            <v>0.10334886861045167</v>
          </cell>
        </row>
        <row r="831">
          <cell r="A831">
            <v>40036.833333333336</v>
          </cell>
          <cell r="B831">
            <v>0.131159468776684</v>
          </cell>
          <cell r="C831">
            <v>8.5303194301452834E-2</v>
          </cell>
        </row>
        <row r="832">
          <cell r="A832">
            <v>40037.833333333336</v>
          </cell>
          <cell r="B832">
            <v>0.13033469593945435</v>
          </cell>
          <cell r="C832">
            <v>8.5303194301452834E-2</v>
          </cell>
        </row>
        <row r="833">
          <cell r="A833">
            <v>40038.833333333336</v>
          </cell>
          <cell r="B833">
            <v>0.13058860105589792</v>
          </cell>
          <cell r="C833">
            <v>8.5622241976127625E-2</v>
          </cell>
        </row>
        <row r="834">
          <cell r="A834">
            <v>40041.833333333336</v>
          </cell>
          <cell r="B834">
            <v>0.12536117416729103</v>
          </cell>
          <cell r="C834">
            <v>8.916473455776816E-2</v>
          </cell>
        </row>
        <row r="835">
          <cell r="A835">
            <v>40042.833333333336</v>
          </cell>
          <cell r="B835">
            <v>0.12545324596628676</v>
          </cell>
          <cell r="C835">
            <v>8.916473455776816E-2</v>
          </cell>
        </row>
        <row r="836">
          <cell r="A836">
            <v>40043.833333333336</v>
          </cell>
          <cell r="B836">
            <v>0.1253211053955508</v>
          </cell>
          <cell r="C836">
            <v>8.8928740185147084E-2</v>
          </cell>
        </row>
        <row r="837">
          <cell r="A837">
            <v>40044.833333333336</v>
          </cell>
          <cell r="B837">
            <v>0.1214996901346985</v>
          </cell>
          <cell r="C837">
            <v>8.3974328662656833E-2</v>
          </cell>
        </row>
        <row r="838">
          <cell r="A838">
            <v>40045.833333333336</v>
          </cell>
          <cell r="B838">
            <v>0.12167153984822639</v>
          </cell>
          <cell r="C838">
            <v>8.3388597958013552E-2</v>
          </cell>
        </row>
        <row r="839">
          <cell r="A839">
            <v>40048.833333333336</v>
          </cell>
          <cell r="B839">
            <v>0.1168578641905075</v>
          </cell>
          <cell r="C839">
            <v>8.3618170991458296E-2</v>
          </cell>
        </row>
        <row r="840">
          <cell r="A840">
            <v>40049.833333333336</v>
          </cell>
          <cell r="B840">
            <v>0.11264134168471114</v>
          </cell>
          <cell r="C840">
            <v>7.8310746106519696E-2</v>
          </cell>
        </row>
        <row r="841">
          <cell r="A841">
            <v>40050.833333333336</v>
          </cell>
          <cell r="B841">
            <v>0.11263124389103117</v>
          </cell>
          <cell r="C841">
            <v>7.8302169849323672E-2</v>
          </cell>
        </row>
        <row r="842">
          <cell r="A842">
            <v>40051.833333333336</v>
          </cell>
          <cell r="B842">
            <v>0.11059063328857827</v>
          </cell>
          <cell r="C842">
            <v>7.8302169849323672E-2</v>
          </cell>
        </row>
        <row r="843">
          <cell r="A843">
            <v>40052.833333333336</v>
          </cell>
          <cell r="B843">
            <v>0.10787739119475709</v>
          </cell>
          <cell r="C843">
            <v>7.8363351547459464E-2</v>
          </cell>
        </row>
        <row r="844">
          <cell r="A844">
            <v>40055.833333333336</v>
          </cell>
          <cell r="B844">
            <v>0.10748741457832882</v>
          </cell>
          <cell r="C844">
            <v>7.8608358925502456E-2</v>
          </cell>
        </row>
        <row r="845">
          <cell r="A845">
            <v>40056.833333333336</v>
          </cell>
          <cell r="B845">
            <v>0.10840552513762766</v>
          </cell>
          <cell r="C845">
            <v>7.9766346876911517E-2</v>
          </cell>
        </row>
        <row r="846">
          <cell r="A846">
            <v>40057.833333333336</v>
          </cell>
          <cell r="B846">
            <v>0.10732725339841667</v>
          </cell>
          <cell r="C846">
            <v>7.9766346876911517E-2</v>
          </cell>
        </row>
        <row r="847">
          <cell r="A847">
            <v>40058.833333333336</v>
          </cell>
          <cell r="B847">
            <v>0.10789107277222452</v>
          </cell>
          <cell r="C847">
            <v>7.9701927500383962E-2</v>
          </cell>
        </row>
        <row r="848">
          <cell r="A848">
            <v>40059.833333333336</v>
          </cell>
          <cell r="B848">
            <v>0.10820740605953302</v>
          </cell>
          <cell r="C848">
            <v>7.9701927500383962E-2</v>
          </cell>
        </row>
        <row r="849">
          <cell r="A849">
            <v>40063.833333333336</v>
          </cell>
          <cell r="B849">
            <v>0.10757440130365994</v>
          </cell>
          <cell r="C849">
            <v>7.9701927500383962E-2</v>
          </cell>
        </row>
        <row r="850">
          <cell r="A850">
            <v>40064.833333333336</v>
          </cell>
          <cell r="B850">
            <v>0.10808514183761185</v>
          </cell>
          <cell r="C850">
            <v>7.9638071737332339E-2</v>
          </cell>
        </row>
        <row r="851">
          <cell r="A851">
            <v>40065.833333333336</v>
          </cell>
          <cell r="B851">
            <v>0.10839867998517309</v>
          </cell>
          <cell r="C851">
            <v>7.9638071737332339E-2</v>
          </cell>
        </row>
        <row r="852">
          <cell r="A852">
            <v>40066.833333333336</v>
          </cell>
          <cell r="B852">
            <v>0.10747493132948513</v>
          </cell>
          <cell r="C852">
            <v>7.8619162962863476E-2</v>
          </cell>
        </row>
        <row r="853">
          <cell r="A853">
            <v>40069.833333333336</v>
          </cell>
          <cell r="B853">
            <v>0.10297988911808816</v>
          </cell>
          <cell r="C853">
            <v>7.31722668532587E-2</v>
          </cell>
        </row>
        <row r="854">
          <cell r="A854">
            <v>40070.833333333336</v>
          </cell>
          <cell r="B854">
            <v>0.10078526694292249</v>
          </cell>
          <cell r="C854">
            <v>7.060584893909759E-2</v>
          </cell>
        </row>
        <row r="855">
          <cell r="A855">
            <v>40071.833333333336</v>
          </cell>
          <cell r="B855">
            <v>0.10196607638415063</v>
          </cell>
          <cell r="C855">
            <v>7.060584893909759E-2</v>
          </cell>
        </row>
        <row r="856">
          <cell r="A856">
            <v>40072.833333333336</v>
          </cell>
          <cell r="B856">
            <v>0.10252826410728107</v>
          </cell>
          <cell r="C856">
            <v>7.118519455282335E-2</v>
          </cell>
        </row>
        <row r="857">
          <cell r="A857">
            <v>40073.833333333336</v>
          </cell>
          <cell r="B857">
            <v>0.1022661548856646</v>
          </cell>
          <cell r="C857">
            <v>7.1443505154223472E-2</v>
          </cell>
        </row>
        <row r="858">
          <cell r="A858">
            <v>40076.833333333336</v>
          </cell>
          <cell r="B858">
            <v>8.8708994192249702E-2</v>
          </cell>
          <cell r="C858">
            <v>5.2579075254466409E-2</v>
          </cell>
        </row>
        <row r="859">
          <cell r="A859">
            <v>40077.833333333336</v>
          </cell>
          <cell r="B859">
            <v>8.8502148957674456E-2</v>
          </cell>
          <cell r="C859">
            <v>5.2474705556394073E-2</v>
          </cell>
        </row>
        <row r="860">
          <cell r="A860">
            <v>40078.833333333336</v>
          </cell>
          <cell r="B860">
            <v>8.8608852053181628E-2</v>
          </cell>
          <cell r="C860">
            <v>5.386894596731244E-2</v>
          </cell>
        </row>
        <row r="861">
          <cell r="A861">
            <v>40079.833333333336</v>
          </cell>
          <cell r="B861">
            <v>8.5886641198995098E-2</v>
          </cell>
          <cell r="C861">
            <v>5.6003392448006457E-2</v>
          </cell>
        </row>
        <row r="862">
          <cell r="A862">
            <v>40080.833333333336</v>
          </cell>
          <cell r="B862">
            <v>8.62236102780993E-2</v>
          </cell>
          <cell r="C862">
            <v>5.634255863247957E-2</v>
          </cell>
        </row>
        <row r="863">
          <cell r="A863">
            <v>40083.833333333336</v>
          </cell>
          <cell r="B863">
            <v>8.6954664951645569E-2</v>
          </cell>
          <cell r="C863">
            <v>5.5968337972594248E-2</v>
          </cell>
        </row>
        <row r="864">
          <cell r="A864">
            <v>40084.833333333336</v>
          </cell>
          <cell r="B864">
            <v>8.6159505151816196E-2</v>
          </cell>
          <cell r="C864">
            <v>5.5111463560635565E-2</v>
          </cell>
        </row>
        <row r="865">
          <cell r="A865">
            <v>40085.833333333336</v>
          </cell>
          <cell r="B865">
            <v>8.6174344835065267E-2</v>
          </cell>
          <cell r="C865">
            <v>5.5451882424457276E-2</v>
          </cell>
        </row>
        <row r="866">
          <cell r="A866">
            <v>40086.833333333336</v>
          </cell>
          <cell r="B866">
            <v>8.3653578352672522E-2</v>
          </cell>
          <cell r="C866">
            <v>5.1789802406324609E-2</v>
          </cell>
        </row>
        <row r="867">
          <cell r="A867">
            <v>40087.833333333336</v>
          </cell>
          <cell r="B867">
            <v>8.3615168528231143E-2</v>
          </cell>
          <cell r="C867">
            <v>5.1742765368337648E-2</v>
          </cell>
        </row>
        <row r="868">
          <cell r="A868">
            <v>40090.833333333336</v>
          </cell>
          <cell r="B868">
            <v>8.228500949831434E-2</v>
          </cell>
          <cell r="C868">
            <v>5.0018825114244991E-2</v>
          </cell>
        </row>
        <row r="869">
          <cell r="A869">
            <v>40091.833333333336</v>
          </cell>
          <cell r="B869">
            <v>8.3352529884916662E-2</v>
          </cell>
          <cell r="C869">
            <v>5.0018825114244991E-2</v>
          </cell>
        </row>
        <row r="870">
          <cell r="A870">
            <v>40092.833333333336</v>
          </cell>
          <cell r="B870">
            <v>8.3399062749572733E-2</v>
          </cell>
          <cell r="C870">
            <v>5.0018825114244991E-2</v>
          </cell>
        </row>
        <row r="871">
          <cell r="A871">
            <v>40093.833333333336</v>
          </cell>
          <cell r="B871">
            <v>8.3626526748101476E-2</v>
          </cell>
          <cell r="C871">
            <v>5.0018825114244991E-2</v>
          </cell>
        </row>
        <row r="872">
          <cell r="A872">
            <v>40094.833333333336</v>
          </cell>
          <cell r="B872">
            <v>8.2414314720777843E-2</v>
          </cell>
          <cell r="C872">
            <v>5.0018825114244991E-2</v>
          </cell>
        </row>
        <row r="873">
          <cell r="A873">
            <v>40097.833333333336</v>
          </cell>
          <cell r="B873">
            <v>8.2246321343416431E-2</v>
          </cell>
          <cell r="C873">
            <v>4.9909825560531494E-2</v>
          </cell>
        </row>
        <row r="874">
          <cell r="A874">
            <v>40098.833333333336</v>
          </cell>
          <cell r="B874">
            <v>8.8012577389615598E-2</v>
          </cell>
          <cell r="C874">
            <v>4.9909825560531494E-2</v>
          </cell>
        </row>
        <row r="875">
          <cell r="A875">
            <v>40099.833333333336</v>
          </cell>
          <cell r="B875">
            <v>8.8729001631068199E-2</v>
          </cell>
          <cell r="C875">
            <v>4.9909825560531494E-2</v>
          </cell>
        </row>
        <row r="876">
          <cell r="A876">
            <v>40100.833333333336</v>
          </cell>
          <cell r="B876">
            <v>9.6763541878204282E-2</v>
          </cell>
          <cell r="C876">
            <v>6.1371824900065687E-2</v>
          </cell>
        </row>
        <row r="877">
          <cell r="A877">
            <v>40101.833333333336</v>
          </cell>
          <cell r="B877">
            <v>9.6489013019573425E-2</v>
          </cell>
          <cell r="C877">
            <v>6.1371824900065687E-2</v>
          </cell>
        </row>
        <row r="878">
          <cell r="A878">
            <v>40104.833333333336</v>
          </cell>
          <cell r="B878">
            <v>9.6843489624184723E-2</v>
          </cell>
          <cell r="C878">
            <v>6.1286438986818764E-2</v>
          </cell>
        </row>
        <row r="879">
          <cell r="A879">
            <v>40105.833333333336</v>
          </cell>
          <cell r="B879">
            <v>9.6965109642440914E-2</v>
          </cell>
          <cell r="C879">
            <v>6.13604109992806E-2</v>
          </cell>
        </row>
        <row r="880">
          <cell r="A880">
            <v>40106.833333333336</v>
          </cell>
          <cell r="B880">
            <v>9.3687490675837121E-2</v>
          </cell>
          <cell r="C880">
            <v>6.2024176278522206E-2</v>
          </cell>
        </row>
        <row r="881">
          <cell r="A881">
            <v>40107.833333333336</v>
          </cell>
          <cell r="B881">
            <v>9.3022988504670404E-2</v>
          </cell>
          <cell r="C881">
            <v>6.2024176278522206E-2</v>
          </cell>
        </row>
        <row r="882">
          <cell r="A882">
            <v>40108.833333333336</v>
          </cell>
          <cell r="B882">
            <v>9.4941327941231751E-2</v>
          </cell>
          <cell r="C882">
            <v>6.4634177920245006E-2</v>
          </cell>
        </row>
        <row r="883">
          <cell r="A883">
            <v>40111.833333333336</v>
          </cell>
          <cell r="B883">
            <v>9.8250210450241307E-2</v>
          </cell>
          <cell r="C883">
            <v>6.9036878042621222E-2</v>
          </cell>
        </row>
        <row r="884">
          <cell r="A884">
            <v>40112.833333333336</v>
          </cell>
          <cell r="B884">
            <v>9.8295377046212759E-2</v>
          </cell>
          <cell r="C884">
            <v>6.9106263048367325E-2</v>
          </cell>
        </row>
        <row r="885">
          <cell r="A885">
            <v>40113.833333333336</v>
          </cell>
          <cell r="B885">
            <v>0.10457181481505208</v>
          </cell>
          <cell r="C885">
            <v>7.84869911008612E-2</v>
          </cell>
        </row>
        <row r="886">
          <cell r="A886">
            <v>40114.833333333336</v>
          </cell>
          <cell r="B886">
            <v>0.1062535116692554</v>
          </cell>
          <cell r="C886">
            <v>7.84869911008612E-2</v>
          </cell>
        </row>
        <row r="887">
          <cell r="A887">
            <v>40115.833333333336</v>
          </cell>
          <cell r="B887">
            <v>0.10807743794094815</v>
          </cell>
          <cell r="C887">
            <v>8.1487558991932954E-2</v>
          </cell>
        </row>
        <row r="888">
          <cell r="A888">
            <v>40118.791666666664</v>
          </cell>
          <cell r="B888">
            <v>0.10790283327237087</v>
          </cell>
          <cell r="C888">
            <v>8.1548983385629395E-2</v>
          </cell>
        </row>
        <row r="889">
          <cell r="A889">
            <v>40119.791666666664</v>
          </cell>
          <cell r="B889">
            <v>0.10795698155914284</v>
          </cell>
          <cell r="C889">
            <v>8.1310621644378647E-2</v>
          </cell>
        </row>
        <row r="890">
          <cell r="A890">
            <v>40120.791666666664</v>
          </cell>
          <cell r="B890">
            <v>0.10855051441833148</v>
          </cell>
          <cell r="C890">
            <v>8.1070060393435603E-2</v>
          </cell>
        </row>
        <row r="891">
          <cell r="A891">
            <v>40121.791666666664</v>
          </cell>
          <cell r="B891">
            <v>0.10813726151522282</v>
          </cell>
          <cell r="C891">
            <v>8.1070060393435603E-2</v>
          </cell>
        </row>
        <row r="892">
          <cell r="A892">
            <v>40122.791666666664</v>
          </cell>
          <cell r="B892">
            <v>0.10795550864797261</v>
          </cell>
          <cell r="C892">
            <v>8.0831032680596285E-2</v>
          </cell>
        </row>
        <row r="893">
          <cell r="A893">
            <v>40125.791666666664</v>
          </cell>
          <cell r="B893">
            <v>0.10992824598819545</v>
          </cell>
          <cell r="C893">
            <v>8.0589795439724971E-2</v>
          </cell>
        </row>
        <row r="894">
          <cell r="A894">
            <v>40126.791666666664</v>
          </cell>
          <cell r="B894">
            <v>0.10943810933214465</v>
          </cell>
          <cell r="C894">
            <v>8.0825856485320868E-2</v>
          </cell>
        </row>
        <row r="895">
          <cell r="A895">
            <v>40127.791666666664</v>
          </cell>
          <cell r="B895">
            <v>0.10912447795749744</v>
          </cell>
          <cell r="C895">
            <v>8.0825856485320868E-2</v>
          </cell>
        </row>
        <row r="896">
          <cell r="A896">
            <v>40128.791666666664</v>
          </cell>
          <cell r="B896">
            <v>0.10912004606263014</v>
          </cell>
          <cell r="C896">
            <v>8.0820036091880626E-2</v>
          </cell>
        </row>
        <row r="897">
          <cell r="A897">
            <v>40129.791666666664</v>
          </cell>
          <cell r="B897">
            <v>0.10626541755372432</v>
          </cell>
          <cell r="C897">
            <v>7.6894061319156395E-2</v>
          </cell>
        </row>
        <row r="898">
          <cell r="A898">
            <v>40132.791666666664</v>
          </cell>
          <cell r="B898">
            <v>0.10762550284090518</v>
          </cell>
          <cell r="C898">
            <v>7.6894061319156395E-2</v>
          </cell>
        </row>
        <row r="899">
          <cell r="A899">
            <v>40133.791666666664</v>
          </cell>
          <cell r="B899">
            <v>0.10750810232405225</v>
          </cell>
          <cell r="C899">
            <v>7.6894061319156395E-2</v>
          </cell>
        </row>
        <row r="900">
          <cell r="A900">
            <v>40134.791666666664</v>
          </cell>
          <cell r="B900">
            <v>0.10757965929529549</v>
          </cell>
          <cell r="C900">
            <v>7.7136921547692847E-2</v>
          </cell>
        </row>
        <row r="901">
          <cell r="A901">
            <v>40135.791666666664</v>
          </cell>
          <cell r="B901">
            <v>0.10691922100260218</v>
          </cell>
          <cell r="C901">
            <v>7.7683909693392783E-2</v>
          </cell>
        </row>
        <row r="902">
          <cell r="A902">
            <v>40136.791666666664</v>
          </cell>
          <cell r="B902">
            <v>0.10691748832547579</v>
          </cell>
          <cell r="C902">
            <v>7.7681633538207728E-2</v>
          </cell>
        </row>
        <row r="903">
          <cell r="A903">
            <v>40139.791666666664</v>
          </cell>
          <cell r="B903">
            <v>0.10713629965177757</v>
          </cell>
          <cell r="C903">
            <v>7.7681633538207728E-2</v>
          </cell>
        </row>
        <row r="904">
          <cell r="A904">
            <v>40140.791666666664</v>
          </cell>
          <cell r="B904">
            <v>0.10708303761019197</v>
          </cell>
          <cell r="C904">
            <v>7.76199144970285E-2</v>
          </cell>
        </row>
        <row r="905">
          <cell r="A905">
            <v>40141.791666666664</v>
          </cell>
          <cell r="B905">
            <v>0.10772249534645953</v>
          </cell>
          <cell r="C905">
            <v>7.76199144970285E-2</v>
          </cell>
        </row>
        <row r="906">
          <cell r="A906">
            <v>40143.791666666664</v>
          </cell>
          <cell r="B906">
            <v>0.10929897428227106</v>
          </cell>
          <cell r="C906">
            <v>7.9699046802294005E-2</v>
          </cell>
        </row>
        <row r="907">
          <cell r="A907">
            <v>40146.791666666664</v>
          </cell>
          <cell r="B907">
            <v>0.10910600500972009</v>
          </cell>
          <cell r="C907">
            <v>7.9457402638044655E-2</v>
          </cell>
        </row>
        <row r="908">
          <cell r="A908">
            <v>40147.791666666664</v>
          </cell>
          <cell r="B908">
            <v>0.10774116390656933</v>
          </cell>
          <cell r="C908">
            <v>7.723463732116137E-2</v>
          </cell>
        </row>
        <row r="909">
          <cell r="A909">
            <v>40148.791666666664</v>
          </cell>
          <cell r="B909">
            <v>0.10773965416073741</v>
          </cell>
          <cell r="C909">
            <v>7.723463732116137E-2</v>
          </cell>
        </row>
        <row r="910">
          <cell r="A910">
            <v>40149.791666666664</v>
          </cell>
          <cell r="B910">
            <v>0.1072779820267982</v>
          </cell>
          <cell r="C910">
            <v>7.7477913309225779E-2</v>
          </cell>
        </row>
        <row r="911">
          <cell r="A911">
            <v>40150.791666666664</v>
          </cell>
          <cell r="B911">
            <v>0.10731901667119477</v>
          </cell>
          <cell r="C911">
            <v>7.8025855659157137E-2</v>
          </cell>
        </row>
        <row r="912">
          <cell r="A912">
            <v>40153.791666666664</v>
          </cell>
          <cell r="B912">
            <v>0.10732425777126739</v>
          </cell>
          <cell r="C912">
            <v>7.8087064278461668E-2</v>
          </cell>
        </row>
        <row r="913">
          <cell r="A913">
            <v>40154.791666666664</v>
          </cell>
          <cell r="B913">
            <v>0.10768556906957766</v>
          </cell>
          <cell r="C913">
            <v>7.9606633979764599E-2</v>
          </cell>
        </row>
        <row r="914">
          <cell r="A914">
            <v>40155.791666666664</v>
          </cell>
          <cell r="B914">
            <v>0.10670761873122979</v>
          </cell>
          <cell r="C914">
            <v>7.9606633979764599E-2</v>
          </cell>
        </row>
        <row r="915">
          <cell r="A915">
            <v>40156.791666666664</v>
          </cell>
          <cell r="B915">
            <v>0.10743956827304854</v>
          </cell>
          <cell r="C915">
            <v>7.9606633979764599E-2</v>
          </cell>
        </row>
        <row r="916">
          <cell r="A916">
            <v>40157.791666666664</v>
          </cell>
          <cell r="B916">
            <v>0.10744095726599862</v>
          </cell>
          <cell r="C916">
            <v>7.9606633979764599E-2</v>
          </cell>
        </row>
        <row r="917">
          <cell r="A917">
            <v>40160.791666666664</v>
          </cell>
          <cell r="B917">
            <v>0.10905190785745757</v>
          </cell>
          <cell r="C917">
            <v>7.9548409066827197E-2</v>
          </cell>
        </row>
        <row r="918">
          <cell r="A918">
            <v>40161.791666666664</v>
          </cell>
          <cell r="B918">
            <v>0.10744778981206672</v>
          </cell>
          <cell r="C918">
            <v>7.9548409066827197E-2</v>
          </cell>
        </row>
        <row r="919">
          <cell r="A919">
            <v>40162.791666666664</v>
          </cell>
          <cell r="B919">
            <v>0.10713115549204157</v>
          </cell>
          <cell r="C919">
            <v>7.9030395203052314E-2</v>
          </cell>
        </row>
        <row r="920">
          <cell r="A920">
            <v>40163.791666666664</v>
          </cell>
          <cell r="B920">
            <v>0.10765113905485446</v>
          </cell>
          <cell r="C920">
            <v>7.973792270136057E-2</v>
          </cell>
        </row>
        <row r="921">
          <cell r="A921">
            <v>40164.791666666664</v>
          </cell>
          <cell r="B921">
            <v>0.10765188376228028</v>
          </cell>
          <cell r="C921">
            <v>7.9738998741385875E-2</v>
          </cell>
        </row>
        <row r="922">
          <cell r="A922">
            <v>40167.791666666664</v>
          </cell>
          <cell r="B922">
            <v>0.10833585875140456</v>
          </cell>
          <cell r="C922">
            <v>7.9738998741385875E-2</v>
          </cell>
        </row>
        <row r="923">
          <cell r="A923">
            <v>40168.791666666664</v>
          </cell>
          <cell r="B923">
            <v>0.10763859008606631</v>
          </cell>
          <cell r="C923">
            <v>7.8803802597842754E-2</v>
          </cell>
        </row>
        <row r="924">
          <cell r="A924">
            <v>40169.791666666664</v>
          </cell>
          <cell r="B924">
            <v>0.10665027699463436</v>
          </cell>
          <cell r="C924">
            <v>7.7301505016549116E-2</v>
          </cell>
        </row>
        <row r="925">
          <cell r="A925">
            <v>40170.791666666664</v>
          </cell>
          <cell r="B925">
            <v>0.10658372569710939</v>
          </cell>
          <cell r="C925">
            <v>7.7054647687563899E-2</v>
          </cell>
        </row>
        <row r="926">
          <cell r="A926">
            <v>40174.791666666664</v>
          </cell>
          <cell r="B926">
            <v>0.10551074106441771</v>
          </cell>
          <cell r="C926">
            <v>7.7054647687563899E-2</v>
          </cell>
        </row>
        <row r="927">
          <cell r="A927">
            <v>40175.791666666664</v>
          </cell>
          <cell r="B927">
            <v>0.10550989971981461</v>
          </cell>
          <cell r="C927">
            <v>7.7054647687563899E-2</v>
          </cell>
        </row>
        <row r="928">
          <cell r="A928">
            <v>40176.791666666664</v>
          </cell>
          <cell r="B928">
            <v>0.10550582936290717</v>
          </cell>
          <cell r="C928">
            <v>7.7049486609790385E-2</v>
          </cell>
        </row>
        <row r="929">
          <cell r="A929">
            <v>40177.791666666664</v>
          </cell>
          <cell r="B929">
            <v>0.10335309240025142</v>
          </cell>
          <cell r="C929">
            <v>7.4227927463241347E-2</v>
          </cell>
        </row>
        <row r="930">
          <cell r="A930">
            <v>40181.791666666664</v>
          </cell>
          <cell r="B930">
            <v>0.1050662439073818</v>
          </cell>
          <cell r="C930">
            <v>7.3966792329426795E-2</v>
          </cell>
        </row>
        <row r="931">
          <cell r="A931">
            <v>40182.791666666664</v>
          </cell>
          <cell r="B931">
            <v>0.10498159516977924</v>
          </cell>
          <cell r="C931">
            <v>7.3966792329426795E-2</v>
          </cell>
        </row>
        <row r="932">
          <cell r="A932">
            <v>40183.791666666664</v>
          </cell>
          <cell r="B932">
            <v>0.10412626966420939</v>
          </cell>
          <cell r="C932">
            <v>7.3966792329426795E-2</v>
          </cell>
        </row>
        <row r="933">
          <cell r="A933">
            <v>40184.791666666664</v>
          </cell>
          <cell r="B933">
            <v>0.10399213050353232</v>
          </cell>
          <cell r="C933">
            <v>7.3966927177306088E-2</v>
          </cell>
        </row>
        <row r="934">
          <cell r="A934">
            <v>40185.791666666664</v>
          </cell>
          <cell r="B934">
            <v>0.10419523907754903</v>
          </cell>
          <cell r="C934">
            <v>7.3966927177306088E-2</v>
          </cell>
        </row>
        <row r="935">
          <cell r="A935">
            <v>40188.791666666664</v>
          </cell>
          <cell r="B935">
            <v>0.1041713343961516</v>
          </cell>
          <cell r="C935">
            <v>7.3966927177306088E-2</v>
          </cell>
        </row>
        <row r="936">
          <cell r="A936">
            <v>40189.791666666664</v>
          </cell>
          <cell r="B936">
            <v>0.10595910021700145</v>
          </cell>
          <cell r="C936">
            <v>7.6267364099326718E-2</v>
          </cell>
        </row>
        <row r="937">
          <cell r="A937">
            <v>40190.791666666664</v>
          </cell>
          <cell r="B937">
            <v>9.9581692895344423E-2</v>
          </cell>
          <cell r="C937">
            <v>7.6267364099326718E-2</v>
          </cell>
        </row>
        <row r="938">
          <cell r="A938">
            <v>40191.791666666664</v>
          </cell>
          <cell r="B938">
            <v>9.7900387514926177E-2</v>
          </cell>
          <cell r="C938">
            <v>7.6289458863439061E-2</v>
          </cell>
        </row>
        <row r="939">
          <cell r="A939">
            <v>40192.791666666664</v>
          </cell>
          <cell r="B939">
            <v>9.1460373626597494E-2</v>
          </cell>
          <cell r="C939">
            <v>6.7938506779075966E-2</v>
          </cell>
        </row>
        <row r="940">
          <cell r="A940">
            <v>40196.791666666664</v>
          </cell>
          <cell r="B940">
            <v>9.2859285714605513E-2</v>
          </cell>
          <cell r="C940">
            <v>6.7938506779075966E-2</v>
          </cell>
        </row>
        <row r="941">
          <cell r="A941">
            <v>40197.791666666664</v>
          </cell>
          <cell r="B941">
            <v>9.348055004897339E-2</v>
          </cell>
          <cell r="C941">
            <v>6.9762706868808255E-2</v>
          </cell>
        </row>
        <row r="942">
          <cell r="A942">
            <v>40198.791666666664</v>
          </cell>
          <cell r="B942">
            <v>9.6996941220562807E-2</v>
          </cell>
          <cell r="C942">
            <v>7.4409006827773336E-2</v>
          </cell>
        </row>
        <row r="943">
          <cell r="A943">
            <v>40199.791666666664</v>
          </cell>
          <cell r="B943">
            <v>9.7918814473240301E-2</v>
          </cell>
          <cell r="C943">
            <v>7.5633234503452579E-2</v>
          </cell>
        </row>
        <row r="944">
          <cell r="A944">
            <v>40202.791666666664</v>
          </cell>
          <cell r="B944">
            <v>9.8019684803109672E-2</v>
          </cell>
          <cell r="C944">
            <v>7.5633234503452579E-2</v>
          </cell>
        </row>
        <row r="945">
          <cell r="A945">
            <v>40203.791666666664</v>
          </cell>
          <cell r="B945">
            <v>9.6427669106248157E-2</v>
          </cell>
          <cell r="C945">
            <v>7.3523168984713352E-2</v>
          </cell>
        </row>
        <row r="946">
          <cell r="A946">
            <v>40204.791666666664</v>
          </cell>
          <cell r="B946">
            <v>9.4354785021944707E-2</v>
          </cell>
          <cell r="C946">
            <v>7.0803874174776765E-2</v>
          </cell>
        </row>
        <row r="947">
          <cell r="A947">
            <v>40205.791666666664</v>
          </cell>
          <cell r="B947">
            <v>9.4970375507750754E-2</v>
          </cell>
          <cell r="C947">
            <v>7.1625943812371237E-2</v>
          </cell>
        </row>
        <row r="948">
          <cell r="A948">
            <v>40206.791666666664</v>
          </cell>
          <cell r="B948">
            <v>8.7711946830040327E-2</v>
          </cell>
          <cell r="C948">
            <v>6.185521436035183E-2</v>
          </cell>
        </row>
        <row r="949">
          <cell r="A949">
            <v>40209.791666666664</v>
          </cell>
          <cell r="B949">
            <v>8.7282872461639099E-2</v>
          </cell>
          <cell r="C949">
            <v>6.185521436035183E-2</v>
          </cell>
        </row>
        <row r="950">
          <cell r="A950">
            <v>40210.791666666664</v>
          </cell>
          <cell r="B950">
            <v>8.5144037817603699E-2</v>
          </cell>
          <cell r="C950">
            <v>5.7845077968380218E-2</v>
          </cell>
        </row>
        <row r="951">
          <cell r="A951">
            <v>40211.791666666664</v>
          </cell>
          <cell r="B951">
            <v>8.5462458826783466E-2</v>
          </cell>
          <cell r="C951">
            <v>5.8251692547399765E-2</v>
          </cell>
        </row>
        <row r="952">
          <cell r="A952">
            <v>40212.791666666664</v>
          </cell>
          <cell r="B952">
            <v>9.1968696489525062E-2</v>
          </cell>
          <cell r="C952">
            <v>6.7385691916430068E-2</v>
          </cell>
        </row>
        <row r="953">
          <cell r="A953">
            <v>40213.791666666664</v>
          </cell>
          <cell r="B953">
            <v>9.1788487662188181E-2</v>
          </cell>
          <cell r="C953">
            <v>6.8377409057050836E-2</v>
          </cell>
        </row>
        <row r="954">
          <cell r="A954">
            <v>40216.791666666664</v>
          </cell>
          <cell r="B954">
            <v>9.0865820931475702E-2</v>
          </cell>
          <cell r="C954">
            <v>6.8377409057050836E-2</v>
          </cell>
        </row>
        <row r="955">
          <cell r="A955">
            <v>40217.791666666664</v>
          </cell>
          <cell r="B955">
            <v>9.120467631031727E-2</v>
          </cell>
          <cell r="C955">
            <v>6.8377409057050836E-2</v>
          </cell>
        </row>
        <row r="956">
          <cell r="A956">
            <v>40218.791666666664</v>
          </cell>
          <cell r="B956">
            <v>8.8815928303193181E-2</v>
          </cell>
          <cell r="C956">
            <v>6.9072763908950244E-2</v>
          </cell>
        </row>
        <row r="957">
          <cell r="A957">
            <v>40219.791666666664</v>
          </cell>
          <cell r="B957">
            <v>8.9061235221090967E-2</v>
          </cell>
          <cell r="C957">
            <v>6.8796386289198416E-2</v>
          </cell>
        </row>
        <row r="958">
          <cell r="A958">
            <v>40220.791666666664</v>
          </cell>
          <cell r="B958">
            <v>8.8482523222539827E-2</v>
          </cell>
          <cell r="C958">
            <v>6.8805729722519388E-2</v>
          </cell>
        </row>
        <row r="959">
          <cell r="A959">
            <v>40224.791666666664</v>
          </cell>
          <cell r="B959">
            <v>8.976438073440339E-2</v>
          </cell>
          <cell r="C959">
            <v>6.7692554869656654E-2</v>
          </cell>
        </row>
        <row r="960">
          <cell r="A960">
            <v>40225.791666666664</v>
          </cell>
          <cell r="B960">
            <v>9.0033757358549224E-2</v>
          </cell>
          <cell r="C960">
            <v>6.7692554869656654E-2</v>
          </cell>
        </row>
        <row r="961">
          <cell r="A961">
            <v>40226.791666666664</v>
          </cell>
          <cell r="B961">
            <v>8.8026899480588852E-2</v>
          </cell>
          <cell r="C961">
            <v>6.7692554869656654E-2</v>
          </cell>
        </row>
        <row r="962">
          <cell r="A962">
            <v>40227.791666666664</v>
          </cell>
          <cell r="B962">
            <v>8.7963487144343905E-2</v>
          </cell>
          <cell r="C962">
            <v>6.7692554869656654E-2</v>
          </cell>
        </row>
        <row r="963">
          <cell r="A963">
            <v>40230.791666666664</v>
          </cell>
          <cell r="B963">
            <v>8.7841323389079407E-2</v>
          </cell>
          <cell r="C963">
            <v>6.7514795215975573E-2</v>
          </cell>
        </row>
        <row r="964">
          <cell r="A964">
            <v>40231.791666666664</v>
          </cell>
          <cell r="B964">
            <v>8.7742156629160295E-2</v>
          </cell>
          <cell r="C964">
            <v>6.73789745185948E-2</v>
          </cell>
        </row>
        <row r="965">
          <cell r="A965">
            <v>40232.791666666664</v>
          </cell>
          <cell r="B965">
            <v>8.7579328396364037E-2</v>
          </cell>
          <cell r="C965">
            <v>6.7096494638026499E-2</v>
          </cell>
        </row>
        <row r="966">
          <cell r="A966">
            <v>40233.791666666664</v>
          </cell>
          <cell r="B966">
            <v>8.7072255606306187E-2</v>
          </cell>
          <cell r="C966">
            <v>6.7096494638026499E-2</v>
          </cell>
        </row>
        <row r="967">
          <cell r="A967">
            <v>40234.791666666664</v>
          </cell>
          <cell r="B967">
            <v>8.7203448305022246E-2</v>
          </cell>
          <cell r="C967">
            <v>6.7096494638026499E-2</v>
          </cell>
        </row>
        <row r="968">
          <cell r="A968">
            <v>40237.791666666664</v>
          </cell>
          <cell r="B968">
            <v>8.6784774390553321E-2</v>
          </cell>
          <cell r="C968">
            <v>6.7096494638026499E-2</v>
          </cell>
        </row>
        <row r="969">
          <cell r="A969">
            <v>40238.791666666664</v>
          </cell>
          <cell r="B969">
            <v>8.5384527172066266E-2</v>
          </cell>
          <cell r="C969">
            <v>6.4538884367519853E-2</v>
          </cell>
        </row>
        <row r="970">
          <cell r="A970">
            <v>40239.791666666664</v>
          </cell>
          <cell r="B970">
            <v>8.5498042247001235E-2</v>
          </cell>
          <cell r="C970">
            <v>6.4695222068407582E-2</v>
          </cell>
        </row>
        <row r="971">
          <cell r="A971">
            <v>40240.791666666664</v>
          </cell>
          <cell r="B971">
            <v>8.5117348310791499E-2</v>
          </cell>
          <cell r="C971">
            <v>6.4926368730781128E-2</v>
          </cell>
        </row>
        <row r="972">
          <cell r="A972">
            <v>40241.791666666664</v>
          </cell>
          <cell r="B972">
            <v>8.6234286711952629E-2</v>
          </cell>
          <cell r="C972">
            <v>6.4926368730781128E-2</v>
          </cell>
        </row>
        <row r="973">
          <cell r="A973">
            <v>40244.791666666664</v>
          </cell>
          <cell r="B973">
            <v>8.6048189858136309E-2</v>
          </cell>
          <cell r="C973">
            <v>6.4635868586604292E-2</v>
          </cell>
        </row>
        <row r="974">
          <cell r="A974">
            <v>40245.791666666664</v>
          </cell>
          <cell r="B974">
            <v>8.5584940768720072E-2</v>
          </cell>
          <cell r="C974">
            <v>6.3973341380242604E-2</v>
          </cell>
        </row>
        <row r="975">
          <cell r="A975">
            <v>40246.791666666664</v>
          </cell>
          <cell r="B975">
            <v>8.5635460355680537E-2</v>
          </cell>
          <cell r="C975">
            <v>6.389861462557761E-2</v>
          </cell>
        </row>
        <row r="976">
          <cell r="A976">
            <v>40247.791666666664</v>
          </cell>
          <cell r="B976">
            <v>8.443789674519421E-2</v>
          </cell>
          <cell r="C976">
            <v>6.1995212598300466E-2</v>
          </cell>
        </row>
        <row r="977">
          <cell r="A977">
            <v>40248.791666666664</v>
          </cell>
          <cell r="B977">
            <v>8.4258373570440595E-2</v>
          </cell>
          <cell r="C977">
            <v>6.1995212598300466E-2</v>
          </cell>
        </row>
        <row r="978">
          <cell r="A978">
            <v>40251.833333333336</v>
          </cell>
          <cell r="B978">
            <v>8.3396146096400448E-2</v>
          </cell>
          <cell r="C978">
            <v>6.2006839340263298E-2</v>
          </cell>
        </row>
        <row r="979">
          <cell r="A979">
            <v>40252.833333333336</v>
          </cell>
          <cell r="B979">
            <v>8.3587422975700959E-2</v>
          </cell>
          <cell r="C979">
            <v>6.2006839340263298E-2</v>
          </cell>
        </row>
        <row r="980">
          <cell r="A980">
            <v>40253.833333333336</v>
          </cell>
          <cell r="B980">
            <v>8.1719689568728784E-2</v>
          </cell>
          <cell r="C980">
            <v>6.2006839340263298E-2</v>
          </cell>
        </row>
        <row r="981">
          <cell r="A981">
            <v>40254.833333333336</v>
          </cell>
          <cell r="B981">
            <v>8.1790370676240093E-2</v>
          </cell>
          <cell r="C981">
            <v>6.2091966553800518E-2</v>
          </cell>
        </row>
        <row r="982">
          <cell r="A982">
            <v>40255.833333333336</v>
          </cell>
          <cell r="B982">
            <v>8.2756694524567395E-2</v>
          </cell>
          <cell r="C982">
            <v>6.3420354289965439E-2</v>
          </cell>
        </row>
        <row r="983">
          <cell r="A983">
            <v>40258.833333333336</v>
          </cell>
          <cell r="B983">
            <v>8.1877172260705205E-2</v>
          </cell>
          <cell r="C983">
            <v>6.2233157418605842E-2</v>
          </cell>
        </row>
        <row r="984">
          <cell r="A984">
            <v>40259.833333333336</v>
          </cell>
          <cell r="B984">
            <v>8.1924468060142502E-2</v>
          </cell>
          <cell r="C984">
            <v>6.2157280267185519E-2</v>
          </cell>
        </row>
        <row r="985">
          <cell r="A985">
            <v>40260.833333333336</v>
          </cell>
          <cell r="B985">
            <v>8.1237390884312158E-2</v>
          </cell>
          <cell r="C985">
            <v>6.2473461501627386E-2</v>
          </cell>
        </row>
        <row r="986">
          <cell r="A986">
            <v>40261.833333333336</v>
          </cell>
          <cell r="B986">
            <v>8.1358173426129693E-2</v>
          </cell>
          <cell r="C986">
            <v>6.2637832410904704E-2</v>
          </cell>
        </row>
        <row r="987">
          <cell r="A987">
            <v>40262.833333333336</v>
          </cell>
          <cell r="B987">
            <v>8.1157638320452599E-2</v>
          </cell>
          <cell r="C987">
            <v>6.2716735461898834E-2</v>
          </cell>
        </row>
        <row r="988">
          <cell r="A988">
            <v>40265.833333333336</v>
          </cell>
          <cell r="B988">
            <v>8.1601300256831474E-2</v>
          </cell>
          <cell r="C988">
            <v>6.2716735461898834E-2</v>
          </cell>
        </row>
        <row r="989">
          <cell r="A989">
            <v>40266.833333333336</v>
          </cell>
          <cell r="B989">
            <v>8.1763761133247875E-2</v>
          </cell>
          <cell r="C989">
            <v>6.2950083013094627E-2</v>
          </cell>
        </row>
        <row r="990">
          <cell r="A990">
            <v>40267.833333333336</v>
          </cell>
          <cell r="B990">
            <v>8.1691962681174138E-2</v>
          </cell>
          <cell r="C990">
            <v>6.2950318488945764E-2</v>
          </cell>
        </row>
        <row r="991">
          <cell r="A991">
            <v>40268.833333333336</v>
          </cell>
          <cell r="B991">
            <v>8.2199485276768264E-2</v>
          </cell>
          <cell r="C991">
            <v>6.2657003540398118E-2</v>
          </cell>
        </row>
        <row r="992">
          <cell r="A992">
            <v>40269.833333333336</v>
          </cell>
          <cell r="B992">
            <v>8.1975991594973457E-2</v>
          </cell>
          <cell r="C992">
            <v>6.2360507844001052E-2</v>
          </cell>
        </row>
        <row r="993">
          <cell r="A993">
            <v>40272.833333333336</v>
          </cell>
          <cell r="B993">
            <v>7.9394434262314573E-2</v>
          </cell>
          <cell r="C993">
            <v>6.2360507844001052E-2</v>
          </cell>
        </row>
        <row r="994">
          <cell r="A994">
            <v>40273.833333333336</v>
          </cell>
          <cell r="B994">
            <v>7.9275606529080958E-2</v>
          </cell>
          <cell r="C994">
            <v>6.2376638073103077E-2</v>
          </cell>
        </row>
        <row r="995">
          <cell r="A995">
            <v>40274.833333333336</v>
          </cell>
          <cell r="B995">
            <v>7.9046356264546314E-2</v>
          </cell>
          <cell r="C995">
            <v>6.2575267736500809E-2</v>
          </cell>
        </row>
        <row r="996">
          <cell r="A996">
            <v>40275.833333333336</v>
          </cell>
          <cell r="B996">
            <v>7.9187226718816867E-2</v>
          </cell>
          <cell r="C996">
            <v>6.2575108339869512E-2</v>
          </cell>
        </row>
        <row r="997">
          <cell r="A997">
            <v>40276.833333333336</v>
          </cell>
          <cell r="B997">
            <v>7.8807951834001397E-2</v>
          </cell>
          <cell r="C997">
            <v>6.2575108339869512E-2</v>
          </cell>
        </row>
        <row r="998">
          <cell r="A998">
            <v>40279.833333333336</v>
          </cell>
          <cell r="B998">
            <v>7.8788024817516122E-2</v>
          </cell>
          <cell r="C998">
            <v>6.2576190026323003E-2</v>
          </cell>
        </row>
        <row r="999">
          <cell r="A999">
            <v>40280.833333333336</v>
          </cell>
          <cell r="B999">
            <v>7.6783924640552378E-2</v>
          </cell>
          <cell r="C999">
            <v>5.9974478121571723E-2</v>
          </cell>
        </row>
        <row r="1000">
          <cell r="A1000">
            <v>40281.833333333336</v>
          </cell>
          <cell r="B1000">
            <v>7.775176631361537E-2</v>
          </cell>
          <cell r="C1000">
            <v>5.9974478121571723E-2</v>
          </cell>
        </row>
        <row r="1001">
          <cell r="A1001">
            <v>40282.833333333336</v>
          </cell>
          <cell r="B1001">
            <v>7.7863963664601743E-2</v>
          </cell>
          <cell r="C1001">
            <v>5.9946370356659576E-2</v>
          </cell>
        </row>
        <row r="1002">
          <cell r="A1002">
            <v>40283.833333333336</v>
          </cell>
          <cell r="B1002">
            <v>7.9216563977597937E-2</v>
          </cell>
          <cell r="C1002">
            <v>6.1692547257351384E-2</v>
          </cell>
        </row>
        <row r="1003">
          <cell r="A1003">
            <v>40286.833333333336</v>
          </cell>
          <cell r="B1003">
            <v>7.7500705031571276E-2</v>
          </cell>
          <cell r="C1003">
            <v>6.1692547257351384E-2</v>
          </cell>
        </row>
        <row r="1004">
          <cell r="A1004">
            <v>40287.833333333336</v>
          </cell>
          <cell r="B1004">
            <v>7.6786320505209865E-2</v>
          </cell>
          <cell r="C1004">
            <v>5.9621940766867186E-2</v>
          </cell>
        </row>
        <row r="1005">
          <cell r="A1005">
            <v>40288.833333333336</v>
          </cell>
          <cell r="B1005">
            <v>7.2418822032737959E-2</v>
          </cell>
          <cell r="C1005">
            <v>5.4016530247552062E-2</v>
          </cell>
        </row>
        <row r="1006">
          <cell r="A1006">
            <v>40289.833333333336</v>
          </cell>
          <cell r="B1006">
            <v>7.0461338456713582E-2</v>
          </cell>
          <cell r="C1006">
            <v>5.1517248566882418E-2</v>
          </cell>
        </row>
        <row r="1007">
          <cell r="A1007">
            <v>40290.833333333336</v>
          </cell>
          <cell r="B1007">
            <v>7.0789953479408585E-2</v>
          </cell>
          <cell r="C1007">
            <v>5.1517248566882418E-2</v>
          </cell>
        </row>
        <row r="1008">
          <cell r="A1008">
            <v>40293.833333333336</v>
          </cell>
          <cell r="B1008">
            <v>7.0879409917481748E-2</v>
          </cell>
          <cell r="C1008">
            <v>5.1625025626000923E-2</v>
          </cell>
        </row>
        <row r="1009">
          <cell r="A1009">
            <v>40294.833333333336</v>
          </cell>
          <cell r="B1009">
            <v>7.3563394613264971E-2</v>
          </cell>
          <cell r="C1009">
            <v>5.5113547040079362E-2</v>
          </cell>
        </row>
        <row r="1010">
          <cell r="A1010">
            <v>40295.833333333336</v>
          </cell>
          <cell r="B1010">
            <v>7.2904371040204294E-2</v>
          </cell>
          <cell r="C1010">
            <v>5.3952115582665647E-2</v>
          </cell>
        </row>
        <row r="1011">
          <cell r="A1011">
            <v>40296.833333333336</v>
          </cell>
          <cell r="B1011">
            <v>7.24450060888438E-2</v>
          </cell>
          <cell r="C1011">
            <v>5.3202508209074836E-2</v>
          </cell>
        </row>
        <row r="1012">
          <cell r="A1012">
            <v>40297.833333333336</v>
          </cell>
          <cell r="B1012">
            <v>7.1815299187282716E-2</v>
          </cell>
          <cell r="C1012">
            <v>5.4633222178212336E-2</v>
          </cell>
        </row>
        <row r="1013">
          <cell r="A1013">
            <v>40300.833333333336</v>
          </cell>
          <cell r="B1013">
            <v>7.1168016283750954E-2</v>
          </cell>
          <cell r="C1013">
            <v>5.4633222178212336E-2</v>
          </cell>
        </row>
        <row r="1014">
          <cell r="A1014">
            <v>40301.833333333336</v>
          </cell>
          <cell r="B1014">
            <v>7.625776430640023E-2</v>
          </cell>
          <cell r="C1014">
            <v>6.0942524901012374E-2</v>
          </cell>
        </row>
        <row r="1015">
          <cell r="A1015">
            <v>40302.833333333336</v>
          </cell>
          <cell r="B1015">
            <v>6.9592789911609637E-2</v>
          </cell>
          <cell r="C1015">
            <v>5.2592957624620129E-2</v>
          </cell>
        </row>
        <row r="1016">
          <cell r="A1016">
            <v>40303.833333333336</v>
          </cell>
          <cell r="B1016">
            <v>7.5056692857170926E-2</v>
          </cell>
          <cell r="C1016">
            <v>5.9458602965402604E-2</v>
          </cell>
        </row>
        <row r="1017">
          <cell r="A1017">
            <v>40304.833333333336</v>
          </cell>
          <cell r="B1017">
            <v>7.5275009360324927E-2</v>
          </cell>
          <cell r="C1017">
            <v>5.9740555600175903E-2</v>
          </cell>
        </row>
        <row r="1018">
          <cell r="A1018">
            <v>40307.833333333336</v>
          </cell>
          <cell r="B1018">
            <v>7.7791670202061763E-2</v>
          </cell>
          <cell r="C1018">
            <v>5.9740555600175903E-2</v>
          </cell>
        </row>
        <row r="1019">
          <cell r="A1019">
            <v>40308.833333333336</v>
          </cell>
          <cell r="B1019">
            <v>7.7585457342929126E-2</v>
          </cell>
          <cell r="C1019">
            <v>5.893519609495998E-2</v>
          </cell>
        </row>
        <row r="1020">
          <cell r="A1020">
            <v>40309.833333333336</v>
          </cell>
          <cell r="B1020">
            <v>7.8237198766315283E-2</v>
          </cell>
          <cell r="C1020">
            <v>5.893519609495998E-2</v>
          </cell>
        </row>
        <row r="1021">
          <cell r="A1021">
            <v>40310.833333333336</v>
          </cell>
          <cell r="B1021">
            <v>7.9087928390551496E-2</v>
          </cell>
          <cell r="C1021">
            <v>5.9962167786203023E-2</v>
          </cell>
        </row>
        <row r="1022">
          <cell r="A1022">
            <v>40311.833333333336</v>
          </cell>
          <cell r="B1022">
            <v>7.8238693173184382E-2</v>
          </cell>
          <cell r="C1022">
            <v>6.1592929355754604E-2</v>
          </cell>
        </row>
        <row r="1023">
          <cell r="A1023">
            <v>40314.833333333336</v>
          </cell>
          <cell r="B1023">
            <v>7.788919977066841E-2</v>
          </cell>
          <cell r="C1023">
            <v>6.1896990780516054E-2</v>
          </cell>
        </row>
        <row r="1024">
          <cell r="A1024">
            <v>40315.833333333336</v>
          </cell>
          <cell r="B1024">
            <v>7.7879465543161691E-2</v>
          </cell>
          <cell r="C1024">
            <v>6.1975530869847598E-2</v>
          </cell>
        </row>
        <row r="1025">
          <cell r="A1025">
            <v>40316.833333333336</v>
          </cell>
          <cell r="B1025">
            <v>8.0117602003997535E-2</v>
          </cell>
          <cell r="C1025">
            <v>6.4919168895687232E-2</v>
          </cell>
        </row>
        <row r="1026">
          <cell r="A1026">
            <v>40317.833333333336</v>
          </cell>
          <cell r="B1026">
            <v>8.7405960265297941E-2</v>
          </cell>
          <cell r="C1026">
            <v>7.4039443693716095E-2</v>
          </cell>
        </row>
        <row r="1027">
          <cell r="A1027">
            <v>40318.833333333336</v>
          </cell>
          <cell r="B1027">
            <v>8.7251050462146262E-2</v>
          </cell>
          <cell r="C1027">
            <v>7.3589913907792709E-2</v>
          </cell>
        </row>
        <row r="1028">
          <cell r="A1028">
            <v>40321.833333333336</v>
          </cell>
          <cell r="B1028">
            <v>8.7473555356170962E-2</v>
          </cell>
          <cell r="C1028">
            <v>7.4014352900959979E-2</v>
          </cell>
        </row>
        <row r="1029">
          <cell r="A1029">
            <v>40322.833333333336</v>
          </cell>
          <cell r="B1029">
            <v>8.7541331281472318E-2</v>
          </cell>
          <cell r="C1029">
            <v>7.4284305599028475E-2</v>
          </cell>
        </row>
        <row r="1030">
          <cell r="A1030">
            <v>40323.833333333336</v>
          </cell>
          <cell r="B1030">
            <v>8.741539457814454E-2</v>
          </cell>
          <cell r="C1030">
            <v>7.4284305599028475E-2</v>
          </cell>
        </row>
        <row r="1031">
          <cell r="A1031">
            <v>40324.833333333336</v>
          </cell>
          <cell r="B1031">
            <v>8.9212325811988222E-2</v>
          </cell>
          <cell r="C1031">
            <v>7.4284305599028475E-2</v>
          </cell>
        </row>
        <row r="1032">
          <cell r="A1032">
            <v>40325.833333333336</v>
          </cell>
          <cell r="B1032">
            <v>8.8836133977930221E-2</v>
          </cell>
          <cell r="C1032">
            <v>7.4717212581349071E-2</v>
          </cell>
        </row>
        <row r="1033">
          <cell r="A1033">
            <v>40329.833333333336</v>
          </cell>
          <cell r="B1033">
            <v>9.1821262662284256E-2</v>
          </cell>
          <cell r="C1033">
            <v>7.8628932346213987E-2</v>
          </cell>
        </row>
        <row r="1034">
          <cell r="A1034">
            <v>40330.833333333336</v>
          </cell>
          <cell r="B1034">
            <v>9.3739645434060229E-2</v>
          </cell>
          <cell r="C1034">
            <v>7.8438175678815461E-2</v>
          </cell>
        </row>
        <row r="1035">
          <cell r="A1035">
            <v>40331.833333333336</v>
          </cell>
          <cell r="B1035">
            <v>9.3935440382403021E-2</v>
          </cell>
          <cell r="C1035">
            <v>7.8438175678815461E-2</v>
          </cell>
        </row>
        <row r="1036">
          <cell r="A1036">
            <v>40332.833333333336</v>
          </cell>
          <cell r="B1036">
            <v>9.8104629366570537E-2</v>
          </cell>
          <cell r="C1036">
            <v>8.3989614657403677E-2</v>
          </cell>
        </row>
        <row r="1037">
          <cell r="A1037">
            <v>40335.833333333336</v>
          </cell>
          <cell r="B1037">
            <v>9.8672920148266494E-2</v>
          </cell>
          <cell r="C1037">
            <v>8.5087071542913922E-2</v>
          </cell>
        </row>
        <row r="1038">
          <cell r="A1038">
            <v>40336.833333333336</v>
          </cell>
          <cell r="B1038">
            <v>9.8468301815476722E-2</v>
          </cell>
          <cell r="C1038">
            <v>8.5087071542913922E-2</v>
          </cell>
        </row>
        <row r="1039">
          <cell r="A1039">
            <v>40337.833333333336</v>
          </cell>
          <cell r="B1039">
            <v>9.8217323039005586E-2</v>
          </cell>
          <cell r="C1039">
            <v>8.5632223179544734E-2</v>
          </cell>
        </row>
        <row r="1040">
          <cell r="A1040">
            <v>40338.833333333336</v>
          </cell>
          <cell r="B1040">
            <v>0.10113847920310569</v>
          </cell>
          <cell r="C1040">
            <v>8.5632223179544734E-2</v>
          </cell>
        </row>
        <row r="1041">
          <cell r="A1041">
            <v>40339.833333333336</v>
          </cell>
          <cell r="B1041">
            <v>0.10164523815736344</v>
          </cell>
          <cell r="C1041">
            <v>8.562380455697241E-2</v>
          </cell>
        </row>
        <row r="1042">
          <cell r="A1042">
            <v>40342.833333333336</v>
          </cell>
          <cell r="B1042">
            <v>0.10126106657657431</v>
          </cell>
          <cell r="C1042">
            <v>8.5665445731723203E-2</v>
          </cell>
        </row>
        <row r="1043">
          <cell r="A1043">
            <v>40343.833333333336</v>
          </cell>
          <cell r="B1043">
            <v>0.1041407859906921</v>
          </cell>
          <cell r="C1043">
            <v>8.5665445731723203E-2</v>
          </cell>
        </row>
        <row r="1044">
          <cell r="A1044">
            <v>40344.833333333336</v>
          </cell>
          <cell r="B1044">
            <v>0.10415636611948727</v>
          </cell>
          <cell r="C1044">
            <v>8.5705741738177493E-2</v>
          </cell>
        </row>
        <row r="1045">
          <cell r="A1045">
            <v>40345.833333333336</v>
          </cell>
          <cell r="B1045">
            <v>0.1037659473383796</v>
          </cell>
          <cell r="C1045">
            <v>8.4727475703839567E-2</v>
          </cell>
        </row>
        <row r="1046">
          <cell r="A1046">
            <v>40346.833333333336</v>
          </cell>
          <cell r="B1046">
            <v>0.10393903560984892</v>
          </cell>
          <cell r="C1046">
            <v>8.4727475703839567E-2</v>
          </cell>
        </row>
        <row r="1047">
          <cell r="A1047">
            <v>40349.833333333336</v>
          </cell>
          <cell r="B1047">
            <v>0.10383131494144981</v>
          </cell>
          <cell r="C1047">
            <v>8.491826586401402E-2</v>
          </cell>
        </row>
        <row r="1048">
          <cell r="A1048">
            <v>40350.833333333336</v>
          </cell>
          <cell r="B1048">
            <v>0.10496756136588083</v>
          </cell>
          <cell r="C1048">
            <v>8.6539343842463951E-2</v>
          </cell>
        </row>
        <row r="1049">
          <cell r="A1049">
            <v>40351.833333333336</v>
          </cell>
          <cell r="B1049">
            <v>0.10501205857184495</v>
          </cell>
          <cell r="C1049">
            <v>8.6625930924454225E-2</v>
          </cell>
        </row>
        <row r="1050">
          <cell r="A1050">
            <v>40352.833333333336</v>
          </cell>
          <cell r="B1050">
            <v>0.10565658220738314</v>
          </cell>
          <cell r="C1050">
            <v>8.765084033735128E-2</v>
          </cell>
        </row>
        <row r="1051">
          <cell r="A1051">
            <v>40353.833333333336</v>
          </cell>
          <cell r="B1051">
            <v>0.10500117728923897</v>
          </cell>
          <cell r="C1051">
            <v>8.765084033735128E-2</v>
          </cell>
        </row>
        <row r="1052">
          <cell r="A1052">
            <v>40356.833333333336</v>
          </cell>
          <cell r="B1052">
            <v>0.10495602994919026</v>
          </cell>
          <cell r="C1052">
            <v>8.7500281669033425E-2</v>
          </cell>
        </row>
        <row r="1053">
          <cell r="A1053">
            <v>40357.833333333336</v>
          </cell>
          <cell r="B1053">
            <v>0.10964796873079202</v>
          </cell>
          <cell r="C1053">
            <v>9.3914830527909582E-2</v>
          </cell>
        </row>
        <row r="1054">
          <cell r="A1054">
            <v>40358.833333333336</v>
          </cell>
          <cell r="B1054">
            <v>0.10883356770883519</v>
          </cell>
          <cell r="C1054">
            <v>9.3918245644447104E-2</v>
          </cell>
        </row>
        <row r="1055">
          <cell r="A1055">
            <v>40359.833333333336</v>
          </cell>
          <cell r="B1055">
            <v>0.10914378224482883</v>
          </cell>
          <cell r="C1055">
            <v>9.4657857903793649E-2</v>
          </cell>
        </row>
        <row r="1056">
          <cell r="A1056">
            <v>40360.833333333336</v>
          </cell>
          <cell r="B1056">
            <v>0.10878687869472986</v>
          </cell>
          <cell r="C1056">
            <v>9.4694518893934265E-2</v>
          </cell>
        </row>
        <row r="1057">
          <cell r="A1057">
            <v>40364.833333333336</v>
          </cell>
          <cell r="B1057">
            <v>0.10877844039223789</v>
          </cell>
          <cell r="C1057">
            <v>9.4704531357433022E-2</v>
          </cell>
        </row>
        <row r="1058">
          <cell r="A1058">
            <v>40365.833333333336</v>
          </cell>
          <cell r="B1058">
            <v>0.11039990779590947</v>
          </cell>
          <cell r="C1058">
            <v>9.4573405905884297E-2</v>
          </cell>
        </row>
        <row r="1059">
          <cell r="A1059">
            <v>40366.833333333336</v>
          </cell>
          <cell r="B1059">
            <v>0.11080053332448428</v>
          </cell>
          <cell r="C1059">
            <v>9.4573405905884297E-2</v>
          </cell>
        </row>
        <row r="1060">
          <cell r="A1060">
            <v>40367.833333333336</v>
          </cell>
          <cell r="B1060">
            <v>0.1103645461985696</v>
          </cell>
          <cell r="C1060">
            <v>9.4573405905884297E-2</v>
          </cell>
        </row>
        <row r="1061">
          <cell r="A1061">
            <v>40370.833333333336</v>
          </cell>
          <cell r="B1061">
            <v>0.11039698347091711</v>
          </cell>
          <cell r="C1061">
            <v>9.4572690192121917E-2</v>
          </cell>
        </row>
        <row r="1062">
          <cell r="A1062">
            <v>40371.833333333336</v>
          </cell>
          <cell r="B1062">
            <v>0.11230831754192054</v>
          </cell>
          <cell r="C1062">
            <v>9.4431089964186601E-2</v>
          </cell>
        </row>
        <row r="1063">
          <cell r="A1063">
            <v>40372.833333333336</v>
          </cell>
          <cell r="B1063">
            <v>0.11113802295243105</v>
          </cell>
          <cell r="C1063">
            <v>9.4431089964186601E-2</v>
          </cell>
        </row>
        <row r="1064">
          <cell r="A1064">
            <v>40373.833333333336</v>
          </cell>
          <cell r="B1064">
            <v>0.1112264074233382</v>
          </cell>
          <cell r="C1064">
            <v>9.4431089964186601E-2</v>
          </cell>
        </row>
        <row r="1065">
          <cell r="A1065">
            <v>40374.833333333336</v>
          </cell>
          <cell r="B1065">
            <v>0.11275566814581696</v>
          </cell>
          <cell r="C1065">
            <v>9.6472360180288055E-2</v>
          </cell>
        </row>
        <row r="1066">
          <cell r="A1066">
            <v>40377.833333333336</v>
          </cell>
          <cell r="B1066">
            <v>0.11262281932393299</v>
          </cell>
          <cell r="C1066">
            <v>9.6478208833928755E-2</v>
          </cell>
        </row>
        <row r="1067">
          <cell r="A1067">
            <v>40378.833333333336</v>
          </cell>
          <cell r="B1067">
            <v>0.11196385070132871</v>
          </cell>
          <cell r="C1067">
            <v>9.6478208833928755E-2</v>
          </cell>
        </row>
        <row r="1068">
          <cell r="A1068">
            <v>40379.833333333336</v>
          </cell>
          <cell r="B1068">
            <v>0.1128206670329288</v>
          </cell>
          <cell r="C1068">
            <v>9.7813421636397849E-2</v>
          </cell>
        </row>
        <row r="1069">
          <cell r="A1069">
            <v>40380.833333333336</v>
          </cell>
          <cell r="B1069">
            <v>0.11435458743274374</v>
          </cell>
          <cell r="C1069">
            <v>9.7804088988729457E-2</v>
          </cell>
        </row>
        <row r="1070">
          <cell r="A1070">
            <v>40381.833333333336</v>
          </cell>
          <cell r="B1070">
            <v>0.11427048811155974</v>
          </cell>
          <cell r="C1070">
            <v>9.7804088988729457E-2</v>
          </cell>
        </row>
        <row r="1071">
          <cell r="A1071">
            <v>40384.833333333336</v>
          </cell>
          <cell r="B1071">
            <v>0.115079536886892</v>
          </cell>
          <cell r="C1071">
            <v>9.7666139083281311E-2</v>
          </cell>
        </row>
        <row r="1072">
          <cell r="A1072">
            <v>40385.833333333336</v>
          </cell>
          <cell r="B1072">
            <v>0.11304066319468847</v>
          </cell>
          <cell r="C1072">
            <v>9.4730906531248021E-2</v>
          </cell>
        </row>
        <row r="1073">
          <cell r="A1073">
            <v>40386.833333333336</v>
          </cell>
          <cell r="B1073">
            <v>0.11283597382718159</v>
          </cell>
          <cell r="C1073">
            <v>9.5225989528865435E-2</v>
          </cell>
        </row>
        <row r="1074">
          <cell r="A1074">
            <v>40387.833333333336</v>
          </cell>
          <cell r="B1074">
            <v>0.1125539893039572</v>
          </cell>
          <cell r="C1074">
            <v>9.5510478575099686E-2</v>
          </cell>
        </row>
        <row r="1075">
          <cell r="A1075">
            <v>40388.833333333336</v>
          </cell>
          <cell r="B1075">
            <v>0.11221751958914411</v>
          </cell>
          <cell r="C1075">
            <v>9.4699363418173726E-2</v>
          </cell>
        </row>
        <row r="1076">
          <cell r="A1076">
            <v>40391.833333333336</v>
          </cell>
          <cell r="B1076">
            <v>0.11287149107626171</v>
          </cell>
          <cell r="C1076">
            <v>9.4699363418173726E-2</v>
          </cell>
        </row>
        <row r="1077">
          <cell r="A1077">
            <v>40392.833333333336</v>
          </cell>
          <cell r="B1077">
            <v>0.10988294544775487</v>
          </cell>
          <cell r="C1077">
            <v>9.0496259122950104E-2</v>
          </cell>
        </row>
        <row r="1078">
          <cell r="A1078">
            <v>40393.833333333336</v>
          </cell>
          <cell r="B1078">
            <v>0.11073157202990627</v>
          </cell>
          <cell r="C1078">
            <v>8.9386650426304254E-2</v>
          </cell>
        </row>
        <row r="1079">
          <cell r="A1079">
            <v>40394.833333333336</v>
          </cell>
          <cell r="B1079">
            <v>0.10699818472848524</v>
          </cell>
          <cell r="C1079">
            <v>8.4178550743302744E-2</v>
          </cell>
        </row>
        <row r="1080">
          <cell r="A1080">
            <v>40395.833333333336</v>
          </cell>
          <cell r="B1080">
            <v>0.10706029875606551</v>
          </cell>
          <cell r="C1080">
            <v>8.4275099663884259E-2</v>
          </cell>
        </row>
        <row r="1081">
          <cell r="A1081">
            <v>40398.833333333336</v>
          </cell>
          <cell r="B1081">
            <v>0.10476619265634232</v>
          </cell>
          <cell r="C1081">
            <v>8.4275099663884259E-2</v>
          </cell>
        </row>
        <row r="1082">
          <cell r="A1082">
            <v>40399.833333333336</v>
          </cell>
          <cell r="B1082">
            <v>0.10458346576561081</v>
          </cell>
          <cell r="C1082">
            <v>8.4884409670040989E-2</v>
          </cell>
        </row>
        <row r="1083">
          <cell r="A1083">
            <v>40400.833333333336</v>
          </cell>
          <cell r="B1083">
            <v>0.10598461463010499</v>
          </cell>
          <cell r="C1083">
            <v>8.8441468076670957E-2</v>
          </cell>
        </row>
        <row r="1084">
          <cell r="A1084">
            <v>40401.833333333336</v>
          </cell>
          <cell r="B1084">
            <v>0.1056343444490991</v>
          </cell>
          <cell r="C1084">
            <v>8.7837642675731742E-2</v>
          </cell>
        </row>
        <row r="1085">
          <cell r="A1085">
            <v>40402.833333333336</v>
          </cell>
          <cell r="B1085">
            <v>0.10505975893687276</v>
          </cell>
          <cell r="C1085">
            <v>8.696494105509274E-2</v>
          </cell>
        </row>
        <row r="1086">
          <cell r="A1086">
            <v>40405.833333333336</v>
          </cell>
          <cell r="B1086">
            <v>0.1049848405750286</v>
          </cell>
          <cell r="C1086">
            <v>8.6775872987983199E-2</v>
          </cell>
        </row>
        <row r="1087">
          <cell r="A1087">
            <v>40406.833333333336</v>
          </cell>
          <cell r="B1087">
            <v>0.10610889982089979</v>
          </cell>
          <cell r="C1087">
            <v>8.6719796897308576E-2</v>
          </cell>
        </row>
        <row r="1088">
          <cell r="A1088">
            <v>40407.833333333336</v>
          </cell>
          <cell r="B1088">
            <v>0.10463330907015977</v>
          </cell>
          <cell r="C1088">
            <v>8.4538696539100511E-2</v>
          </cell>
        </row>
        <row r="1089">
          <cell r="A1089">
            <v>40408.833333333336</v>
          </cell>
          <cell r="B1089">
            <v>9.9597902151189036E-2</v>
          </cell>
          <cell r="C1089">
            <v>7.793490174828907E-2</v>
          </cell>
        </row>
        <row r="1090">
          <cell r="A1090">
            <v>40409.833333333336</v>
          </cell>
          <cell r="B1090">
            <v>9.9641019912586073E-2</v>
          </cell>
          <cell r="C1090">
            <v>7.8245900347824332E-2</v>
          </cell>
        </row>
        <row r="1091">
          <cell r="A1091">
            <v>40412.833333333336</v>
          </cell>
          <cell r="B1091">
            <v>9.9438581217384456E-2</v>
          </cell>
          <cell r="C1091">
            <v>7.7844536833679964E-2</v>
          </cell>
        </row>
        <row r="1092">
          <cell r="A1092">
            <v>40413.833333333336</v>
          </cell>
          <cell r="B1092">
            <v>0.10067064096083335</v>
          </cell>
          <cell r="C1092">
            <v>7.9585170635806182E-2</v>
          </cell>
        </row>
        <row r="1093">
          <cell r="A1093">
            <v>40414.833333333336</v>
          </cell>
          <cell r="B1093">
            <v>0.10066937501967992</v>
          </cell>
          <cell r="C1093">
            <v>7.9585170635806182E-2</v>
          </cell>
        </row>
        <row r="1094">
          <cell r="A1094">
            <v>40415.833333333336</v>
          </cell>
          <cell r="B1094">
            <v>9.8635721936018342E-2</v>
          </cell>
          <cell r="C1094">
            <v>7.9961792226011241E-2</v>
          </cell>
        </row>
        <row r="1095">
          <cell r="A1095">
            <v>40416.833333333336</v>
          </cell>
          <cell r="B1095">
            <v>9.9909651717251802E-2</v>
          </cell>
          <cell r="C1095">
            <v>7.9557428430028693E-2</v>
          </cell>
        </row>
        <row r="1096">
          <cell r="A1096">
            <v>40419.833333333336</v>
          </cell>
          <cell r="B1096">
            <v>9.7730396915112552E-2</v>
          </cell>
          <cell r="C1096">
            <v>7.6620068474646821E-2</v>
          </cell>
        </row>
        <row r="1097">
          <cell r="A1097">
            <v>40420.833333333336</v>
          </cell>
          <cell r="B1097">
            <v>9.6102107230991982E-2</v>
          </cell>
          <cell r="C1097">
            <v>7.7094467163077718E-2</v>
          </cell>
        </row>
        <row r="1098">
          <cell r="A1098">
            <v>40421.833333333336</v>
          </cell>
          <cell r="B1098">
            <v>9.90051239726185E-2</v>
          </cell>
          <cell r="C1098">
            <v>7.7094467163077718E-2</v>
          </cell>
        </row>
        <row r="1099">
          <cell r="A1099">
            <v>40422.833333333336</v>
          </cell>
          <cell r="B1099">
            <v>9.5853366354802669E-2</v>
          </cell>
          <cell r="C1099">
            <v>7.1005977922146996E-2</v>
          </cell>
        </row>
        <row r="1100">
          <cell r="A1100">
            <v>40423.833333333336</v>
          </cell>
          <cell r="B1100">
            <v>9.6172743829914462E-2</v>
          </cell>
          <cell r="C1100">
            <v>6.9687118804199602E-2</v>
          </cell>
        </row>
        <row r="1101">
          <cell r="A1101">
            <v>40427.833333333336</v>
          </cell>
          <cell r="B1101">
            <v>9.7244160660328011E-2</v>
          </cell>
          <cell r="C1101">
            <v>7.1247429163938655E-2</v>
          </cell>
        </row>
        <row r="1102">
          <cell r="A1102">
            <v>40428.833333333336</v>
          </cell>
          <cell r="B1102">
            <v>9.7305481238188246E-2</v>
          </cell>
          <cell r="C1102">
            <v>7.0591276086695395E-2</v>
          </cell>
        </row>
        <row r="1103">
          <cell r="A1103">
            <v>40429.833333333336</v>
          </cell>
          <cell r="B1103">
            <v>9.5380586642934098E-2</v>
          </cell>
          <cell r="C1103">
            <v>7.0591276086695395E-2</v>
          </cell>
        </row>
        <row r="1104">
          <cell r="A1104">
            <v>40430.833333333336</v>
          </cell>
          <cell r="B1104">
            <v>9.5018587374636379E-2</v>
          </cell>
          <cell r="C1104">
            <v>7.0591276086695395E-2</v>
          </cell>
        </row>
        <row r="1105">
          <cell r="A1105">
            <v>40433.833333333336</v>
          </cell>
          <cell r="B1105">
            <v>9.6136598873320878E-2</v>
          </cell>
          <cell r="C1105">
            <v>7.0540736981859281E-2</v>
          </cell>
        </row>
        <row r="1106">
          <cell r="A1106">
            <v>40434.833333333336</v>
          </cell>
          <cell r="B1106">
            <v>9.3141936880016596E-2</v>
          </cell>
          <cell r="C1106">
            <v>7.0540736981859281E-2</v>
          </cell>
        </row>
        <row r="1107">
          <cell r="A1107">
            <v>40435.833333333336</v>
          </cell>
          <cell r="B1107">
            <v>9.3242314086188105E-2</v>
          </cell>
          <cell r="C1107">
            <v>7.0416800650969821E-2</v>
          </cell>
        </row>
        <row r="1108">
          <cell r="A1108">
            <v>40436.833333333336</v>
          </cell>
          <cell r="B1108">
            <v>9.3105502151562644E-2</v>
          </cell>
          <cell r="C1108">
            <v>7.0416800650969821E-2</v>
          </cell>
        </row>
        <row r="1109">
          <cell r="A1109">
            <v>40437.833333333336</v>
          </cell>
          <cell r="B1109">
            <v>9.2920484032992481E-2</v>
          </cell>
          <cell r="C1109">
            <v>7.0416800650969821E-2</v>
          </cell>
        </row>
        <row r="1110">
          <cell r="A1110">
            <v>40440.833333333336</v>
          </cell>
          <cell r="B1110">
            <v>9.3522477308887172E-2</v>
          </cell>
          <cell r="C1110">
            <v>7.0186601824791167E-2</v>
          </cell>
        </row>
        <row r="1111">
          <cell r="A1111">
            <v>40441.833333333336</v>
          </cell>
          <cell r="B1111">
            <v>9.1880492006665496E-2</v>
          </cell>
          <cell r="C1111">
            <v>6.7957051854080588E-2</v>
          </cell>
        </row>
        <row r="1112">
          <cell r="A1112">
            <v>40442.833333333336</v>
          </cell>
          <cell r="B1112">
            <v>9.2005060444672132E-2</v>
          </cell>
          <cell r="C1112">
            <v>6.8127227189218237E-2</v>
          </cell>
        </row>
        <row r="1113">
          <cell r="A1113">
            <v>40443.833333333336</v>
          </cell>
          <cell r="B1113">
            <v>9.1197399691084924E-2</v>
          </cell>
          <cell r="C1113">
            <v>6.7035082562431209E-2</v>
          </cell>
        </row>
        <row r="1114">
          <cell r="A1114">
            <v>40444.833333333336</v>
          </cell>
          <cell r="B1114">
            <v>9.3471020458806217E-2</v>
          </cell>
          <cell r="C1114">
            <v>6.7035082562431209E-2</v>
          </cell>
        </row>
        <row r="1115">
          <cell r="A1115">
            <v>40447.833333333336</v>
          </cell>
          <cell r="B1115">
            <v>9.3644951716055316E-2</v>
          </cell>
          <cell r="C1115">
            <v>6.7262824721677036E-2</v>
          </cell>
        </row>
        <row r="1116">
          <cell r="A1116">
            <v>40448.833333333336</v>
          </cell>
          <cell r="B1116">
            <v>8.6961434944097388E-2</v>
          </cell>
          <cell r="C1116">
            <v>5.7970353130794815E-2</v>
          </cell>
        </row>
        <row r="1117">
          <cell r="A1117">
            <v>40449.833333333336</v>
          </cell>
          <cell r="B1117">
            <v>8.707548818767967E-2</v>
          </cell>
          <cell r="C1117">
            <v>5.8100140116276934E-2</v>
          </cell>
        </row>
        <row r="1118">
          <cell r="A1118">
            <v>40450.833333333336</v>
          </cell>
          <cell r="B1118">
            <v>8.6209100308564185E-2</v>
          </cell>
          <cell r="C1118">
            <v>5.6939103063300391E-2</v>
          </cell>
        </row>
        <row r="1119">
          <cell r="A1119">
            <v>40451.833333333336</v>
          </cell>
          <cell r="B1119">
            <v>8.6146566841936251E-2</v>
          </cell>
          <cell r="C1119">
            <v>5.6878111888794818E-2</v>
          </cell>
        </row>
        <row r="1120">
          <cell r="A1120">
            <v>40454.833333333336</v>
          </cell>
          <cell r="B1120">
            <v>8.7671493024007577E-2</v>
          </cell>
          <cell r="C1120">
            <v>5.8942596859841281E-2</v>
          </cell>
        </row>
        <row r="1121">
          <cell r="A1121">
            <v>40455.833333333336</v>
          </cell>
          <cell r="B1121">
            <v>8.8368509821435667E-2</v>
          </cell>
          <cell r="C1121">
            <v>5.8942596859841281E-2</v>
          </cell>
        </row>
        <row r="1122">
          <cell r="A1122">
            <v>40456.833333333336</v>
          </cell>
          <cell r="B1122">
            <v>8.8175660853406529E-2</v>
          </cell>
          <cell r="C1122">
            <v>5.9164007844485014E-2</v>
          </cell>
        </row>
        <row r="1123">
          <cell r="A1123">
            <v>40457.833333333336</v>
          </cell>
          <cell r="B1123">
            <v>8.8133986479565191E-2</v>
          </cell>
          <cell r="C1123">
            <v>5.9164007844485014E-2</v>
          </cell>
        </row>
        <row r="1124">
          <cell r="A1124">
            <v>40458.833333333336</v>
          </cell>
          <cell r="B1124">
            <v>8.8151730500716202E-2</v>
          </cell>
          <cell r="C1124">
            <v>5.9164007844485014E-2</v>
          </cell>
        </row>
        <row r="1125">
          <cell r="A1125">
            <v>40461.833333333336</v>
          </cell>
          <cell r="B1125">
            <v>8.6387730970976906E-2</v>
          </cell>
          <cell r="C1125">
            <v>5.9165730432946768E-2</v>
          </cell>
        </row>
        <row r="1126">
          <cell r="A1126">
            <v>40462.833333333336</v>
          </cell>
          <cell r="B1126">
            <v>8.7151570578064011E-2</v>
          </cell>
          <cell r="C1126">
            <v>5.9165730432946768E-2</v>
          </cell>
        </row>
        <row r="1127">
          <cell r="A1127">
            <v>40463.833333333336</v>
          </cell>
          <cell r="B1127">
            <v>8.7419944130893892E-2</v>
          </cell>
          <cell r="C1127">
            <v>5.9165730432946768E-2</v>
          </cell>
        </row>
        <row r="1128">
          <cell r="A1128">
            <v>40464.833333333336</v>
          </cell>
          <cell r="B1128">
            <v>8.3520747404463608E-2</v>
          </cell>
          <cell r="C1128">
            <v>5.3562104914744425E-2</v>
          </cell>
        </row>
        <row r="1129">
          <cell r="A1129">
            <v>40465.833333333336</v>
          </cell>
          <cell r="B1129">
            <v>8.353040765526816E-2</v>
          </cell>
          <cell r="C1129">
            <v>5.3571282719815184E-2</v>
          </cell>
        </row>
        <row r="1130">
          <cell r="A1130">
            <v>40468.833333333336</v>
          </cell>
          <cell r="B1130">
            <v>8.3535954556394273E-2</v>
          </cell>
          <cell r="C1130">
            <v>5.3571282719815184E-2</v>
          </cell>
        </row>
        <row r="1131">
          <cell r="A1131">
            <v>40469.833333333336</v>
          </cell>
          <cell r="B1131">
            <v>8.3545877049522252E-2</v>
          </cell>
          <cell r="C1131">
            <v>5.3585860994025916E-2</v>
          </cell>
        </row>
        <row r="1132">
          <cell r="A1132">
            <v>40470.833333333336</v>
          </cell>
          <cell r="B1132">
            <v>8.3055278500499083E-2</v>
          </cell>
          <cell r="C1132">
            <v>5.3585860994025916E-2</v>
          </cell>
        </row>
        <row r="1133">
          <cell r="A1133">
            <v>40471.833333333336</v>
          </cell>
          <cell r="B1133">
            <v>8.2796389389812181E-2</v>
          </cell>
          <cell r="C1133">
            <v>5.3585860994025916E-2</v>
          </cell>
        </row>
        <row r="1134">
          <cell r="A1134">
            <v>40472.833333333336</v>
          </cell>
          <cell r="B1134">
            <v>8.2151461462557418E-2</v>
          </cell>
          <cell r="C1134">
            <v>5.3585860994025916E-2</v>
          </cell>
        </row>
        <row r="1135">
          <cell r="A1135">
            <v>40475.833333333336</v>
          </cell>
          <cell r="B1135">
            <v>8.2113144769711696E-2</v>
          </cell>
          <cell r="C1135">
            <v>5.3457970008272911E-2</v>
          </cell>
        </row>
        <row r="1136">
          <cell r="A1136">
            <v>40476.833333333336</v>
          </cell>
          <cell r="B1136">
            <v>8.1507158657526682E-2</v>
          </cell>
          <cell r="C1136">
            <v>5.2626250251094554E-2</v>
          </cell>
        </row>
        <row r="1137">
          <cell r="A1137">
            <v>40477.833333333336</v>
          </cell>
          <cell r="B1137">
            <v>8.1105472012676913E-2</v>
          </cell>
          <cell r="C1137">
            <v>5.2108154636274003E-2</v>
          </cell>
        </row>
        <row r="1138">
          <cell r="A1138">
            <v>40478.833333333336</v>
          </cell>
          <cell r="B1138">
            <v>8.1105484547599874E-2</v>
          </cell>
          <cell r="C1138">
            <v>5.2108154636274003E-2</v>
          </cell>
        </row>
        <row r="1139">
          <cell r="A1139">
            <v>40479.833333333336</v>
          </cell>
          <cell r="B1139">
            <v>8.019279431085935E-2</v>
          </cell>
          <cell r="C1139">
            <v>5.2132507316899307E-2</v>
          </cell>
        </row>
        <row r="1140">
          <cell r="A1140">
            <v>40482.833333333336</v>
          </cell>
          <cell r="B1140">
            <v>8.0118394460357539E-2</v>
          </cell>
          <cell r="C1140">
            <v>5.2055464648146796E-2</v>
          </cell>
        </row>
        <row r="1141">
          <cell r="A1141">
            <v>40483.833333333336</v>
          </cell>
          <cell r="B1141">
            <v>7.9236814759325008E-2</v>
          </cell>
          <cell r="C1141">
            <v>5.2055464648146796E-2</v>
          </cell>
        </row>
        <row r="1142">
          <cell r="A1142">
            <v>40484.833333333336</v>
          </cell>
          <cell r="B1142">
            <v>7.9283033553114599E-2</v>
          </cell>
          <cell r="C1142">
            <v>5.2128877966547117E-2</v>
          </cell>
        </row>
        <row r="1143">
          <cell r="A1143">
            <v>40485.833333333336</v>
          </cell>
          <cell r="B1143">
            <v>8.1809082824483723E-2</v>
          </cell>
          <cell r="C1143">
            <v>5.1648304745809469E-2</v>
          </cell>
        </row>
        <row r="1144">
          <cell r="A1144">
            <v>40486.833333333336</v>
          </cell>
          <cell r="B1144">
            <v>8.2178235657870621E-2</v>
          </cell>
          <cell r="C1144">
            <v>5.1648304745809469E-2</v>
          </cell>
        </row>
        <row r="1145">
          <cell r="A1145">
            <v>40489.791666666664</v>
          </cell>
          <cell r="B1145">
            <v>8.1524298072110257E-2</v>
          </cell>
          <cell r="C1145">
            <v>5.0763401518794361E-2</v>
          </cell>
        </row>
        <row r="1146">
          <cell r="A1146">
            <v>40490.791666666664</v>
          </cell>
          <cell r="B1146">
            <v>7.7850928734707753E-2</v>
          </cell>
          <cell r="C1146">
            <v>4.5183825590652635E-2</v>
          </cell>
        </row>
        <row r="1147">
          <cell r="A1147">
            <v>40491.791666666664</v>
          </cell>
          <cell r="B1147">
            <v>7.7939450588926984E-2</v>
          </cell>
          <cell r="C1147">
            <v>4.4995888664061678E-2</v>
          </cell>
        </row>
        <row r="1148">
          <cell r="A1148">
            <v>40492.791666666664</v>
          </cell>
          <cell r="B1148">
            <v>7.7922563045522628E-2</v>
          </cell>
          <cell r="C1148">
            <v>4.4972695891754566E-2</v>
          </cell>
        </row>
        <row r="1149">
          <cell r="A1149">
            <v>40493.791666666664</v>
          </cell>
          <cell r="B1149">
            <v>7.9181384237701866E-2</v>
          </cell>
          <cell r="C1149">
            <v>4.6736988029435649E-2</v>
          </cell>
        </row>
        <row r="1150">
          <cell r="A1150">
            <v>40496.791666666664</v>
          </cell>
          <cell r="B1150">
            <v>7.8265965641693733E-2</v>
          </cell>
          <cell r="C1150">
            <v>4.6736988029435649E-2</v>
          </cell>
        </row>
        <row r="1151">
          <cell r="A1151">
            <v>40497.791666666664</v>
          </cell>
          <cell r="B1151">
            <v>8.0154254561160876E-2</v>
          </cell>
          <cell r="C1151">
            <v>4.941850445988312E-2</v>
          </cell>
        </row>
        <row r="1152">
          <cell r="A1152">
            <v>40498.791666666664</v>
          </cell>
          <cell r="B1152">
            <v>7.8619989585973993E-2</v>
          </cell>
          <cell r="C1152">
            <v>4.7269982144549701E-2</v>
          </cell>
        </row>
        <row r="1153">
          <cell r="A1153">
            <v>40499.791666666664</v>
          </cell>
          <cell r="B1153">
            <v>7.8498110985635888E-2</v>
          </cell>
          <cell r="C1153">
            <v>4.6753387056125272E-2</v>
          </cell>
        </row>
        <row r="1154">
          <cell r="A1154">
            <v>40500.791666666664</v>
          </cell>
          <cell r="B1154">
            <v>7.8517672874039726E-2</v>
          </cell>
          <cell r="C1154">
            <v>4.6753387056125272E-2</v>
          </cell>
        </row>
        <row r="1155">
          <cell r="A1155">
            <v>40503.791666666664</v>
          </cell>
          <cell r="B1155">
            <v>7.6585676345162709E-2</v>
          </cell>
          <cell r="C1155">
            <v>4.3871389567963257E-2</v>
          </cell>
        </row>
        <row r="1156">
          <cell r="A1156">
            <v>40504.791666666664</v>
          </cell>
          <cell r="B1156">
            <v>7.8627060910720678E-2</v>
          </cell>
          <cell r="C1156">
            <v>4.6734192493970962E-2</v>
          </cell>
        </row>
        <row r="1157">
          <cell r="A1157">
            <v>40505.791666666664</v>
          </cell>
          <cell r="B1157">
            <v>7.9824557078479838E-2</v>
          </cell>
          <cell r="C1157">
            <v>4.6086830192562891E-2</v>
          </cell>
        </row>
        <row r="1158">
          <cell r="A1158">
            <v>40507.791666666664</v>
          </cell>
          <cell r="B1158">
            <v>7.9118068198323344E-2</v>
          </cell>
          <cell r="C1158">
            <v>4.6621541230429643E-2</v>
          </cell>
        </row>
        <row r="1159">
          <cell r="A1159">
            <v>40510.791666666664</v>
          </cell>
          <cell r="B1159">
            <v>7.7812990529672346E-2</v>
          </cell>
          <cell r="C1159">
            <v>4.4858291574521189E-2</v>
          </cell>
        </row>
        <row r="1160">
          <cell r="A1160">
            <v>40511.791666666664</v>
          </cell>
          <cell r="B1160">
            <v>7.7872878547863053E-2</v>
          </cell>
          <cell r="C1160">
            <v>4.4944109879570739E-2</v>
          </cell>
        </row>
        <row r="1161">
          <cell r="A1161">
            <v>40512.791666666664</v>
          </cell>
          <cell r="B1161">
            <v>7.5493716223439047E-2</v>
          </cell>
          <cell r="C1161">
            <v>4.4944109879570739E-2</v>
          </cell>
        </row>
        <row r="1162">
          <cell r="A1162">
            <v>40513.791666666664</v>
          </cell>
          <cell r="B1162">
            <v>7.5723105459479745E-2</v>
          </cell>
          <cell r="C1162">
            <v>4.4944109879570739E-2</v>
          </cell>
        </row>
        <row r="1163">
          <cell r="A1163">
            <v>40514.791666666664</v>
          </cell>
          <cell r="B1163">
            <v>7.4888240608427387E-2</v>
          </cell>
          <cell r="C1163">
            <v>4.4944109879570739E-2</v>
          </cell>
        </row>
        <row r="1164">
          <cell r="A1164">
            <v>40517.791666666664</v>
          </cell>
          <cell r="B1164">
            <v>7.3248503295244377E-2</v>
          </cell>
          <cell r="C1164">
            <v>4.2600606939207496E-2</v>
          </cell>
        </row>
        <row r="1165">
          <cell r="A1165">
            <v>40518.791666666664</v>
          </cell>
          <cell r="B1165">
            <v>7.2836748147901115E-2</v>
          </cell>
          <cell r="C1165">
            <v>4.2600606939207496E-2</v>
          </cell>
        </row>
        <row r="1166">
          <cell r="A1166">
            <v>40519.791666666664</v>
          </cell>
          <cell r="B1166">
            <v>7.2562040677240619E-2</v>
          </cell>
          <cell r="C1166">
            <v>4.2600606939207496E-2</v>
          </cell>
        </row>
        <row r="1167">
          <cell r="A1167">
            <v>40520.791666666664</v>
          </cell>
          <cell r="B1167">
            <v>7.3121398643037475E-2</v>
          </cell>
          <cell r="C1167">
            <v>4.2600606939207496E-2</v>
          </cell>
        </row>
        <row r="1168">
          <cell r="A1168">
            <v>40521.791666666664</v>
          </cell>
          <cell r="B1168">
            <v>7.2511634236504238E-2</v>
          </cell>
          <cell r="C1168">
            <v>4.2600606939207496E-2</v>
          </cell>
        </row>
        <row r="1169">
          <cell r="A1169">
            <v>40524.791666666664</v>
          </cell>
          <cell r="B1169">
            <v>7.288080343353294E-2</v>
          </cell>
          <cell r="C1169">
            <v>4.2993504432857564E-2</v>
          </cell>
        </row>
        <row r="1170">
          <cell r="A1170">
            <v>40525.791666666664</v>
          </cell>
          <cell r="B1170">
            <v>7.2799825976614316E-2</v>
          </cell>
          <cell r="C1170">
            <v>4.2993504432857564E-2</v>
          </cell>
        </row>
        <row r="1171">
          <cell r="A1171">
            <v>40526.791666666664</v>
          </cell>
          <cell r="B1171">
            <v>7.2870422815575084E-2</v>
          </cell>
          <cell r="C1171">
            <v>4.3034917110283968E-2</v>
          </cell>
        </row>
        <row r="1172">
          <cell r="A1172">
            <v>40527.791666666664</v>
          </cell>
          <cell r="B1172">
            <v>7.3297534779565618E-2</v>
          </cell>
          <cell r="C1172">
            <v>4.3034917110283968E-2</v>
          </cell>
        </row>
        <row r="1173">
          <cell r="A1173">
            <v>40528.791666666664</v>
          </cell>
          <cell r="B1173">
            <v>7.2652121093085387E-2</v>
          </cell>
          <cell r="C1173">
            <v>4.3039254932530559E-2</v>
          </cell>
        </row>
        <row r="1174">
          <cell r="A1174">
            <v>40531.791666666664</v>
          </cell>
          <cell r="B1174">
            <v>7.2520141100911067E-2</v>
          </cell>
          <cell r="C1174">
            <v>4.2930450580517261E-2</v>
          </cell>
        </row>
        <row r="1175">
          <cell r="A1175">
            <v>40532.791666666664</v>
          </cell>
          <cell r="B1175">
            <v>7.2841597342542183E-2</v>
          </cell>
          <cell r="C1175">
            <v>4.224105664241485E-2</v>
          </cell>
        </row>
        <row r="1176">
          <cell r="A1176">
            <v>40533.791666666664</v>
          </cell>
          <cell r="B1176">
            <v>7.2459781807420562E-2</v>
          </cell>
          <cell r="C1176">
            <v>4.175422009127152E-2</v>
          </cell>
        </row>
        <row r="1177">
          <cell r="A1177">
            <v>40534.791666666664</v>
          </cell>
          <cell r="B1177">
            <v>7.0016018517545506E-2</v>
          </cell>
          <cell r="C1177">
            <v>4.180365356360085E-2</v>
          </cell>
        </row>
        <row r="1178">
          <cell r="A1178">
            <v>40538.791666666664</v>
          </cell>
          <cell r="B1178">
            <v>6.9641968629614484E-2</v>
          </cell>
          <cell r="C1178">
            <v>4.1400563174967007E-2</v>
          </cell>
        </row>
        <row r="1179">
          <cell r="A1179">
            <v>40539.791666666664</v>
          </cell>
          <cell r="B1179">
            <v>6.9785726113431895E-2</v>
          </cell>
          <cell r="C1179">
            <v>4.1513456918820482E-2</v>
          </cell>
        </row>
        <row r="1180">
          <cell r="A1180">
            <v>40540.791666666664</v>
          </cell>
          <cell r="B1180">
            <v>6.9565606800732177E-2</v>
          </cell>
          <cell r="C1180">
            <v>4.1323857444387636E-2</v>
          </cell>
        </row>
        <row r="1181">
          <cell r="A1181">
            <v>40541.791666666664</v>
          </cell>
          <cell r="B1181">
            <v>6.9477008717260716E-2</v>
          </cell>
          <cell r="C1181">
            <v>4.1254917762080678E-2</v>
          </cell>
        </row>
        <row r="1182">
          <cell r="A1182">
            <v>40542.791666666664</v>
          </cell>
          <cell r="B1182">
            <v>6.9643377271956353E-2</v>
          </cell>
          <cell r="C1182">
            <v>4.1378556831628388E-2</v>
          </cell>
        </row>
        <row r="1183">
          <cell r="A1183">
            <v>40545.791666666664</v>
          </cell>
          <cell r="B1183">
            <v>6.8618866874372866E-2</v>
          </cell>
          <cell r="C1183">
            <v>3.8329707318244338E-2</v>
          </cell>
        </row>
        <row r="1184">
          <cell r="A1184">
            <v>40546.791666666664</v>
          </cell>
          <cell r="B1184">
            <v>6.6682124510828417E-2</v>
          </cell>
          <cell r="C1184">
            <v>3.8632223902152117E-2</v>
          </cell>
        </row>
        <row r="1185">
          <cell r="A1185">
            <v>40547.791666666664</v>
          </cell>
          <cell r="B1185">
            <v>6.6525637851817823E-2</v>
          </cell>
          <cell r="C1185">
            <v>3.82922789082277E-2</v>
          </cell>
        </row>
        <row r="1186">
          <cell r="A1186">
            <v>40548.791666666664</v>
          </cell>
          <cell r="B1186">
            <v>6.6560291884362771E-2</v>
          </cell>
          <cell r="C1186">
            <v>3.8294134827714675E-2</v>
          </cell>
        </row>
        <row r="1187">
          <cell r="A1187">
            <v>40549.791666666664</v>
          </cell>
          <cell r="B1187">
            <v>6.6758081499440208E-2</v>
          </cell>
          <cell r="C1187">
            <v>3.8439041456957868E-2</v>
          </cell>
        </row>
        <row r="1188">
          <cell r="A1188">
            <v>40552.791666666664</v>
          </cell>
          <cell r="B1188">
            <v>6.6826454744944114E-2</v>
          </cell>
          <cell r="C1188">
            <v>3.8487308012695946E-2</v>
          </cell>
        </row>
        <row r="1189">
          <cell r="A1189">
            <v>40553.791666666664</v>
          </cell>
          <cell r="B1189">
            <v>6.6118031130780103E-2</v>
          </cell>
          <cell r="C1189">
            <v>3.8487308012695946E-2</v>
          </cell>
        </row>
        <row r="1190">
          <cell r="A1190">
            <v>40554.791666666664</v>
          </cell>
          <cell r="B1190">
            <v>6.6649611729482458E-2</v>
          </cell>
          <cell r="C1190">
            <v>3.8487308012695946E-2</v>
          </cell>
        </row>
        <row r="1191">
          <cell r="A1191">
            <v>40555.791666666664</v>
          </cell>
          <cell r="B1191">
            <v>6.616742648892511E-2</v>
          </cell>
          <cell r="C1191">
            <v>3.79446897992416E-2</v>
          </cell>
        </row>
        <row r="1192">
          <cell r="A1192">
            <v>40556.791666666664</v>
          </cell>
          <cell r="B1192">
            <v>6.6623697009772331E-2</v>
          </cell>
          <cell r="C1192">
            <v>3.7916852896363262E-2</v>
          </cell>
        </row>
        <row r="1193">
          <cell r="A1193">
            <v>40560.791666666664</v>
          </cell>
          <cell r="B1193">
            <v>6.6571089960118582E-2</v>
          </cell>
          <cell r="C1193">
            <v>3.7916852896363262E-2</v>
          </cell>
        </row>
        <row r="1194">
          <cell r="A1194">
            <v>40561.791666666664</v>
          </cell>
          <cell r="B1194">
            <v>7.1344037633660637E-2</v>
          </cell>
          <cell r="C1194">
            <v>4.5153370763158833E-2</v>
          </cell>
        </row>
        <row r="1195">
          <cell r="A1195">
            <v>40562.791666666664</v>
          </cell>
          <cell r="B1195">
            <v>7.0527096440257939E-2</v>
          </cell>
          <cell r="C1195">
            <v>4.5153370763158833E-2</v>
          </cell>
        </row>
        <row r="1196">
          <cell r="A1196">
            <v>40563.791666666664</v>
          </cell>
          <cell r="B1196">
            <v>7.0534723897470591E-2</v>
          </cell>
          <cell r="C1196">
            <v>4.5153370763158833E-2</v>
          </cell>
        </row>
        <row r="1197">
          <cell r="A1197">
            <v>40566.791666666664</v>
          </cell>
          <cell r="B1197">
            <v>7.124939785759038E-2</v>
          </cell>
          <cell r="C1197">
            <v>4.5153370763158833E-2</v>
          </cell>
        </row>
        <row r="1198">
          <cell r="A1198">
            <v>40567.791666666664</v>
          </cell>
          <cell r="B1198">
            <v>7.1264846786760622E-2</v>
          </cell>
          <cell r="C1198">
            <v>4.516455636515871E-2</v>
          </cell>
        </row>
        <row r="1199">
          <cell r="A1199">
            <v>40568.791666666664</v>
          </cell>
          <cell r="B1199">
            <v>7.1508760738634311E-2</v>
          </cell>
          <cell r="C1199">
            <v>4.5100167006970497E-2</v>
          </cell>
        </row>
        <row r="1200">
          <cell r="A1200">
            <v>40569.791666666664</v>
          </cell>
          <cell r="B1200">
            <v>7.1566458412851405E-2</v>
          </cell>
          <cell r="C1200">
            <v>4.5100167006970497E-2</v>
          </cell>
        </row>
        <row r="1201">
          <cell r="A1201">
            <v>40570.791666666664</v>
          </cell>
          <cell r="B1201">
            <v>7.4444088199701525E-2</v>
          </cell>
          <cell r="C1201">
            <v>4.8797336181534041E-2</v>
          </cell>
        </row>
        <row r="1202">
          <cell r="A1202">
            <v>40573.791666666664</v>
          </cell>
          <cell r="B1202">
            <v>7.4853329031749974E-2</v>
          </cell>
          <cell r="C1202">
            <v>4.8771318198967462E-2</v>
          </cell>
        </row>
        <row r="1203">
          <cell r="A1203">
            <v>40574.791666666664</v>
          </cell>
          <cell r="B1203">
            <v>7.689022465201395E-2</v>
          </cell>
          <cell r="C1203">
            <v>4.8771318198967462E-2</v>
          </cell>
        </row>
        <row r="1204">
          <cell r="A1204">
            <v>40575.791666666664</v>
          </cell>
          <cell r="B1204">
            <v>7.6369425037503713E-2</v>
          </cell>
          <cell r="C1204">
            <v>4.8771318198967462E-2</v>
          </cell>
        </row>
        <row r="1205">
          <cell r="A1205">
            <v>40576.791666666664</v>
          </cell>
          <cell r="B1205">
            <v>7.6261376186800331E-2</v>
          </cell>
          <cell r="C1205">
            <v>4.8695069978399681E-2</v>
          </cell>
        </row>
        <row r="1206">
          <cell r="A1206">
            <v>40577.791666666664</v>
          </cell>
          <cell r="B1206">
            <v>7.3458181221805668E-2</v>
          </cell>
          <cell r="C1206">
            <v>4.8695069978399681E-2</v>
          </cell>
        </row>
        <row r="1207">
          <cell r="A1207">
            <v>40580.791666666664</v>
          </cell>
          <cell r="B1207">
            <v>7.3499372708903804E-2</v>
          </cell>
          <cell r="C1207">
            <v>4.8695069978399681E-2</v>
          </cell>
        </row>
        <row r="1208">
          <cell r="A1208">
            <v>40581.791666666664</v>
          </cell>
          <cell r="B1208">
            <v>7.3346417093792318E-2</v>
          </cell>
          <cell r="C1208">
            <v>4.8567105203884547E-2</v>
          </cell>
        </row>
        <row r="1209">
          <cell r="A1209">
            <v>40582.791666666664</v>
          </cell>
          <cell r="B1209">
            <v>7.2824310767144032E-2</v>
          </cell>
          <cell r="C1209">
            <v>4.7951057477557971E-2</v>
          </cell>
        </row>
        <row r="1210">
          <cell r="A1210">
            <v>40583.791666666664</v>
          </cell>
          <cell r="B1210">
            <v>7.2546701058190957E-2</v>
          </cell>
          <cell r="C1210">
            <v>4.7951057477557971E-2</v>
          </cell>
        </row>
        <row r="1211">
          <cell r="A1211">
            <v>40584.791666666664</v>
          </cell>
          <cell r="B1211">
            <v>7.2429667805961967E-2</v>
          </cell>
          <cell r="C1211">
            <v>4.7494353887846799E-2</v>
          </cell>
        </row>
        <row r="1212">
          <cell r="A1212">
            <v>40587.791666666664</v>
          </cell>
          <cell r="B1212">
            <v>7.0882211829004754E-2</v>
          </cell>
          <cell r="C1212">
            <v>4.5707890957268023E-2</v>
          </cell>
        </row>
        <row r="1213">
          <cell r="A1213">
            <v>40588.791666666664</v>
          </cell>
          <cell r="B1213">
            <v>7.1051531197922763E-2</v>
          </cell>
          <cell r="C1213">
            <v>4.5785470818824413E-2</v>
          </cell>
        </row>
        <row r="1214">
          <cell r="A1214">
            <v>40589.791666666664</v>
          </cell>
          <cell r="B1214">
            <v>6.9136568121217795E-2</v>
          </cell>
          <cell r="C1214">
            <v>4.2877344868666227E-2</v>
          </cell>
        </row>
        <row r="1215">
          <cell r="A1215">
            <v>40590.791666666664</v>
          </cell>
          <cell r="B1215">
            <v>6.9572927597394557E-2</v>
          </cell>
          <cell r="C1215">
            <v>4.2876940839617572E-2</v>
          </cell>
        </row>
        <row r="1216">
          <cell r="A1216">
            <v>40591.791666666664</v>
          </cell>
          <cell r="B1216">
            <v>6.9490835829312758E-2</v>
          </cell>
          <cell r="C1216">
            <v>4.2924859286098363E-2</v>
          </cell>
        </row>
        <row r="1217">
          <cell r="A1217">
            <v>40595.791666666664</v>
          </cell>
          <cell r="B1217">
            <v>7.344231871498634E-2</v>
          </cell>
          <cell r="C1217">
            <v>4.7873259597816867E-2</v>
          </cell>
        </row>
        <row r="1218">
          <cell r="A1218">
            <v>40596.791666666664</v>
          </cell>
          <cell r="B1218">
            <v>7.4073383201363724E-2</v>
          </cell>
          <cell r="C1218">
            <v>4.8641940897872313E-2</v>
          </cell>
        </row>
        <row r="1219">
          <cell r="A1219">
            <v>40597.791666666664</v>
          </cell>
          <cell r="B1219">
            <v>7.1807189821559037E-2</v>
          </cell>
          <cell r="C1219">
            <v>4.5898284160440742E-2</v>
          </cell>
        </row>
        <row r="1220">
          <cell r="A1220">
            <v>40598.791666666664</v>
          </cell>
          <cell r="B1220">
            <v>7.1872318329405438E-2</v>
          </cell>
          <cell r="C1220">
            <v>4.5898284160440742E-2</v>
          </cell>
        </row>
        <row r="1221">
          <cell r="A1221">
            <v>40601.791666666664</v>
          </cell>
          <cell r="B1221">
            <v>7.1218269606637838E-2</v>
          </cell>
          <cell r="C1221">
            <v>4.535504712124154E-2</v>
          </cell>
        </row>
        <row r="1222">
          <cell r="A1222">
            <v>40602.791666666664</v>
          </cell>
          <cell r="B1222">
            <v>7.3261869249328662E-2</v>
          </cell>
          <cell r="C1222">
            <v>4.7674088698078994E-2</v>
          </cell>
        </row>
        <row r="1223">
          <cell r="A1223">
            <v>40603.791666666664</v>
          </cell>
          <cell r="B1223">
            <v>7.2345222854480973E-2</v>
          </cell>
          <cell r="C1223">
            <v>4.6820829437450515E-2</v>
          </cell>
        </row>
        <row r="1224">
          <cell r="A1224">
            <v>40604.791666666664</v>
          </cell>
          <cell r="B1224">
            <v>7.2024184878172678E-2</v>
          </cell>
          <cell r="C1224">
            <v>4.6820829437450515E-2</v>
          </cell>
        </row>
        <row r="1225">
          <cell r="A1225">
            <v>40605.791666666664</v>
          </cell>
          <cell r="B1225">
            <v>7.1180171161489128E-2</v>
          </cell>
          <cell r="C1225">
            <v>4.7004393197554117E-2</v>
          </cell>
        </row>
        <row r="1226">
          <cell r="A1226">
            <v>40608.791666666664</v>
          </cell>
          <cell r="B1226">
            <v>7.2491956918568412E-2</v>
          </cell>
          <cell r="C1226">
            <v>4.8722512765361763E-2</v>
          </cell>
        </row>
        <row r="1227">
          <cell r="A1227">
            <v>40609.791666666664</v>
          </cell>
          <cell r="B1227">
            <v>7.2593402028039003E-2</v>
          </cell>
          <cell r="C1227">
            <v>4.8571009009583964E-2</v>
          </cell>
        </row>
        <row r="1228">
          <cell r="A1228">
            <v>40610.791666666664</v>
          </cell>
          <cell r="B1228">
            <v>7.2638991561958688E-2</v>
          </cell>
          <cell r="C1228">
            <v>4.8572916930868036E-2</v>
          </cell>
        </row>
        <row r="1229">
          <cell r="A1229">
            <v>40611.791666666664</v>
          </cell>
          <cell r="B1229">
            <v>7.577514766320724E-2</v>
          </cell>
          <cell r="C1229">
            <v>5.2786531233471691E-2</v>
          </cell>
        </row>
        <row r="1230">
          <cell r="A1230">
            <v>40612.791666666664</v>
          </cell>
          <cell r="B1230">
            <v>7.5350697821842255E-2</v>
          </cell>
          <cell r="C1230">
            <v>5.2786531233471691E-2</v>
          </cell>
        </row>
        <row r="1231">
          <cell r="A1231">
            <v>40615.833333333336</v>
          </cell>
          <cell r="B1231">
            <v>7.518206254207567E-2</v>
          </cell>
          <cell r="C1231">
            <v>5.3077121573662699E-2</v>
          </cell>
        </row>
        <row r="1232">
          <cell r="A1232">
            <v>40616.833333333336</v>
          </cell>
          <cell r="B1232">
            <v>7.5079982828838862E-2</v>
          </cell>
          <cell r="C1232">
            <v>5.2963542268119113E-2</v>
          </cell>
        </row>
        <row r="1233">
          <cell r="A1233">
            <v>40617.833333333336</v>
          </cell>
          <cell r="B1233">
            <v>7.5828078293562071E-2</v>
          </cell>
          <cell r="C1233">
            <v>5.3778336628697188E-2</v>
          </cell>
        </row>
        <row r="1234">
          <cell r="A1234">
            <v>40618.833333333336</v>
          </cell>
          <cell r="B1234">
            <v>7.5914466796300373E-2</v>
          </cell>
          <cell r="C1234">
            <v>5.3745202793166615E-2</v>
          </cell>
        </row>
        <row r="1235">
          <cell r="A1235">
            <v>40619.833333333336</v>
          </cell>
          <cell r="B1235">
            <v>7.5872119676765271E-2</v>
          </cell>
          <cell r="C1235">
            <v>5.3745202793166615E-2</v>
          </cell>
        </row>
        <row r="1236">
          <cell r="A1236">
            <v>40622.833333333336</v>
          </cell>
          <cell r="B1236">
            <v>7.6850377736578754E-2</v>
          </cell>
          <cell r="C1236">
            <v>5.3741729120119132E-2</v>
          </cell>
        </row>
        <row r="1237">
          <cell r="A1237">
            <v>40623.833333333336</v>
          </cell>
          <cell r="B1237">
            <v>7.7008346891516741E-2</v>
          </cell>
          <cell r="C1237">
            <v>5.3849447032539056E-2</v>
          </cell>
        </row>
        <row r="1238">
          <cell r="A1238">
            <v>40624.833333333336</v>
          </cell>
          <cell r="B1238">
            <v>7.6131056527654187E-2</v>
          </cell>
          <cell r="C1238">
            <v>5.3849447032539056E-2</v>
          </cell>
        </row>
        <row r="1239">
          <cell r="A1239">
            <v>40625.833333333336</v>
          </cell>
          <cell r="B1239">
            <v>7.6262556594074146E-2</v>
          </cell>
          <cell r="C1239">
            <v>5.3849447032539056E-2</v>
          </cell>
        </row>
        <row r="1240">
          <cell r="A1240">
            <v>40626.833333333336</v>
          </cell>
          <cell r="B1240">
            <v>7.619709298891221E-2</v>
          </cell>
          <cell r="C1240">
            <v>5.3811080549223442E-2</v>
          </cell>
        </row>
        <row r="1241">
          <cell r="A1241">
            <v>40629.833333333336</v>
          </cell>
          <cell r="B1241">
            <v>7.6217898834492023E-2</v>
          </cell>
          <cell r="C1241">
            <v>5.3824633257694217E-2</v>
          </cell>
        </row>
        <row r="1242">
          <cell r="A1242">
            <v>40630.833333333336</v>
          </cell>
          <cell r="B1242">
            <v>7.637422839142502E-2</v>
          </cell>
          <cell r="C1242">
            <v>5.3737609466545433E-2</v>
          </cell>
        </row>
        <row r="1243">
          <cell r="A1243">
            <v>40631.833333333336</v>
          </cell>
          <cell r="B1243">
            <v>7.6436795743084318E-2</v>
          </cell>
          <cell r="C1243">
            <v>5.3737609466545433E-2</v>
          </cell>
        </row>
        <row r="1244">
          <cell r="A1244">
            <v>40632.833333333336</v>
          </cell>
          <cell r="B1244">
            <v>7.6416736113341169E-2</v>
          </cell>
          <cell r="C1244">
            <v>5.3735605063875203E-2</v>
          </cell>
        </row>
        <row r="1245">
          <cell r="A1245">
            <v>40633.833333333336</v>
          </cell>
          <cell r="B1245">
            <v>7.6265914437380233E-2</v>
          </cell>
          <cell r="C1245">
            <v>5.3640456053882596E-2</v>
          </cell>
        </row>
        <row r="1246">
          <cell r="A1246">
            <v>40636.833333333336</v>
          </cell>
          <cell r="B1246">
            <v>7.5119052618956905E-2</v>
          </cell>
          <cell r="C1246">
            <v>5.3640456053882596E-2</v>
          </cell>
        </row>
        <row r="1247">
          <cell r="A1247">
            <v>40637.833333333336</v>
          </cell>
          <cell r="B1247">
            <v>7.4853169045605225E-2</v>
          </cell>
          <cell r="C1247">
            <v>5.3422993786802798E-2</v>
          </cell>
        </row>
        <row r="1248">
          <cell r="A1248">
            <v>40638.833333333336</v>
          </cell>
          <cell r="B1248">
            <v>7.4919896784991488E-2</v>
          </cell>
          <cell r="C1248">
            <v>5.3422993786802798E-2</v>
          </cell>
        </row>
        <row r="1249">
          <cell r="A1249">
            <v>40639.833333333336</v>
          </cell>
          <cell r="B1249">
            <v>7.5056968587598874E-2</v>
          </cell>
          <cell r="C1249">
            <v>5.3528717230853583E-2</v>
          </cell>
        </row>
        <row r="1250">
          <cell r="A1250">
            <v>40640.833333333336</v>
          </cell>
          <cell r="B1250">
            <v>7.544763342782923E-2</v>
          </cell>
          <cell r="C1250">
            <v>5.3955224310826611E-2</v>
          </cell>
        </row>
        <row r="1251">
          <cell r="A1251">
            <v>40643.833333333336</v>
          </cell>
          <cell r="B1251">
            <v>7.5370380070610865E-2</v>
          </cell>
          <cell r="C1251">
            <v>5.3918915299321184E-2</v>
          </cell>
        </row>
        <row r="1252">
          <cell r="A1252">
            <v>40644.833333333336</v>
          </cell>
          <cell r="B1252">
            <v>7.6235555235154684E-2</v>
          </cell>
          <cell r="C1252">
            <v>5.4935731427902507E-2</v>
          </cell>
        </row>
        <row r="1253">
          <cell r="A1253">
            <v>40645.833333333336</v>
          </cell>
          <cell r="B1253">
            <v>7.542473778556924E-2</v>
          </cell>
          <cell r="C1253">
            <v>5.50017669364938E-2</v>
          </cell>
        </row>
        <row r="1254">
          <cell r="A1254">
            <v>40646.833333333336</v>
          </cell>
          <cell r="B1254">
            <v>7.5388805755730079E-2</v>
          </cell>
          <cell r="C1254">
            <v>5.50017669364938E-2</v>
          </cell>
        </row>
        <row r="1255">
          <cell r="A1255">
            <v>40647.833333333336</v>
          </cell>
          <cell r="B1255">
            <v>7.5011927545746426E-2</v>
          </cell>
          <cell r="C1255">
            <v>5.50017669364938E-2</v>
          </cell>
        </row>
        <row r="1256">
          <cell r="A1256">
            <v>40650.833333333336</v>
          </cell>
          <cell r="B1256">
            <v>7.6370276467244549E-2</v>
          </cell>
          <cell r="C1256">
            <v>5.6624427369266032E-2</v>
          </cell>
        </row>
        <row r="1257">
          <cell r="A1257">
            <v>40651.833333333336</v>
          </cell>
          <cell r="B1257">
            <v>6.9770127315105027E-2</v>
          </cell>
          <cell r="C1257">
            <v>4.8024322488700595E-2</v>
          </cell>
        </row>
        <row r="1258">
          <cell r="A1258">
            <v>40652.833333333336</v>
          </cell>
          <cell r="B1258">
            <v>7.0132723511357326E-2</v>
          </cell>
          <cell r="C1258">
            <v>4.8024322488700595E-2</v>
          </cell>
        </row>
        <row r="1259">
          <cell r="A1259">
            <v>40653.833333333336</v>
          </cell>
          <cell r="B1259">
            <v>7.0244462983587844E-2</v>
          </cell>
          <cell r="C1259">
            <v>4.8024322488700595E-2</v>
          </cell>
        </row>
        <row r="1260">
          <cell r="A1260">
            <v>40657.833333333336</v>
          </cell>
          <cell r="B1260">
            <v>6.9524967375109867E-2</v>
          </cell>
          <cell r="C1260">
            <v>4.8078881185740475E-2</v>
          </cell>
        </row>
        <row r="1261">
          <cell r="A1261">
            <v>40658.833333333336</v>
          </cell>
          <cell r="B1261">
            <v>7.0192994349693255E-2</v>
          </cell>
          <cell r="C1261">
            <v>4.8068373757453438E-2</v>
          </cell>
        </row>
        <row r="1262">
          <cell r="A1262">
            <v>40659.833333333336</v>
          </cell>
          <cell r="B1262">
            <v>6.9867721466227647E-2</v>
          </cell>
          <cell r="C1262">
            <v>4.8068373757453438E-2</v>
          </cell>
        </row>
        <row r="1263">
          <cell r="A1263">
            <v>40660.833333333336</v>
          </cell>
          <cell r="B1263">
            <v>6.9805720917491307E-2</v>
          </cell>
          <cell r="C1263">
            <v>4.8068373757453438E-2</v>
          </cell>
        </row>
        <row r="1264">
          <cell r="A1264">
            <v>40661.833333333336</v>
          </cell>
          <cell r="B1264">
            <v>6.6880441565916271E-2</v>
          </cell>
          <cell r="C1264">
            <v>4.431042316802241E-2</v>
          </cell>
        </row>
        <row r="1265">
          <cell r="A1265">
            <v>40664.833333333336</v>
          </cell>
          <cell r="B1265">
            <v>6.6646164923724438E-2</v>
          </cell>
          <cell r="C1265">
            <v>4.4613122767077358E-2</v>
          </cell>
        </row>
        <row r="1266">
          <cell r="A1266">
            <v>40665.833333333336</v>
          </cell>
          <cell r="B1266">
            <v>6.5301165658831359E-2</v>
          </cell>
          <cell r="C1266">
            <v>4.6126340282282734E-2</v>
          </cell>
        </row>
        <row r="1267">
          <cell r="A1267">
            <v>40666.833333333336</v>
          </cell>
          <cell r="B1267">
            <v>6.6043904441236215E-2</v>
          </cell>
          <cell r="C1267">
            <v>4.7021305731669884E-2</v>
          </cell>
        </row>
        <row r="1268">
          <cell r="A1268">
            <v>40667.833333333336</v>
          </cell>
          <cell r="B1268">
            <v>6.6309359323123998E-2</v>
          </cell>
          <cell r="C1268">
            <v>4.7018999490186557E-2</v>
          </cell>
        </row>
        <row r="1269">
          <cell r="A1269">
            <v>40668.833333333336</v>
          </cell>
          <cell r="B1269">
            <v>6.6406494889139897E-2</v>
          </cell>
          <cell r="C1269">
            <v>4.7191535116365743E-2</v>
          </cell>
        </row>
        <row r="1270">
          <cell r="A1270">
            <v>40671.833333333336</v>
          </cell>
          <cell r="B1270">
            <v>6.5890948350217027E-2</v>
          </cell>
          <cell r="C1270">
            <v>4.7191535116365743E-2</v>
          </cell>
        </row>
        <row r="1271">
          <cell r="A1271">
            <v>40672.833333333336</v>
          </cell>
          <cell r="B1271">
            <v>6.6062532136837368E-2</v>
          </cell>
          <cell r="C1271">
            <v>4.7191535116365743E-2</v>
          </cell>
        </row>
        <row r="1272">
          <cell r="A1272">
            <v>40673.833333333336</v>
          </cell>
          <cell r="B1272">
            <v>6.5910334402818252E-2</v>
          </cell>
          <cell r="C1272">
            <v>4.7012333012829643E-2</v>
          </cell>
        </row>
        <row r="1273">
          <cell r="A1273">
            <v>40674.833333333336</v>
          </cell>
          <cell r="B1273">
            <v>6.60193189495967E-2</v>
          </cell>
          <cell r="C1273">
            <v>4.7012333012829643E-2</v>
          </cell>
        </row>
        <row r="1274">
          <cell r="A1274">
            <v>40675.833333333336</v>
          </cell>
          <cell r="B1274">
            <v>6.5713243653687484E-2</v>
          </cell>
          <cell r="C1274">
            <v>4.7319330627164403E-2</v>
          </cell>
        </row>
        <row r="1275">
          <cell r="A1275">
            <v>40678.833333333336</v>
          </cell>
          <cell r="B1275">
            <v>6.56100089326455E-2</v>
          </cell>
          <cell r="C1275">
            <v>4.7319330627164403E-2</v>
          </cell>
        </row>
        <row r="1276">
          <cell r="A1276">
            <v>40679.833333333336</v>
          </cell>
          <cell r="B1276">
            <v>6.5555372955214158E-2</v>
          </cell>
          <cell r="C1276">
            <v>4.7244269585453226E-2</v>
          </cell>
        </row>
        <row r="1277">
          <cell r="A1277">
            <v>40680.833333333336</v>
          </cell>
          <cell r="B1277">
            <v>6.4865178496723241E-2</v>
          </cell>
          <cell r="C1277">
            <v>4.7244269585453226E-2</v>
          </cell>
        </row>
        <row r="1278">
          <cell r="A1278">
            <v>40681.833333333336</v>
          </cell>
          <cell r="B1278">
            <v>6.4047964342501193E-2</v>
          </cell>
          <cell r="C1278">
            <v>4.7244269585453226E-2</v>
          </cell>
        </row>
        <row r="1279">
          <cell r="A1279">
            <v>40682.833333333336</v>
          </cell>
          <cell r="B1279">
            <v>6.4533263231308508E-2</v>
          </cell>
          <cell r="C1279">
            <v>4.7862289044031371E-2</v>
          </cell>
        </row>
        <row r="1280">
          <cell r="A1280">
            <v>40685.833333333336</v>
          </cell>
          <cell r="B1280">
            <v>6.1588999613894954E-2</v>
          </cell>
          <cell r="C1280">
            <v>4.3950552029539833E-2</v>
          </cell>
        </row>
        <row r="1281">
          <cell r="A1281">
            <v>40686.833333333336</v>
          </cell>
          <cell r="B1281">
            <v>6.051834310727261E-2</v>
          </cell>
          <cell r="C1281">
            <v>4.2551226852695349E-2</v>
          </cell>
        </row>
        <row r="1282">
          <cell r="A1282">
            <v>40687.833333333336</v>
          </cell>
          <cell r="B1282">
            <v>6.0544615093627123E-2</v>
          </cell>
          <cell r="C1282">
            <v>4.2551226852695349E-2</v>
          </cell>
        </row>
        <row r="1283">
          <cell r="A1283">
            <v>40688.833333333336</v>
          </cell>
          <cell r="B1283">
            <v>5.8148675335563421E-2</v>
          </cell>
          <cell r="C1283">
            <v>4.2551226852695349E-2</v>
          </cell>
        </row>
        <row r="1284">
          <cell r="A1284">
            <v>40689.833333333336</v>
          </cell>
          <cell r="B1284">
            <v>5.8316587714499393E-2</v>
          </cell>
          <cell r="C1284">
            <v>4.2551226852695349E-2</v>
          </cell>
        </row>
        <row r="1285">
          <cell r="A1285">
            <v>40693.833333333336</v>
          </cell>
          <cell r="B1285">
            <v>5.6764880871767391E-2</v>
          </cell>
          <cell r="C1285">
            <v>3.9935804397148167E-2</v>
          </cell>
        </row>
        <row r="1286">
          <cell r="A1286">
            <v>40694.833333333336</v>
          </cell>
          <cell r="B1286">
            <v>5.8591434750419807E-2</v>
          </cell>
          <cell r="C1286">
            <v>4.2335600046019162E-2</v>
          </cell>
        </row>
        <row r="1287">
          <cell r="A1287">
            <v>40695.833333333336</v>
          </cell>
          <cell r="B1287">
            <v>5.6032508628256532E-2</v>
          </cell>
          <cell r="C1287">
            <v>4.2353166957596465E-2</v>
          </cell>
        </row>
        <row r="1288">
          <cell r="A1288">
            <v>40696.833333333336</v>
          </cell>
          <cell r="B1288">
            <v>5.6602044420933161E-2</v>
          </cell>
          <cell r="C1288">
            <v>4.3077784555898377E-2</v>
          </cell>
        </row>
        <row r="1289">
          <cell r="A1289">
            <v>40699.833333333336</v>
          </cell>
          <cell r="B1289">
            <v>5.5580844113162442E-2</v>
          </cell>
          <cell r="C1289">
            <v>4.1766619111179369E-2</v>
          </cell>
        </row>
        <row r="1290">
          <cell r="A1290">
            <v>40700.833333333336</v>
          </cell>
          <cell r="B1290">
            <v>5.4863360023659359E-2</v>
          </cell>
          <cell r="C1290">
            <v>4.1766619111179369E-2</v>
          </cell>
        </row>
        <row r="1291">
          <cell r="A1291">
            <v>40701.833333333336</v>
          </cell>
          <cell r="B1291">
            <v>5.5138701255888004E-2</v>
          </cell>
          <cell r="C1291">
            <v>4.2119677966382989E-2</v>
          </cell>
        </row>
        <row r="1292">
          <cell r="A1292">
            <v>40702.833333333336</v>
          </cell>
          <cell r="B1292">
            <v>5.1330268010985433E-2</v>
          </cell>
          <cell r="C1292">
            <v>3.6701194142732367E-2</v>
          </cell>
        </row>
        <row r="1293">
          <cell r="A1293">
            <v>40703.833333333336</v>
          </cell>
          <cell r="B1293">
            <v>5.1747160145531705E-2</v>
          </cell>
          <cell r="C1293">
            <v>3.7586051911253048E-2</v>
          </cell>
        </row>
        <row r="1294">
          <cell r="A1294">
            <v>40706.833333333336</v>
          </cell>
          <cell r="B1294">
            <v>5.1473214779044603E-2</v>
          </cell>
          <cell r="C1294">
            <v>3.7174565813097554E-2</v>
          </cell>
        </row>
        <row r="1295">
          <cell r="A1295">
            <v>40707.833333333336</v>
          </cell>
          <cell r="B1295">
            <v>5.1639601119535777E-2</v>
          </cell>
          <cell r="C1295">
            <v>3.6883094454255909E-2</v>
          </cell>
        </row>
        <row r="1296">
          <cell r="A1296">
            <v>40708.833333333336</v>
          </cell>
          <cell r="B1296">
            <v>5.2191377194594595E-2</v>
          </cell>
          <cell r="C1296">
            <v>3.7607123030268634E-2</v>
          </cell>
        </row>
        <row r="1297">
          <cell r="A1297">
            <v>40709.833333333336</v>
          </cell>
          <cell r="B1297">
            <v>5.1984384767168948E-2</v>
          </cell>
          <cell r="C1297">
            <v>3.7607123030268634E-2</v>
          </cell>
        </row>
        <row r="1298">
          <cell r="A1298">
            <v>40710.833333333336</v>
          </cell>
          <cell r="B1298">
            <v>5.1295598087824301E-2</v>
          </cell>
          <cell r="C1298">
            <v>3.7617785344237105E-2</v>
          </cell>
        </row>
        <row r="1299">
          <cell r="A1299">
            <v>40713.833333333336</v>
          </cell>
          <cell r="B1299">
            <v>4.9485449402519838E-2</v>
          </cell>
          <cell r="C1299">
            <v>3.7617785344237105E-2</v>
          </cell>
        </row>
        <row r="1300">
          <cell r="A1300">
            <v>40714.833333333336</v>
          </cell>
          <cell r="B1300">
            <v>5.1780753648649883E-2</v>
          </cell>
          <cell r="C1300">
            <v>3.7463425861967443E-2</v>
          </cell>
        </row>
        <row r="1301">
          <cell r="A1301">
            <v>40715.833333333336</v>
          </cell>
          <cell r="B1301">
            <v>5.2021397340623679E-2</v>
          </cell>
          <cell r="C1301">
            <v>3.7779516921910714E-2</v>
          </cell>
        </row>
        <row r="1302">
          <cell r="A1302">
            <v>40716.833333333336</v>
          </cell>
          <cell r="B1302">
            <v>5.1559961351671825E-2</v>
          </cell>
          <cell r="C1302">
            <v>3.7779516921910714E-2</v>
          </cell>
        </row>
        <row r="1303">
          <cell r="A1303">
            <v>40717.833333333336</v>
          </cell>
          <cell r="B1303">
            <v>5.3266815352564161E-2</v>
          </cell>
          <cell r="C1303">
            <v>4.0015566786532529E-2</v>
          </cell>
        </row>
        <row r="1304">
          <cell r="A1304">
            <v>40720.833333333336</v>
          </cell>
          <cell r="B1304">
            <v>5.3886673565290304E-2</v>
          </cell>
          <cell r="C1304">
            <v>3.999733528370579E-2</v>
          </cell>
        </row>
        <row r="1305">
          <cell r="A1305">
            <v>40721.833333333336</v>
          </cell>
          <cell r="B1305">
            <v>5.453572727138821E-2</v>
          </cell>
          <cell r="C1305">
            <v>3.999733528370579E-2</v>
          </cell>
        </row>
        <row r="1306">
          <cell r="A1306">
            <v>40722.833333333336</v>
          </cell>
          <cell r="B1306">
            <v>5.4365156380973882E-2</v>
          </cell>
          <cell r="C1306">
            <v>4.0016431898699696E-2</v>
          </cell>
        </row>
        <row r="1307">
          <cell r="A1307">
            <v>40723.833333333336</v>
          </cell>
          <cell r="B1307">
            <v>5.4856798757949299E-2</v>
          </cell>
          <cell r="C1307">
            <v>4.0016431898699696E-2</v>
          </cell>
        </row>
        <row r="1308">
          <cell r="A1308">
            <v>40724.833333333336</v>
          </cell>
          <cell r="B1308">
            <v>5.6945704272690634E-2</v>
          </cell>
          <cell r="C1308">
            <v>4.0016431898699696E-2</v>
          </cell>
        </row>
        <row r="1309">
          <cell r="A1309">
            <v>40728.833333333336</v>
          </cell>
          <cell r="B1309">
            <v>5.7254192764814991E-2</v>
          </cell>
          <cell r="C1309">
            <v>4.0411190344752608E-2</v>
          </cell>
        </row>
        <row r="1310">
          <cell r="A1310">
            <v>40729.833333333336</v>
          </cell>
          <cell r="B1310">
            <v>5.725740362572352E-2</v>
          </cell>
          <cell r="C1310">
            <v>4.0411190344752608E-2</v>
          </cell>
        </row>
        <row r="1311">
          <cell r="A1311">
            <v>40730.833333333336</v>
          </cell>
          <cell r="B1311">
            <v>5.7749376818671073E-2</v>
          </cell>
          <cell r="C1311">
            <v>4.0411190344752608E-2</v>
          </cell>
        </row>
        <row r="1312">
          <cell r="A1312">
            <v>40731.833333333336</v>
          </cell>
          <cell r="B1312">
            <v>5.7947450426754796E-2</v>
          </cell>
          <cell r="C1312">
            <v>4.0671343171332405E-2</v>
          </cell>
        </row>
        <row r="1313">
          <cell r="A1313">
            <v>40734.833333333336</v>
          </cell>
          <cell r="B1313">
            <v>5.8979936400408203E-2</v>
          </cell>
          <cell r="C1313">
            <v>4.2073153708817097E-2</v>
          </cell>
        </row>
        <row r="1314">
          <cell r="A1314">
            <v>40735.833333333336</v>
          </cell>
          <cell r="B1314">
            <v>5.9022371904918443E-2</v>
          </cell>
          <cell r="C1314">
            <v>4.213277005859789E-2</v>
          </cell>
        </row>
        <row r="1315">
          <cell r="A1315">
            <v>40736.833333333336</v>
          </cell>
          <cell r="B1315">
            <v>5.8020103167576546E-2</v>
          </cell>
          <cell r="C1315">
            <v>4.0798102313066235E-2</v>
          </cell>
        </row>
        <row r="1316">
          <cell r="A1316">
            <v>40737.833333333336</v>
          </cell>
          <cell r="B1316">
            <v>5.8188936211752168E-2</v>
          </cell>
          <cell r="C1316">
            <v>4.1016212710144447E-2</v>
          </cell>
        </row>
        <row r="1317">
          <cell r="A1317">
            <v>40738.833333333336</v>
          </cell>
          <cell r="B1317">
            <v>5.8197378675097791E-2</v>
          </cell>
          <cell r="C1317">
            <v>4.1016212710144447E-2</v>
          </cell>
        </row>
        <row r="1318">
          <cell r="A1318">
            <v>40741.833333333336</v>
          </cell>
          <cell r="B1318">
            <v>5.823818633284536E-2</v>
          </cell>
          <cell r="C1318">
            <v>4.1549040893080036E-2</v>
          </cell>
        </row>
        <row r="1319">
          <cell r="A1319">
            <v>40742.833333333336</v>
          </cell>
          <cell r="B1319">
            <v>5.7374693792888079E-2</v>
          </cell>
          <cell r="C1319">
            <v>3.9308922528783909E-2</v>
          </cell>
        </row>
        <row r="1320">
          <cell r="A1320">
            <v>40743.833333333336</v>
          </cell>
          <cell r="B1320">
            <v>5.7323998323729093E-2</v>
          </cell>
          <cell r="C1320">
            <v>3.9257004948105488E-2</v>
          </cell>
        </row>
        <row r="1321">
          <cell r="A1321">
            <v>40744.833333333336</v>
          </cell>
          <cell r="B1321">
            <v>5.8948713918044668E-2</v>
          </cell>
          <cell r="C1321">
            <v>3.9257004948105488E-2</v>
          </cell>
        </row>
        <row r="1322">
          <cell r="A1322">
            <v>40745.833333333336</v>
          </cell>
          <cell r="B1322">
            <v>5.88807209209486E-2</v>
          </cell>
          <cell r="C1322">
            <v>3.9257004948105488E-2</v>
          </cell>
        </row>
        <row r="1323">
          <cell r="A1323">
            <v>40748.833333333336</v>
          </cell>
          <cell r="B1323">
            <v>5.9134058334520394E-2</v>
          </cell>
          <cell r="C1323">
            <v>3.958097015909403E-2</v>
          </cell>
        </row>
        <row r="1324">
          <cell r="A1324">
            <v>40749.833333333336</v>
          </cell>
          <cell r="B1324">
            <v>5.8598652092628718E-2</v>
          </cell>
          <cell r="C1324">
            <v>4.0130644761787723E-2</v>
          </cell>
        </row>
        <row r="1325">
          <cell r="A1325">
            <v>40750.833333333336</v>
          </cell>
          <cell r="B1325">
            <v>6.0766625552313935E-2</v>
          </cell>
          <cell r="C1325">
            <v>4.3414425843746565E-2</v>
          </cell>
        </row>
        <row r="1326">
          <cell r="A1326">
            <v>40751.833333333336</v>
          </cell>
          <cell r="B1326">
            <v>6.0810349809471954E-2</v>
          </cell>
          <cell r="C1326">
            <v>4.3414425843746565E-2</v>
          </cell>
        </row>
        <row r="1327">
          <cell r="A1327">
            <v>40752.833333333336</v>
          </cell>
          <cell r="B1327">
            <v>6.0692180419719084E-2</v>
          </cell>
          <cell r="C1327">
            <v>4.3414425843746565E-2</v>
          </cell>
        </row>
        <row r="1328">
          <cell r="A1328">
            <v>40755.833333333336</v>
          </cell>
          <cell r="B1328">
            <v>6.0867136881086185E-2</v>
          </cell>
          <cell r="C1328">
            <v>4.365881359902922E-2</v>
          </cell>
        </row>
        <row r="1329">
          <cell r="A1329">
            <v>40756.833333333336</v>
          </cell>
          <cell r="B1329">
            <v>6.3083242493621502E-2</v>
          </cell>
          <cell r="C1329">
            <v>4.6685339402019965E-2</v>
          </cell>
        </row>
        <row r="1330">
          <cell r="A1330">
            <v>40757.833333333336</v>
          </cell>
          <cell r="B1330">
            <v>6.2435285360715194E-2</v>
          </cell>
          <cell r="C1330">
            <v>4.5783807074200003E-2</v>
          </cell>
        </row>
        <row r="1331">
          <cell r="A1331">
            <v>40758.833333333336</v>
          </cell>
          <cell r="B1331">
            <v>7.1091739796021819E-2</v>
          </cell>
          <cell r="C1331">
            <v>5.7568172010999986E-2</v>
          </cell>
        </row>
        <row r="1332">
          <cell r="A1332">
            <v>40759.833333333336</v>
          </cell>
          <cell r="B1332">
            <v>7.147475670586742E-2</v>
          </cell>
          <cell r="C1332">
            <v>5.8098766433544287E-2</v>
          </cell>
        </row>
        <row r="1333">
          <cell r="A1333">
            <v>40762.833333333336</v>
          </cell>
          <cell r="B1333">
            <v>9.1168454895478326E-2</v>
          </cell>
          <cell r="C1333">
            <v>8.187475570482533E-2</v>
          </cell>
        </row>
        <row r="1334">
          <cell r="A1334">
            <v>40763.833333333336</v>
          </cell>
          <cell r="B1334">
            <v>0.10132828863817786</v>
          </cell>
          <cell r="C1334">
            <v>8.187475570482533E-2</v>
          </cell>
        </row>
        <row r="1335">
          <cell r="A1335">
            <v>40764.833333333336</v>
          </cell>
          <cell r="B1335">
            <v>0.10554152117974161</v>
          </cell>
          <cell r="C1335">
            <v>8.7431790724507338E-2</v>
          </cell>
        </row>
        <row r="1336">
          <cell r="A1336">
            <v>40765.833333333336</v>
          </cell>
          <cell r="B1336">
            <v>0.11269073726415581</v>
          </cell>
          <cell r="C1336">
            <v>8.7431790724507338E-2</v>
          </cell>
        </row>
        <row r="1337">
          <cell r="A1337">
            <v>40766.833333333336</v>
          </cell>
          <cell r="B1337">
            <v>0.11277366387481931</v>
          </cell>
          <cell r="C1337">
            <v>8.726602107120697E-2</v>
          </cell>
        </row>
        <row r="1338">
          <cell r="A1338">
            <v>40769.833333333336</v>
          </cell>
          <cell r="B1338">
            <v>0.11355659606673459</v>
          </cell>
          <cell r="C1338">
            <v>8.726602107120697E-2</v>
          </cell>
        </row>
        <row r="1339">
          <cell r="A1339">
            <v>40770.833333333336</v>
          </cell>
          <cell r="B1339">
            <v>0.11382423751961525</v>
          </cell>
          <cell r="C1339">
            <v>8.7749441514529972E-2</v>
          </cell>
        </row>
        <row r="1340">
          <cell r="A1340">
            <v>40771.833333333336</v>
          </cell>
          <cell r="B1340">
            <v>0.1136399628828958</v>
          </cell>
          <cell r="C1340">
            <v>8.7751502673563325E-2</v>
          </cell>
        </row>
        <row r="1341">
          <cell r="A1341">
            <v>40772.833333333336</v>
          </cell>
          <cell r="B1341">
            <v>0.11836346317459817</v>
          </cell>
          <cell r="C1341">
            <v>9.4309949805502627E-2</v>
          </cell>
        </row>
        <row r="1342">
          <cell r="A1342">
            <v>40773.833333333336</v>
          </cell>
          <cell r="B1342">
            <v>0.11819389927102034</v>
          </cell>
          <cell r="C1342">
            <v>9.3993824507792256E-2</v>
          </cell>
        </row>
        <row r="1343">
          <cell r="A1343">
            <v>40776.833333333336</v>
          </cell>
          <cell r="B1343">
            <v>0.11792287429608972</v>
          </cell>
          <cell r="C1343">
            <v>9.3537124884582518E-2</v>
          </cell>
        </row>
        <row r="1344">
          <cell r="A1344">
            <v>40777.833333333336</v>
          </cell>
          <cell r="B1344">
            <v>0.12058485006285198</v>
          </cell>
          <cell r="C1344">
            <v>9.3504907380560623E-2</v>
          </cell>
        </row>
        <row r="1345">
          <cell r="A1345">
            <v>40778.833333333336</v>
          </cell>
          <cell r="B1345">
            <v>0.12073407066055426</v>
          </cell>
          <cell r="C1345">
            <v>9.3504907380560623E-2</v>
          </cell>
        </row>
        <row r="1346">
          <cell r="A1346">
            <v>40779.833333333336</v>
          </cell>
          <cell r="B1346">
            <v>0.12128285519175484</v>
          </cell>
          <cell r="C1346">
            <v>9.4767289440156305E-2</v>
          </cell>
        </row>
        <row r="1347">
          <cell r="A1347">
            <v>40780.833333333336</v>
          </cell>
          <cell r="B1347">
            <v>0.1221743062203174</v>
          </cell>
          <cell r="C1347">
            <v>9.4767289440156305E-2</v>
          </cell>
        </row>
        <row r="1348">
          <cell r="A1348">
            <v>40783.833333333336</v>
          </cell>
          <cell r="B1348">
            <v>0.12569075723862697</v>
          </cell>
          <cell r="C1348">
            <v>9.4767289440156305E-2</v>
          </cell>
        </row>
        <row r="1349">
          <cell r="A1349">
            <v>40784.833333333336</v>
          </cell>
          <cell r="B1349">
            <v>0.1250497002711419</v>
          </cell>
          <cell r="C1349">
            <v>9.3719819619038663E-2</v>
          </cell>
        </row>
        <row r="1350">
          <cell r="A1350">
            <v>40785.833333333336</v>
          </cell>
          <cell r="B1350">
            <v>0.12506934350878682</v>
          </cell>
          <cell r="C1350">
            <v>9.3711882220685327E-2</v>
          </cell>
        </row>
        <row r="1351">
          <cell r="A1351">
            <v>40786.833333333336</v>
          </cell>
          <cell r="B1351">
            <v>0.12507340587780211</v>
          </cell>
          <cell r="C1351">
            <v>9.3717581814509454E-2</v>
          </cell>
        </row>
        <row r="1352">
          <cell r="A1352">
            <v>40787.833333333336</v>
          </cell>
          <cell r="B1352">
            <v>0.12644319853583219</v>
          </cell>
          <cell r="C1352">
            <v>9.560059694622515E-2</v>
          </cell>
        </row>
        <row r="1353">
          <cell r="A1353">
            <v>40791.833333333336</v>
          </cell>
          <cell r="B1353">
            <v>0.12657195508784244</v>
          </cell>
          <cell r="C1353">
            <v>9.5853336402574263E-2</v>
          </cell>
        </row>
        <row r="1354">
          <cell r="A1354">
            <v>40792.833333333336</v>
          </cell>
          <cell r="B1354">
            <v>0.12892565560247352</v>
          </cell>
          <cell r="C1354">
            <v>9.5697753142525099E-2</v>
          </cell>
        </row>
        <row r="1355">
          <cell r="A1355">
            <v>40793.833333333336</v>
          </cell>
          <cell r="B1355">
            <v>0.12887786924705669</v>
          </cell>
          <cell r="C1355">
            <v>9.5905103013302823E-2</v>
          </cell>
        </row>
        <row r="1356">
          <cell r="A1356">
            <v>40794.833333333336</v>
          </cell>
          <cell r="B1356">
            <v>0.12976618006804505</v>
          </cell>
          <cell r="C1356">
            <v>9.7145484874406607E-2</v>
          </cell>
        </row>
        <row r="1357">
          <cell r="A1357">
            <v>40797.833333333336</v>
          </cell>
          <cell r="B1357">
            <v>0.12974825026244013</v>
          </cell>
          <cell r="C1357">
            <v>9.7145484874406607E-2</v>
          </cell>
        </row>
        <row r="1358">
          <cell r="A1358">
            <v>40798.833333333336</v>
          </cell>
          <cell r="B1358">
            <v>0.12987985702787802</v>
          </cell>
          <cell r="C1358">
            <v>9.7145484874406607E-2</v>
          </cell>
        </row>
        <row r="1359">
          <cell r="A1359">
            <v>40799.833333333336</v>
          </cell>
          <cell r="B1359">
            <v>0.13007830236175741</v>
          </cell>
          <cell r="C1359">
            <v>9.6417526956610614E-2</v>
          </cell>
        </row>
        <row r="1360">
          <cell r="A1360">
            <v>40800.833333333336</v>
          </cell>
          <cell r="B1360">
            <v>0.13064444220727803</v>
          </cell>
          <cell r="C1360">
            <v>9.6417526956610614E-2</v>
          </cell>
        </row>
        <row r="1361">
          <cell r="A1361">
            <v>40801.833333333336</v>
          </cell>
          <cell r="B1361">
            <v>0.1306553069977828</v>
          </cell>
          <cell r="C1361">
            <v>9.6413367500764097E-2</v>
          </cell>
        </row>
        <row r="1362">
          <cell r="A1362">
            <v>40804.833333333336</v>
          </cell>
          <cell r="B1362">
            <v>0.13076511928998702</v>
          </cell>
          <cell r="C1362">
            <v>9.6603423087686546E-2</v>
          </cell>
        </row>
        <row r="1363">
          <cell r="A1363">
            <v>40805.833333333336</v>
          </cell>
          <cell r="B1363">
            <v>0.12983253190212382</v>
          </cell>
          <cell r="C1363">
            <v>9.6766079293864118E-2</v>
          </cell>
        </row>
        <row r="1364">
          <cell r="A1364">
            <v>40806.833333333336</v>
          </cell>
          <cell r="B1364">
            <v>0.1312316211152699</v>
          </cell>
          <cell r="C1364">
            <v>9.872811507862557E-2</v>
          </cell>
        </row>
        <row r="1365">
          <cell r="A1365">
            <v>40807.833333333336</v>
          </cell>
          <cell r="B1365">
            <v>0.13166201548707557</v>
          </cell>
          <cell r="C1365">
            <v>9.9432085106539309E-2</v>
          </cell>
        </row>
        <row r="1366">
          <cell r="A1366">
            <v>40808.833333333336</v>
          </cell>
          <cell r="B1366">
            <v>0.13159335501108327</v>
          </cell>
          <cell r="C1366">
            <v>9.8553467022929081E-2</v>
          </cell>
        </row>
        <row r="1367">
          <cell r="A1367">
            <v>40811.833333333336</v>
          </cell>
          <cell r="B1367">
            <v>0.13203996280232064</v>
          </cell>
          <cell r="C1367">
            <v>9.8553467022929081E-2</v>
          </cell>
        </row>
        <row r="1368">
          <cell r="A1368">
            <v>40812.833333333336</v>
          </cell>
          <cell r="B1368">
            <v>0.13206150534379563</v>
          </cell>
          <cell r="C1368">
            <v>9.8553467022929081E-2</v>
          </cell>
        </row>
        <row r="1369">
          <cell r="A1369">
            <v>40813.833333333336</v>
          </cell>
          <cell r="B1369">
            <v>0.1340235373471142</v>
          </cell>
          <cell r="C1369">
            <v>0.10130960102546412</v>
          </cell>
        </row>
        <row r="1370">
          <cell r="A1370">
            <v>40814.833333333336</v>
          </cell>
          <cell r="B1370">
            <v>0.13413245776979457</v>
          </cell>
          <cell r="C1370">
            <v>0.10130960102546412</v>
          </cell>
        </row>
        <row r="1371">
          <cell r="A1371">
            <v>40815.833333333336</v>
          </cell>
          <cell r="B1371">
            <v>0.13355647386487823</v>
          </cell>
          <cell r="C1371">
            <v>0.10208095535389762</v>
          </cell>
        </row>
        <row r="1372">
          <cell r="A1372">
            <v>40818.833333333336</v>
          </cell>
          <cell r="B1372">
            <v>0.13599033009849504</v>
          </cell>
          <cell r="C1372">
            <v>0.10552571880849144</v>
          </cell>
        </row>
        <row r="1373">
          <cell r="A1373">
            <v>40819.833333333336</v>
          </cell>
          <cell r="B1373">
            <v>0.13906030820668006</v>
          </cell>
          <cell r="C1373">
            <v>0.10552571880849144</v>
          </cell>
        </row>
        <row r="1374">
          <cell r="A1374">
            <v>40820.833333333336</v>
          </cell>
          <cell r="B1374">
            <v>0.13944242394313217</v>
          </cell>
          <cell r="C1374">
            <v>0.10552571880849144</v>
          </cell>
        </row>
        <row r="1375">
          <cell r="A1375">
            <v>40821.833333333336</v>
          </cell>
          <cell r="B1375">
            <v>0.13990941733129073</v>
          </cell>
          <cell r="C1375">
            <v>0.10537140996643607</v>
          </cell>
        </row>
        <row r="1376">
          <cell r="A1376">
            <v>40822.833333333336</v>
          </cell>
          <cell r="B1376">
            <v>0.13988769721582026</v>
          </cell>
          <cell r="C1376">
            <v>0.1053405796894936</v>
          </cell>
        </row>
        <row r="1377">
          <cell r="A1377">
            <v>40825.833333333336</v>
          </cell>
          <cell r="B1377">
            <v>0.14148406383947057</v>
          </cell>
          <cell r="C1377">
            <v>0.10531674928288293</v>
          </cell>
        </row>
        <row r="1378">
          <cell r="A1378">
            <v>40826.833333333336</v>
          </cell>
          <cell r="B1378">
            <v>0.14149928313951826</v>
          </cell>
          <cell r="C1378">
            <v>0.10531674928288293</v>
          </cell>
        </row>
        <row r="1379">
          <cell r="A1379">
            <v>40827.833333333336</v>
          </cell>
          <cell r="B1379">
            <v>0.14176794141119431</v>
          </cell>
          <cell r="C1379">
            <v>0.10519749687211895</v>
          </cell>
        </row>
        <row r="1380">
          <cell r="A1380">
            <v>40828.833333333336</v>
          </cell>
          <cell r="B1380">
            <v>0.14174224798818391</v>
          </cell>
          <cell r="C1380">
            <v>0.10522010847453843</v>
          </cell>
        </row>
        <row r="1381">
          <cell r="A1381">
            <v>40829.833333333336</v>
          </cell>
          <cell r="B1381">
            <v>0.14209530250522956</v>
          </cell>
          <cell r="C1381">
            <v>0.10501084769366739</v>
          </cell>
        </row>
        <row r="1382">
          <cell r="A1382">
            <v>40832.833333333336</v>
          </cell>
          <cell r="B1382">
            <v>0.1426133154587878</v>
          </cell>
          <cell r="C1382">
            <v>0.10625680311576191</v>
          </cell>
        </row>
        <row r="1383">
          <cell r="A1383">
            <v>40833.833333333336</v>
          </cell>
          <cell r="B1383">
            <v>0.14356014383696816</v>
          </cell>
          <cell r="C1383">
            <v>0.10625680311576191</v>
          </cell>
        </row>
        <row r="1384">
          <cell r="A1384">
            <v>40834.833333333336</v>
          </cell>
          <cell r="B1384">
            <v>0.14298816271969084</v>
          </cell>
          <cell r="C1384">
            <v>0.10689939158055546</v>
          </cell>
        </row>
        <row r="1385">
          <cell r="A1385">
            <v>40835.833333333336</v>
          </cell>
          <cell r="B1385">
            <v>0.14310901778791582</v>
          </cell>
          <cell r="C1385">
            <v>0.10689939158055546</v>
          </cell>
        </row>
        <row r="1386">
          <cell r="A1386">
            <v>40836.833333333336</v>
          </cell>
          <cell r="B1386">
            <v>0.14333301789367442</v>
          </cell>
          <cell r="C1386">
            <v>0.10675530850257321</v>
          </cell>
        </row>
        <row r="1387">
          <cell r="A1387">
            <v>40839.833333333336</v>
          </cell>
          <cell r="B1387">
            <v>0.14366537927932724</v>
          </cell>
          <cell r="C1387">
            <v>0.1065498964955756</v>
          </cell>
        </row>
        <row r="1388">
          <cell r="A1388">
            <v>40840.833333333336</v>
          </cell>
          <cell r="B1388">
            <v>0.14369592814926097</v>
          </cell>
          <cell r="C1388">
            <v>0.10659117993026451</v>
          </cell>
        </row>
        <row r="1389">
          <cell r="A1389">
            <v>40841.833333333336</v>
          </cell>
          <cell r="B1389">
            <v>0.14376499367367732</v>
          </cell>
          <cell r="C1389">
            <v>0.10659117993026451</v>
          </cell>
        </row>
        <row r="1390">
          <cell r="A1390">
            <v>40842.833333333336</v>
          </cell>
          <cell r="B1390">
            <v>0.14825795982862228</v>
          </cell>
          <cell r="C1390">
            <v>0.10659117993026451</v>
          </cell>
        </row>
        <row r="1391">
          <cell r="A1391">
            <v>40843.833333333336</v>
          </cell>
          <cell r="B1391">
            <v>0.14807627747286478</v>
          </cell>
          <cell r="C1391">
            <v>0.10636485737165408</v>
          </cell>
        </row>
        <row r="1392">
          <cell r="A1392">
            <v>40846.833333333336</v>
          </cell>
          <cell r="B1392">
            <v>0.14831374471602551</v>
          </cell>
          <cell r="C1392">
            <v>0.10668413020172669</v>
          </cell>
        </row>
        <row r="1393">
          <cell r="A1393">
            <v>40847.833333333336</v>
          </cell>
          <cell r="B1393">
            <v>0.15115971513836121</v>
          </cell>
          <cell r="C1393">
            <v>0.11050812669551614</v>
          </cell>
        </row>
        <row r="1394">
          <cell r="A1394">
            <v>40848.833333333336</v>
          </cell>
          <cell r="B1394">
            <v>0.14775700274822146</v>
          </cell>
          <cell r="C1394">
            <v>0.10485279503795658</v>
          </cell>
        </row>
        <row r="1395">
          <cell r="A1395">
            <v>40849.833333333336</v>
          </cell>
          <cell r="B1395">
            <v>0.14814287325198289</v>
          </cell>
          <cell r="C1395">
            <v>0.10448196840258737</v>
          </cell>
        </row>
        <row r="1396">
          <cell r="A1396">
            <v>40850.833333333336</v>
          </cell>
          <cell r="B1396">
            <v>0.13570418038625026</v>
          </cell>
          <cell r="C1396">
            <v>8.7207884879714093E-2</v>
          </cell>
        </row>
        <row r="1397">
          <cell r="A1397">
            <v>40853.791666666664</v>
          </cell>
          <cell r="B1397">
            <v>0.12911457938827639</v>
          </cell>
          <cell r="C1397">
            <v>8.7207884879714093E-2</v>
          </cell>
        </row>
        <row r="1398">
          <cell r="A1398">
            <v>40854.791666666664</v>
          </cell>
          <cell r="B1398">
            <v>0.12549416684473622</v>
          </cell>
          <cell r="C1398">
            <v>8.160593527342061E-2</v>
          </cell>
        </row>
        <row r="1399">
          <cell r="A1399">
            <v>40855.791666666664</v>
          </cell>
          <cell r="B1399">
            <v>0.12513105102244071</v>
          </cell>
          <cell r="C1399">
            <v>8.8457472996549352E-2</v>
          </cell>
        </row>
        <row r="1400">
          <cell r="A1400">
            <v>40856.791666666664</v>
          </cell>
          <cell r="B1400">
            <v>0.1254332453224693</v>
          </cell>
          <cell r="C1400">
            <v>8.8457472996549352E-2</v>
          </cell>
        </row>
        <row r="1401">
          <cell r="A1401">
            <v>40857.791666666664</v>
          </cell>
          <cell r="B1401">
            <v>0.12580145056495004</v>
          </cell>
          <cell r="C1401">
            <v>8.8457472996549352E-2</v>
          </cell>
        </row>
        <row r="1402">
          <cell r="A1402">
            <v>40860.791666666664</v>
          </cell>
          <cell r="B1402">
            <v>0.12565216958642303</v>
          </cell>
          <cell r="C1402">
            <v>8.8271103295857273E-2</v>
          </cell>
        </row>
        <row r="1403">
          <cell r="A1403">
            <v>40861.791666666664</v>
          </cell>
          <cell r="B1403">
            <v>0.12569308340713961</v>
          </cell>
          <cell r="C1403">
            <v>8.8269054269950284E-2</v>
          </cell>
        </row>
        <row r="1404">
          <cell r="A1404">
            <v>40862.791666666664</v>
          </cell>
          <cell r="B1404">
            <v>0.12078219107857821</v>
          </cell>
          <cell r="C1404">
            <v>8.1659735278615225E-2</v>
          </cell>
        </row>
        <row r="1405">
          <cell r="A1405">
            <v>40863.791666666664</v>
          </cell>
          <cell r="B1405">
            <v>0.12143446414812128</v>
          </cell>
          <cell r="C1405">
            <v>8.2439082260843136E-2</v>
          </cell>
        </row>
        <row r="1406">
          <cell r="A1406">
            <v>40864.791666666664</v>
          </cell>
          <cell r="B1406">
            <v>0.12139833689822796</v>
          </cell>
          <cell r="C1406">
            <v>8.2411709404563493E-2</v>
          </cell>
        </row>
        <row r="1407">
          <cell r="A1407">
            <v>40867.791666666664</v>
          </cell>
          <cell r="B1407">
            <v>0.12148475493972138</v>
          </cell>
          <cell r="C1407">
            <v>8.530872440761067E-2</v>
          </cell>
        </row>
        <row r="1408">
          <cell r="A1408">
            <v>40868.791666666664</v>
          </cell>
          <cell r="B1408">
            <v>0.12125685633960551</v>
          </cell>
          <cell r="C1408">
            <v>8.5331679849032935E-2</v>
          </cell>
        </row>
        <row r="1409">
          <cell r="A1409">
            <v>40869.791666666664</v>
          </cell>
          <cell r="B1409">
            <v>0.12187156162091106</v>
          </cell>
          <cell r="C1409">
            <v>8.6164548708651811E-2</v>
          </cell>
        </row>
        <row r="1410">
          <cell r="A1410">
            <v>40871.791666666664</v>
          </cell>
          <cell r="B1410">
            <v>0.12109217559139981</v>
          </cell>
          <cell r="C1410">
            <v>8.6250402414695712E-2</v>
          </cell>
        </row>
        <row r="1411">
          <cell r="A1411">
            <v>40874.791666666664</v>
          </cell>
          <cell r="B1411">
            <v>0.12071772100410266</v>
          </cell>
          <cell r="C1411">
            <v>8.6250402414695712E-2</v>
          </cell>
        </row>
        <row r="1412">
          <cell r="A1412">
            <v>40875.791666666664</v>
          </cell>
          <cell r="B1412">
            <v>0.12069817081693866</v>
          </cell>
          <cell r="C1412">
            <v>8.6288225398112026E-2</v>
          </cell>
        </row>
        <row r="1413">
          <cell r="A1413">
            <v>40876.791666666664</v>
          </cell>
          <cell r="B1413">
            <v>0.12539249473323644</v>
          </cell>
          <cell r="C1413">
            <v>8.6288225398112026E-2</v>
          </cell>
        </row>
        <row r="1414">
          <cell r="A1414">
            <v>40877.791666666664</v>
          </cell>
          <cell r="B1414">
            <v>0.12501772100618777</v>
          </cell>
          <cell r="C1414">
            <v>8.5822269190309317E-2</v>
          </cell>
        </row>
        <row r="1415">
          <cell r="A1415">
            <v>40878.791666666664</v>
          </cell>
          <cell r="B1415">
            <v>0.12332181327497339</v>
          </cell>
          <cell r="C1415">
            <v>8.3401125134041756E-2</v>
          </cell>
        </row>
        <row r="1416">
          <cell r="A1416">
            <v>40881.791666666664</v>
          </cell>
          <cell r="B1416">
            <v>0.12341442840294663</v>
          </cell>
          <cell r="C1416">
            <v>8.3110527074454391E-2</v>
          </cell>
        </row>
        <row r="1417">
          <cell r="A1417">
            <v>40882.791666666664</v>
          </cell>
          <cell r="B1417">
            <v>0.12129849384401599</v>
          </cell>
          <cell r="C1417">
            <v>8.3148788952787725E-2</v>
          </cell>
        </row>
        <row r="1418">
          <cell r="A1418">
            <v>40883.791666666664</v>
          </cell>
          <cell r="B1418">
            <v>0.12107581225863445</v>
          </cell>
          <cell r="C1418">
            <v>8.2909564029906721E-2</v>
          </cell>
        </row>
        <row r="1419">
          <cell r="A1419">
            <v>40884.791666666664</v>
          </cell>
          <cell r="B1419">
            <v>0.12134661669710001</v>
          </cell>
          <cell r="C1419">
            <v>8.3276123273905281E-2</v>
          </cell>
        </row>
        <row r="1420">
          <cell r="A1420">
            <v>40885.791666666664</v>
          </cell>
          <cell r="B1420">
            <v>0.12267542390016173</v>
          </cell>
          <cell r="C1420">
            <v>8.3276123273905281E-2</v>
          </cell>
        </row>
        <row r="1421">
          <cell r="A1421">
            <v>40888.791666666664</v>
          </cell>
          <cell r="B1421">
            <v>0.12306119490831303</v>
          </cell>
          <cell r="C1421">
            <v>8.401436497731235E-2</v>
          </cell>
        </row>
        <row r="1422">
          <cell r="A1422">
            <v>40889.791666666664</v>
          </cell>
          <cell r="B1422">
            <v>0.12290498844256063</v>
          </cell>
          <cell r="C1422">
            <v>8.4530022461717494E-2</v>
          </cell>
        </row>
        <row r="1423">
          <cell r="A1423">
            <v>40890.791666666664</v>
          </cell>
          <cell r="B1423">
            <v>0.12277892821946015</v>
          </cell>
          <cell r="C1423">
            <v>8.5112054732889686E-2</v>
          </cell>
        </row>
        <row r="1424">
          <cell r="A1424">
            <v>40891.791666666664</v>
          </cell>
          <cell r="B1424">
            <v>0.12308851256421507</v>
          </cell>
          <cell r="C1424">
            <v>8.5112054732889686E-2</v>
          </cell>
        </row>
        <row r="1425">
          <cell r="A1425">
            <v>40892.791666666664</v>
          </cell>
          <cell r="B1425">
            <v>0.12432571959992408</v>
          </cell>
          <cell r="C1425">
            <v>8.4896277547565277E-2</v>
          </cell>
        </row>
        <row r="1426">
          <cell r="A1426">
            <v>40895.791666666664</v>
          </cell>
          <cell r="B1426">
            <v>0.1246296930176186</v>
          </cell>
          <cell r="C1426">
            <v>8.5291456034880975E-2</v>
          </cell>
        </row>
        <row r="1427">
          <cell r="A1427">
            <v>40896.791666666664</v>
          </cell>
          <cell r="B1427">
            <v>0.12536928767244743</v>
          </cell>
          <cell r="C1427">
            <v>8.2869066882282988E-2</v>
          </cell>
        </row>
        <row r="1428">
          <cell r="A1428">
            <v>40897.791666666664</v>
          </cell>
          <cell r="B1428">
            <v>0.12463805020637338</v>
          </cell>
          <cell r="C1428">
            <v>8.2023066294089189E-2</v>
          </cell>
        </row>
        <row r="1429">
          <cell r="A1429">
            <v>40898.791666666664</v>
          </cell>
          <cell r="B1429">
            <v>0.12445931373008656</v>
          </cell>
          <cell r="C1429">
            <v>8.2023066294089189E-2</v>
          </cell>
        </row>
        <row r="1430">
          <cell r="A1430">
            <v>40899.791666666664</v>
          </cell>
          <cell r="B1430">
            <v>0.12390677641964364</v>
          </cell>
          <cell r="C1430">
            <v>8.2023066294089189E-2</v>
          </cell>
        </row>
        <row r="1431">
          <cell r="A1431">
            <v>40903.791666666664</v>
          </cell>
          <cell r="B1431">
            <v>0.12348253907977</v>
          </cell>
          <cell r="C1431">
            <v>8.2023066294089189E-2</v>
          </cell>
        </row>
        <row r="1432">
          <cell r="A1432">
            <v>40904.791666666664</v>
          </cell>
          <cell r="B1432">
            <v>0.12175264465380388</v>
          </cell>
          <cell r="C1432">
            <v>7.9636899327733768E-2</v>
          </cell>
        </row>
        <row r="1433">
          <cell r="A1433">
            <v>40905.791666666664</v>
          </cell>
          <cell r="B1433">
            <v>0.12173839466070327</v>
          </cell>
          <cell r="C1433">
            <v>7.9636899327733768E-2</v>
          </cell>
        </row>
        <row r="1434">
          <cell r="A1434">
            <v>40906.791666666664</v>
          </cell>
          <cell r="B1434">
            <v>0.12096618641274982</v>
          </cell>
          <cell r="C1434">
            <v>7.8683385835336669E-2</v>
          </cell>
        </row>
        <row r="1435">
          <cell r="A1435">
            <v>40910.791666666664</v>
          </cell>
          <cell r="B1435">
            <v>0.11773063951681736</v>
          </cell>
          <cell r="C1435">
            <v>7.3784617904083097E-2</v>
          </cell>
        </row>
        <row r="1436">
          <cell r="A1436">
            <v>40911.791666666664</v>
          </cell>
          <cell r="B1436">
            <v>0.11505636068816245</v>
          </cell>
          <cell r="C1436">
            <v>7.3845831477846943E-2</v>
          </cell>
        </row>
        <row r="1437">
          <cell r="A1437">
            <v>40912.791666666664</v>
          </cell>
          <cell r="B1437">
            <v>0.11440510313631272</v>
          </cell>
          <cell r="C1437">
            <v>7.3845831477846943E-2</v>
          </cell>
        </row>
        <row r="1438">
          <cell r="A1438">
            <v>40913.791666666664</v>
          </cell>
          <cell r="B1438">
            <v>0.11404621124787269</v>
          </cell>
          <cell r="C1438">
            <v>7.3853704791712535E-2</v>
          </cell>
        </row>
        <row r="1439">
          <cell r="A1439">
            <v>40916.791666666664</v>
          </cell>
          <cell r="B1439">
            <v>0.1130998010975328</v>
          </cell>
          <cell r="C1439">
            <v>7.2718031497247509E-2</v>
          </cell>
        </row>
        <row r="1440">
          <cell r="A1440">
            <v>40917.791666666664</v>
          </cell>
          <cell r="B1440">
            <v>0.11197015133132861</v>
          </cell>
          <cell r="C1440">
            <v>7.2718031497247509E-2</v>
          </cell>
        </row>
        <row r="1441">
          <cell r="A1441">
            <v>40918.791666666664</v>
          </cell>
          <cell r="B1441">
            <v>0.11202637679054138</v>
          </cell>
          <cell r="C1441">
            <v>7.2718031497247509E-2</v>
          </cell>
        </row>
        <row r="1442">
          <cell r="A1442">
            <v>40919.791666666664</v>
          </cell>
          <cell r="B1442">
            <v>0.11183513238728533</v>
          </cell>
          <cell r="C1442">
            <v>7.2718031497247509E-2</v>
          </cell>
        </row>
        <row r="1443">
          <cell r="A1443">
            <v>40920.791666666664</v>
          </cell>
          <cell r="B1443">
            <v>0.11212681784607817</v>
          </cell>
          <cell r="C1443">
            <v>7.3046864057220509E-2</v>
          </cell>
        </row>
        <row r="1444">
          <cell r="A1444">
            <v>40924.791666666664</v>
          </cell>
          <cell r="B1444">
            <v>0.11173285657621834</v>
          </cell>
          <cell r="C1444">
            <v>7.3071779497141873E-2</v>
          </cell>
        </row>
        <row r="1445">
          <cell r="A1445">
            <v>40925.791666666664</v>
          </cell>
          <cell r="B1445">
            <v>0.11095061687292303</v>
          </cell>
          <cell r="C1445">
            <v>7.124784125740051E-2</v>
          </cell>
        </row>
        <row r="1446">
          <cell r="A1446">
            <v>40926.791666666664</v>
          </cell>
          <cell r="B1446">
            <v>0.11007404950061671</v>
          </cell>
          <cell r="C1446">
            <v>7.124784125740051E-2</v>
          </cell>
        </row>
        <row r="1447">
          <cell r="A1447">
            <v>40927.791666666664</v>
          </cell>
          <cell r="B1447">
            <v>0.10926343426747444</v>
          </cell>
          <cell r="C1447">
            <v>7.0283402433633305E-2</v>
          </cell>
        </row>
        <row r="1448">
          <cell r="A1448">
            <v>40930.791666666664</v>
          </cell>
          <cell r="B1448">
            <v>0.1093751933294604</v>
          </cell>
          <cell r="C1448">
            <v>7.0492129958042285E-2</v>
          </cell>
        </row>
        <row r="1449">
          <cell r="A1449">
            <v>40931.791666666664</v>
          </cell>
          <cell r="B1449">
            <v>0.10921710968463372</v>
          </cell>
          <cell r="C1449">
            <v>7.0492129958042285E-2</v>
          </cell>
        </row>
        <row r="1450">
          <cell r="A1450">
            <v>40932.791666666664</v>
          </cell>
          <cell r="B1450">
            <v>0.10879483747943283</v>
          </cell>
          <cell r="C1450">
            <v>7.0492129958042285E-2</v>
          </cell>
        </row>
        <row r="1451">
          <cell r="A1451">
            <v>40933.791666666664</v>
          </cell>
          <cell r="B1451">
            <v>0.10720432764576317</v>
          </cell>
          <cell r="C1451">
            <v>6.8454345866190286E-2</v>
          </cell>
        </row>
        <row r="1452">
          <cell r="A1452">
            <v>40934.791666666664</v>
          </cell>
          <cell r="B1452">
            <v>0.10714538604407134</v>
          </cell>
          <cell r="C1452">
            <v>6.8454345866190286E-2</v>
          </cell>
        </row>
        <row r="1453">
          <cell r="A1453">
            <v>40937.791666666664</v>
          </cell>
          <cell r="B1453">
            <v>0.10144906317468499</v>
          </cell>
          <cell r="C1453">
            <v>6.8555151314738924E-2</v>
          </cell>
        </row>
        <row r="1454">
          <cell r="A1454">
            <v>40938.791666666664</v>
          </cell>
          <cell r="B1454">
            <v>0.10144953812216949</v>
          </cell>
          <cell r="C1454">
            <v>6.8555151314738924E-2</v>
          </cell>
        </row>
        <row r="1455">
          <cell r="A1455">
            <v>40939.791666666664</v>
          </cell>
          <cell r="B1455">
            <v>9.9903212001350203E-2</v>
          </cell>
          <cell r="C1455">
            <v>6.4969612616718339E-2</v>
          </cell>
        </row>
        <row r="1456">
          <cell r="A1456">
            <v>40940.791666666664</v>
          </cell>
          <cell r="B1456">
            <v>9.4978321559584633E-2</v>
          </cell>
          <cell r="C1456">
            <v>5.822806998959501E-2</v>
          </cell>
        </row>
        <row r="1457">
          <cell r="A1457">
            <v>40941.791666666664</v>
          </cell>
          <cell r="B1457">
            <v>9.418415661645603E-2</v>
          </cell>
          <cell r="C1457">
            <v>5.822806998959501E-2</v>
          </cell>
        </row>
        <row r="1458">
          <cell r="A1458">
            <v>40944.791666666664</v>
          </cell>
          <cell r="B1458">
            <v>9.3535091363402628E-2</v>
          </cell>
          <cell r="C1458">
            <v>5.8511848822620234E-2</v>
          </cell>
        </row>
        <row r="1459">
          <cell r="A1459">
            <v>40945.791666666664</v>
          </cell>
          <cell r="B1459">
            <v>9.335894414305547E-2</v>
          </cell>
          <cell r="C1459">
            <v>5.8368604815445681E-2</v>
          </cell>
        </row>
        <row r="1460">
          <cell r="A1460">
            <v>40946.791666666664</v>
          </cell>
          <cell r="B1460">
            <v>9.337334993951231E-2</v>
          </cell>
          <cell r="C1460">
            <v>5.8368604815445681E-2</v>
          </cell>
        </row>
        <row r="1461">
          <cell r="A1461">
            <v>40947.791666666664</v>
          </cell>
          <cell r="B1461">
            <v>9.2623011784196768E-2</v>
          </cell>
          <cell r="C1461">
            <v>5.8368604815445681E-2</v>
          </cell>
        </row>
        <row r="1462">
          <cell r="A1462">
            <v>40948.791666666664</v>
          </cell>
          <cell r="B1462">
            <v>8.5628935839062115E-2</v>
          </cell>
          <cell r="C1462">
            <v>4.7811412805689214E-2</v>
          </cell>
        </row>
        <row r="1463">
          <cell r="A1463">
            <v>40951.791666666664</v>
          </cell>
          <cell r="B1463">
            <v>8.5213106961536875E-2</v>
          </cell>
          <cell r="C1463">
            <v>4.7811412805689214E-2</v>
          </cell>
        </row>
        <row r="1464">
          <cell r="A1464">
            <v>40952.791666666664</v>
          </cell>
          <cell r="B1464">
            <v>8.4036157428944866E-2</v>
          </cell>
          <cell r="C1464">
            <v>4.7820503614817406E-2</v>
          </cell>
        </row>
        <row r="1465">
          <cell r="A1465">
            <v>40953.791666666664</v>
          </cell>
          <cell r="B1465">
            <v>8.3704798050137821E-2</v>
          </cell>
          <cell r="C1465">
            <v>4.7390754318647019E-2</v>
          </cell>
        </row>
        <row r="1466">
          <cell r="A1466">
            <v>40954.791666666664</v>
          </cell>
          <cell r="B1466">
            <v>8.4074349528430917E-2</v>
          </cell>
          <cell r="C1466">
            <v>4.7390754318647019E-2</v>
          </cell>
        </row>
        <row r="1467">
          <cell r="A1467">
            <v>40955.791666666664</v>
          </cell>
          <cell r="B1467">
            <v>8.346081534631894E-2</v>
          </cell>
          <cell r="C1467">
            <v>4.66398350230086E-2</v>
          </cell>
        </row>
        <row r="1468">
          <cell r="A1468">
            <v>40959.791666666664</v>
          </cell>
          <cell r="B1468">
            <v>8.2864783631527827E-2</v>
          </cell>
          <cell r="C1468">
            <v>4.5773936011162135E-2</v>
          </cell>
        </row>
        <row r="1469">
          <cell r="A1469">
            <v>40960.791666666664</v>
          </cell>
          <cell r="B1469">
            <v>8.3115428108340286E-2</v>
          </cell>
          <cell r="C1469">
            <v>4.5997041418020641E-2</v>
          </cell>
        </row>
        <row r="1470">
          <cell r="A1470">
            <v>40961.791666666664</v>
          </cell>
          <cell r="B1470">
            <v>7.9483402458617833E-2</v>
          </cell>
          <cell r="C1470">
            <v>4.0371267086130182E-2</v>
          </cell>
        </row>
        <row r="1471">
          <cell r="A1471">
            <v>40962.791666666664</v>
          </cell>
          <cell r="B1471">
            <v>7.9735833377833035E-2</v>
          </cell>
          <cell r="C1471">
            <v>4.066813280255166E-2</v>
          </cell>
        </row>
        <row r="1472">
          <cell r="A1472">
            <v>40965.791666666664</v>
          </cell>
          <cell r="B1472">
            <v>7.6610404192581819E-2</v>
          </cell>
          <cell r="C1472">
            <v>3.568461452434455E-2</v>
          </cell>
        </row>
        <row r="1473">
          <cell r="A1473">
            <v>40966.791666666664</v>
          </cell>
          <cell r="B1473">
            <v>7.6353476089029662E-2</v>
          </cell>
          <cell r="C1473">
            <v>3.5476601460959364E-2</v>
          </cell>
        </row>
        <row r="1474">
          <cell r="A1474">
            <v>40967.791666666664</v>
          </cell>
          <cell r="B1474">
            <v>7.3020046831775168E-2</v>
          </cell>
          <cell r="C1474">
            <v>3.7017545233585782E-2</v>
          </cell>
        </row>
        <row r="1475">
          <cell r="A1475">
            <v>40968.791666666664</v>
          </cell>
          <cell r="B1475">
            <v>7.3005198720334258E-2</v>
          </cell>
          <cell r="C1475">
            <v>3.6929293649650696E-2</v>
          </cell>
        </row>
        <row r="1476">
          <cell r="A1476">
            <v>40969.791666666664</v>
          </cell>
          <cell r="B1476">
            <v>6.6767911097623076E-2</v>
          </cell>
          <cell r="C1476">
            <v>3.8669623072380865E-2</v>
          </cell>
        </row>
        <row r="1477">
          <cell r="A1477">
            <v>40972.791666666664</v>
          </cell>
          <cell r="B1477">
            <v>6.7144003465626392E-2</v>
          </cell>
          <cell r="C1477">
            <v>3.90807802233386E-2</v>
          </cell>
        </row>
        <row r="1478">
          <cell r="A1478">
            <v>40973.791666666664</v>
          </cell>
          <cell r="B1478">
            <v>6.9637470925716635E-2</v>
          </cell>
          <cell r="C1478">
            <v>4.2996097256569603E-2</v>
          </cell>
        </row>
        <row r="1479">
          <cell r="A1479">
            <v>40974.791666666664</v>
          </cell>
          <cell r="B1479">
            <v>6.9290039313525398E-2</v>
          </cell>
          <cell r="C1479">
            <v>4.2996097256569603E-2</v>
          </cell>
        </row>
        <row r="1480">
          <cell r="A1480">
            <v>40975.791666666664</v>
          </cell>
          <cell r="B1480">
            <v>7.0239502613397758E-2</v>
          </cell>
          <cell r="C1480">
            <v>4.2922057098591822E-2</v>
          </cell>
        </row>
        <row r="1481">
          <cell r="A1481">
            <v>40976.791666666664</v>
          </cell>
          <cell r="B1481">
            <v>7.104114225979638E-2</v>
          </cell>
          <cell r="C1481">
            <v>4.2922015968454401E-2</v>
          </cell>
        </row>
        <row r="1482">
          <cell r="A1482">
            <v>40979.833333333336</v>
          </cell>
          <cell r="B1482">
            <v>6.8367147558451913E-2</v>
          </cell>
          <cell r="C1482">
            <v>3.8922205355934415E-2</v>
          </cell>
        </row>
        <row r="1483">
          <cell r="A1483">
            <v>40980.833333333336</v>
          </cell>
          <cell r="B1483">
            <v>6.792131642996474E-2</v>
          </cell>
          <cell r="C1483">
            <v>3.8922205355934415E-2</v>
          </cell>
        </row>
        <row r="1484">
          <cell r="A1484">
            <v>40981.833333333336</v>
          </cell>
          <cell r="B1484">
            <v>6.6946991639434864E-2</v>
          </cell>
          <cell r="C1484">
            <v>3.7532696302322789E-2</v>
          </cell>
        </row>
        <row r="1485">
          <cell r="A1485">
            <v>40982.833333333336</v>
          </cell>
          <cell r="B1485">
            <v>6.6287106936257445E-2</v>
          </cell>
          <cell r="C1485">
            <v>3.6356459080677521E-2</v>
          </cell>
        </row>
        <row r="1486">
          <cell r="A1486">
            <v>40983.833333333336</v>
          </cell>
          <cell r="B1486">
            <v>6.5187925269788741E-2</v>
          </cell>
          <cell r="C1486">
            <v>3.4972202581608026E-2</v>
          </cell>
        </row>
        <row r="1487">
          <cell r="A1487">
            <v>40986.833333333336</v>
          </cell>
          <cell r="B1487">
            <v>6.4962355448445488E-2</v>
          </cell>
          <cell r="C1487">
            <v>3.4972202581608026E-2</v>
          </cell>
        </row>
        <row r="1488">
          <cell r="A1488">
            <v>40987.833333333336</v>
          </cell>
          <cell r="B1488">
            <v>6.3318160359888992E-2</v>
          </cell>
          <cell r="C1488">
            <v>3.5834657976663867E-2</v>
          </cell>
        </row>
        <row r="1489">
          <cell r="A1489">
            <v>40988.833333333336</v>
          </cell>
          <cell r="B1489">
            <v>6.2234348919892414E-2</v>
          </cell>
          <cell r="C1489">
            <v>3.4429862496673631E-2</v>
          </cell>
        </row>
        <row r="1490">
          <cell r="A1490">
            <v>40989.833333333336</v>
          </cell>
          <cell r="B1490">
            <v>5.7431507687537013E-2</v>
          </cell>
          <cell r="C1490">
            <v>3.4875800356003163E-2</v>
          </cell>
        </row>
        <row r="1491">
          <cell r="A1491">
            <v>40990.833333333336</v>
          </cell>
          <cell r="B1491">
            <v>5.7538689515390366E-2</v>
          </cell>
          <cell r="C1491">
            <v>3.4875800356003163E-2</v>
          </cell>
        </row>
        <row r="1492">
          <cell r="A1492">
            <v>40993.833333333336</v>
          </cell>
          <cell r="B1492">
            <v>5.8238800378129972E-2</v>
          </cell>
          <cell r="C1492">
            <v>3.4875800356003163E-2</v>
          </cell>
        </row>
        <row r="1493">
          <cell r="A1493">
            <v>40994.833333333336</v>
          </cell>
          <cell r="B1493">
            <v>5.8310506380712522E-2</v>
          </cell>
          <cell r="C1493">
            <v>3.4913735703820697E-2</v>
          </cell>
        </row>
        <row r="1494">
          <cell r="A1494">
            <v>40995.833333333336</v>
          </cell>
          <cell r="B1494">
            <v>5.8431517446208843E-2</v>
          </cell>
          <cell r="C1494">
            <v>3.5021988320634564E-2</v>
          </cell>
        </row>
        <row r="1495">
          <cell r="A1495">
            <v>40996.833333333336</v>
          </cell>
          <cell r="B1495">
            <v>5.6622452177231018E-2</v>
          </cell>
          <cell r="C1495">
            <v>3.2556258167583757E-2</v>
          </cell>
        </row>
        <row r="1496">
          <cell r="A1496">
            <v>40997.833333333336</v>
          </cell>
          <cell r="B1496">
            <v>5.6191387388914549E-2</v>
          </cell>
          <cell r="C1496">
            <v>3.2601317272395E-2</v>
          </cell>
        </row>
        <row r="1497">
          <cell r="A1497">
            <v>41000.833333333336</v>
          </cell>
          <cell r="B1497">
            <v>5.6172117997548787E-2</v>
          </cell>
          <cell r="C1497">
            <v>3.2510309593923953E-2</v>
          </cell>
        </row>
        <row r="1498">
          <cell r="A1498">
            <v>41001.833333333336</v>
          </cell>
          <cell r="B1498">
            <v>5.5609191377481236E-2</v>
          </cell>
          <cell r="C1498">
            <v>3.3095792435157347E-2</v>
          </cell>
        </row>
        <row r="1499">
          <cell r="A1499">
            <v>41002.833333333336</v>
          </cell>
          <cell r="B1499">
            <v>5.7447952647665612E-2</v>
          </cell>
          <cell r="C1499">
            <v>3.5725314330573854E-2</v>
          </cell>
        </row>
        <row r="1500">
          <cell r="A1500">
            <v>41003.833333333336</v>
          </cell>
          <cell r="B1500">
            <v>5.7384955012464503E-2</v>
          </cell>
          <cell r="C1500">
            <v>3.5863409380794638E-2</v>
          </cell>
        </row>
        <row r="1501">
          <cell r="A1501">
            <v>41007.833333333336</v>
          </cell>
          <cell r="B1501">
            <v>5.9201731210312344E-2</v>
          </cell>
          <cell r="C1501">
            <v>3.8407499734194092E-2</v>
          </cell>
        </row>
        <row r="1502">
          <cell r="A1502">
            <v>41008.833333333336</v>
          </cell>
          <cell r="B1502">
            <v>6.1837349266188425E-2</v>
          </cell>
          <cell r="C1502">
            <v>4.214063837388965E-2</v>
          </cell>
        </row>
        <row r="1503">
          <cell r="A1503">
            <v>41009.833333333336</v>
          </cell>
          <cell r="B1503">
            <v>6.1368516533386916E-2</v>
          </cell>
          <cell r="C1503">
            <v>4.214063837388965E-2</v>
          </cell>
        </row>
        <row r="1504">
          <cell r="A1504">
            <v>41010.833333333336</v>
          </cell>
          <cell r="B1504">
            <v>6.1714517120119328E-2</v>
          </cell>
          <cell r="C1504">
            <v>4.214063837388965E-2</v>
          </cell>
        </row>
        <row r="1505">
          <cell r="A1505">
            <v>41011.833333333336</v>
          </cell>
          <cell r="B1505">
            <v>6.3111335872664168E-2</v>
          </cell>
          <cell r="C1505">
            <v>4.4379379063566218E-2</v>
          </cell>
        </row>
        <row r="1506">
          <cell r="A1506">
            <v>41014.833333333336</v>
          </cell>
          <cell r="B1506">
            <v>6.267594105319188E-2</v>
          </cell>
          <cell r="C1506">
            <v>4.378172179202381E-2</v>
          </cell>
        </row>
        <row r="1507">
          <cell r="A1507">
            <v>41015.833333333336</v>
          </cell>
          <cell r="B1507">
            <v>6.3308442666751244E-2</v>
          </cell>
          <cell r="C1507">
            <v>4.3740125203173594E-2</v>
          </cell>
        </row>
        <row r="1508">
          <cell r="A1508">
            <v>41016.833333333336</v>
          </cell>
          <cell r="B1508">
            <v>6.19816003461095E-2</v>
          </cell>
          <cell r="C1508">
            <v>4.3926058925119436E-2</v>
          </cell>
        </row>
        <row r="1509">
          <cell r="A1509">
            <v>41017.833333333336</v>
          </cell>
          <cell r="B1509">
            <v>6.1827106038394433E-2</v>
          </cell>
          <cell r="C1509">
            <v>4.3926058925119436E-2</v>
          </cell>
        </row>
        <row r="1510">
          <cell r="A1510">
            <v>41018.833333333336</v>
          </cell>
          <cell r="B1510">
            <v>6.1837092216090718E-2</v>
          </cell>
          <cell r="C1510">
            <v>4.393960195975722E-2</v>
          </cell>
        </row>
        <row r="1511">
          <cell r="A1511">
            <v>41021.833333333336</v>
          </cell>
          <cell r="B1511">
            <v>6.1919867436683748E-2</v>
          </cell>
          <cell r="C1511">
            <v>4.4053986477322157E-2</v>
          </cell>
        </row>
        <row r="1512">
          <cell r="A1512">
            <v>41022.833333333336</v>
          </cell>
          <cell r="B1512">
            <v>6.2203138678253937E-2</v>
          </cell>
          <cell r="C1512">
            <v>4.4053986477322157E-2</v>
          </cell>
        </row>
        <row r="1513">
          <cell r="A1513">
            <v>41023.833333333336</v>
          </cell>
          <cell r="B1513">
            <v>6.2702785425019211E-2</v>
          </cell>
          <cell r="C1513">
            <v>4.4053986477322157E-2</v>
          </cell>
        </row>
        <row r="1514">
          <cell r="A1514">
            <v>41024.833333333336</v>
          </cell>
          <cell r="B1514">
            <v>6.272047763427234E-2</v>
          </cell>
          <cell r="C1514">
            <v>4.4053986477322157E-2</v>
          </cell>
        </row>
        <row r="1515">
          <cell r="A1515">
            <v>41025.833333333336</v>
          </cell>
          <cell r="B1515">
            <v>6.2902163093582805E-2</v>
          </cell>
          <cell r="C1515">
            <v>4.4053986477322157E-2</v>
          </cell>
        </row>
        <row r="1516">
          <cell r="A1516">
            <v>41028.833333333336</v>
          </cell>
          <cell r="B1516">
            <v>6.2955879815084673E-2</v>
          </cell>
          <cell r="C1516">
            <v>4.4126125052361506E-2</v>
          </cell>
        </row>
        <row r="1517">
          <cell r="A1517">
            <v>41029.833333333336</v>
          </cell>
          <cell r="B1517">
            <v>6.3011654429470501E-2</v>
          </cell>
          <cell r="C1517">
            <v>4.4126125052361506E-2</v>
          </cell>
        </row>
        <row r="1518">
          <cell r="A1518">
            <v>41030.833333333336</v>
          </cell>
          <cell r="B1518">
            <v>6.0743468197233072E-2</v>
          </cell>
          <cell r="C1518">
            <v>4.4133834679224895E-2</v>
          </cell>
        </row>
        <row r="1519">
          <cell r="A1519">
            <v>41031.833333333336</v>
          </cell>
          <cell r="B1519">
            <v>6.0864315363211428E-2</v>
          </cell>
          <cell r="C1519">
            <v>4.4453482005099035E-2</v>
          </cell>
        </row>
        <row r="1520">
          <cell r="A1520">
            <v>41032.833333333336</v>
          </cell>
          <cell r="B1520">
            <v>6.2198710649785501E-2</v>
          </cell>
          <cell r="C1520">
            <v>4.7180185898764507E-2</v>
          </cell>
        </row>
        <row r="1521">
          <cell r="A1521">
            <v>41035.833333333336</v>
          </cell>
          <cell r="B1521">
            <v>6.1977805457866748E-2</v>
          </cell>
          <cell r="C1521">
            <v>4.6828219613015629E-2</v>
          </cell>
        </row>
        <row r="1522">
          <cell r="A1522">
            <v>41036.833333333336</v>
          </cell>
          <cell r="B1522">
            <v>6.1869743464810167E-2</v>
          </cell>
          <cell r="C1522">
            <v>4.6871482046570309E-2</v>
          </cell>
        </row>
        <row r="1523">
          <cell r="A1523">
            <v>41037.833333333336</v>
          </cell>
          <cell r="B1523">
            <v>6.1752094359461947E-2</v>
          </cell>
          <cell r="C1523">
            <v>4.6946267744960024E-2</v>
          </cell>
        </row>
        <row r="1524">
          <cell r="A1524">
            <v>41038.833333333336</v>
          </cell>
          <cell r="B1524">
            <v>6.1805146149316328E-2</v>
          </cell>
          <cell r="C1524">
            <v>4.6946267744960024E-2</v>
          </cell>
        </row>
        <row r="1525">
          <cell r="A1525">
            <v>41039.833333333336</v>
          </cell>
          <cell r="B1525">
            <v>6.1604315291027924E-2</v>
          </cell>
          <cell r="C1525">
            <v>4.6649792787957382E-2</v>
          </cell>
        </row>
        <row r="1526">
          <cell r="A1526">
            <v>41042.833333333336</v>
          </cell>
          <cell r="B1526">
            <v>6.2312991178311392E-2</v>
          </cell>
          <cell r="C1526">
            <v>4.7767279764302839E-2</v>
          </cell>
        </row>
        <row r="1527">
          <cell r="A1527">
            <v>41043.833333333336</v>
          </cell>
          <cell r="B1527">
            <v>6.2336367377224609E-2</v>
          </cell>
          <cell r="C1527">
            <v>4.7824786378919709E-2</v>
          </cell>
        </row>
        <row r="1528">
          <cell r="A1528">
            <v>41044.833333333336</v>
          </cell>
          <cell r="B1528">
            <v>6.2352630198226747E-2</v>
          </cell>
          <cell r="C1528">
            <v>4.7852330909756109E-2</v>
          </cell>
        </row>
        <row r="1529">
          <cell r="A1529">
            <v>41045.833333333336</v>
          </cell>
          <cell r="B1529">
            <v>6.2550225169052398E-2</v>
          </cell>
          <cell r="C1529">
            <v>4.9649392615710268E-2</v>
          </cell>
        </row>
        <row r="1530">
          <cell r="A1530">
            <v>41046.833333333336</v>
          </cell>
          <cell r="B1530">
            <v>6.3608062373662899E-2</v>
          </cell>
          <cell r="C1530">
            <v>5.1269222339692201E-2</v>
          </cell>
        </row>
        <row r="1531">
          <cell r="A1531">
            <v>41049.833333333336</v>
          </cell>
          <cell r="B1531">
            <v>6.5137759467587084E-2</v>
          </cell>
          <cell r="C1531">
            <v>5.0767141223194902E-2</v>
          </cell>
        </row>
        <row r="1532">
          <cell r="A1532">
            <v>41050.833333333336</v>
          </cell>
          <cell r="B1532">
            <v>6.5328122771937849E-2</v>
          </cell>
          <cell r="C1532">
            <v>5.1062923974513244E-2</v>
          </cell>
        </row>
        <row r="1533">
          <cell r="A1533">
            <v>41051.833333333336</v>
          </cell>
          <cell r="B1533">
            <v>6.5102319159069097E-2</v>
          </cell>
          <cell r="C1533">
            <v>5.1101980959352387E-2</v>
          </cell>
        </row>
        <row r="1534">
          <cell r="A1534">
            <v>41052.833333333336</v>
          </cell>
          <cell r="B1534">
            <v>6.4975604398011672E-2</v>
          </cell>
          <cell r="C1534">
            <v>5.0828751953943319E-2</v>
          </cell>
        </row>
        <row r="1535">
          <cell r="A1535">
            <v>41053.833333333336</v>
          </cell>
          <cell r="B1535">
            <v>6.5029194469220439E-2</v>
          </cell>
          <cell r="C1535">
            <v>5.0828751953943319E-2</v>
          </cell>
        </row>
        <row r="1536">
          <cell r="A1536">
            <v>41057.833333333336</v>
          </cell>
          <cell r="B1536">
            <v>6.579300521239026E-2</v>
          </cell>
          <cell r="C1536">
            <v>5.0828751953943319E-2</v>
          </cell>
        </row>
        <row r="1537">
          <cell r="A1537">
            <v>41058.833333333336</v>
          </cell>
          <cell r="B1537">
            <v>6.6078606206238746E-2</v>
          </cell>
          <cell r="C1537">
            <v>5.1226700233101587E-2</v>
          </cell>
        </row>
        <row r="1538">
          <cell r="A1538">
            <v>41059.833333333336</v>
          </cell>
          <cell r="B1538">
            <v>6.5619990451108792E-2</v>
          </cell>
          <cell r="C1538">
            <v>5.1260237486423166E-2</v>
          </cell>
        </row>
        <row r="1539">
          <cell r="A1539">
            <v>41060.833333333336</v>
          </cell>
          <cell r="B1539">
            <v>6.7501976654563242E-2</v>
          </cell>
          <cell r="C1539">
            <v>5.3803973760572422E-2</v>
          </cell>
        </row>
        <row r="1540">
          <cell r="A1540">
            <v>41063.833333333336</v>
          </cell>
          <cell r="B1540">
            <v>6.7363962338357411E-2</v>
          </cell>
          <cell r="C1540">
            <v>5.3553831076947847E-2</v>
          </cell>
        </row>
        <row r="1541">
          <cell r="A1541">
            <v>41064.833333333336</v>
          </cell>
          <cell r="B1541">
            <v>6.5878589416605987E-2</v>
          </cell>
          <cell r="C1541">
            <v>5.0464401577614761E-2</v>
          </cell>
        </row>
        <row r="1542">
          <cell r="A1542">
            <v>41065.833333333336</v>
          </cell>
          <cell r="B1542">
            <v>6.6547938929180109E-2</v>
          </cell>
          <cell r="C1542">
            <v>5.0464401577614761E-2</v>
          </cell>
        </row>
        <row r="1543">
          <cell r="A1543">
            <v>41066.833333333336</v>
          </cell>
          <cell r="B1543">
            <v>6.505095951528557E-2</v>
          </cell>
          <cell r="C1543">
            <v>5.0499663585621316E-2</v>
          </cell>
        </row>
        <row r="1544">
          <cell r="A1544">
            <v>41067.833333333336</v>
          </cell>
          <cell r="B1544">
            <v>6.3958185465086359E-2</v>
          </cell>
          <cell r="C1544">
            <v>5.0499663585621316E-2</v>
          </cell>
        </row>
        <row r="1545">
          <cell r="A1545">
            <v>41070.833333333336</v>
          </cell>
          <cell r="B1545">
            <v>6.4584699598133025E-2</v>
          </cell>
          <cell r="C1545">
            <v>5.1393647357748422E-2</v>
          </cell>
        </row>
        <row r="1546">
          <cell r="A1546">
            <v>41071.833333333336</v>
          </cell>
          <cell r="B1546">
            <v>6.2276375031999197E-2</v>
          </cell>
          <cell r="C1546">
            <v>5.1393647357748422E-2</v>
          </cell>
        </row>
        <row r="1547">
          <cell r="A1547">
            <v>41072.833333333336</v>
          </cell>
          <cell r="B1547">
            <v>6.2382748400504652E-2</v>
          </cell>
          <cell r="C1547">
            <v>5.1567879895648351E-2</v>
          </cell>
        </row>
        <row r="1548">
          <cell r="A1548">
            <v>41073.833333333336</v>
          </cell>
          <cell r="B1548">
            <v>6.1830639223142206E-2</v>
          </cell>
          <cell r="C1548">
            <v>5.1567879895648351E-2</v>
          </cell>
        </row>
        <row r="1549">
          <cell r="A1549">
            <v>41074.833333333336</v>
          </cell>
          <cell r="B1549">
            <v>6.2767655446616902E-2</v>
          </cell>
          <cell r="C1549">
            <v>5.1567879895648351E-2</v>
          </cell>
        </row>
        <row r="1550">
          <cell r="A1550">
            <v>41077.833333333336</v>
          </cell>
          <cell r="B1550">
            <v>6.2419545219375774E-2</v>
          </cell>
          <cell r="C1550">
            <v>5.1567879895648351E-2</v>
          </cell>
        </row>
        <row r="1551">
          <cell r="A1551">
            <v>41078.833333333336</v>
          </cell>
          <cell r="B1551">
            <v>6.3385356540867327E-2</v>
          </cell>
          <cell r="C1551">
            <v>5.0972330514079546E-2</v>
          </cell>
        </row>
        <row r="1552">
          <cell r="A1552">
            <v>41079.833333333336</v>
          </cell>
          <cell r="B1552">
            <v>6.3399517920606774E-2</v>
          </cell>
          <cell r="C1552">
            <v>5.1050980824610848E-2</v>
          </cell>
        </row>
        <row r="1553">
          <cell r="A1553">
            <v>41080.833333333336</v>
          </cell>
          <cell r="B1553">
            <v>6.743039235687362E-2</v>
          </cell>
          <cell r="C1553">
            <v>5.632956349095191E-2</v>
          </cell>
        </row>
        <row r="1554">
          <cell r="A1554">
            <v>41081.833333333336</v>
          </cell>
          <cell r="B1554">
            <v>6.7401851979443178E-2</v>
          </cell>
          <cell r="C1554">
            <v>5.632956349095191E-2</v>
          </cell>
        </row>
        <row r="1555">
          <cell r="A1555">
            <v>41084.833333333336</v>
          </cell>
          <cell r="B1555">
            <v>6.6914001675522319E-2</v>
          </cell>
          <cell r="C1555">
            <v>5.780250641558566E-2</v>
          </cell>
        </row>
        <row r="1556">
          <cell r="A1556">
            <v>41085.833333333336</v>
          </cell>
          <cell r="B1556">
            <v>6.6932519289876494E-2</v>
          </cell>
          <cell r="C1556">
            <v>5.7780090131205955E-2</v>
          </cell>
        </row>
        <row r="1557">
          <cell r="A1557">
            <v>41086.833333333336</v>
          </cell>
          <cell r="B1557">
            <v>6.7897333844579077E-2</v>
          </cell>
          <cell r="C1557">
            <v>5.7714539679667068E-2</v>
          </cell>
        </row>
        <row r="1558">
          <cell r="A1558">
            <v>41087.833333333336</v>
          </cell>
          <cell r="B1558">
            <v>6.7853391367878935E-2</v>
          </cell>
          <cell r="C1558">
            <v>5.7714539679667068E-2</v>
          </cell>
        </row>
        <row r="1559">
          <cell r="A1559">
            <v>41088.833333333336</v>
          </cell>
          <cell r="B1559">
            <v>7.1256354234530445E-2</v>
          </cell>
          <cell r="C1559">
            <v>5.7689099043188981E-2</v>
          </cell>
        </row>
        <row r="1560">
          <cell r="A1560">
            <v>41091.833333333336</v>
          </cell>
          <cell r="B1560">
            <v>7.1043251906575289E-2</v>
          </cell>
          <cell r="C1560">
            <v>5.7689099043188981E-2</v>
          </cell>
        </row>
        <row r="1561">
          <cell r="A1561">
            <v>41092.833333333336</v>
          </cell>
          <cell r="B1561">
            <v>7.1357314263980703E-2</v>
          </cell>
          <cell r="C1561">
            <v>5.7355216862955319E-2</v>
          </cell>
        </row>
        <row r="1562">
          <cell r="A1562">
            <v>41094.833333333336</v>
          </cell>
          <cell r="B1562">
            <v>7.0185726999553583E-2</v>
          </cell>
          <cell r="C1562">
            <v>5.5681540718021574E-2</v>
          </cell>
        </row>
        <row r="1563">
          <cell r="A1563">
            <v>41095.833333333336</v>
          </cell>
          <cell r="B1563">
            <v>7.0875760412943772E-2</v>
          </cell>
          <cell r="C1563">
            <v>5.6669569960689808E-2</v>
          </cell>
        </row>
        <row r="1564">
          <cell r="A1564">
            <v>41098.833333333336</v>
          </cell>
          <cell r="B1564">
            <v>6.9730082037353647E-2</v>
          </cell>
          <cell r="C1564">
            <v>5.5075404344350001E-2</v>
          </cell>
        </row>
        <row r="1565">
          <cell r="A1565">
            <v>41099.833333333336</v>
          </cell>
          <cell r="B1565">
            <v>6.7754241745935556E-2</v>
          </cell>
          <cell r="C1565">
            <v>5.2393033133647154E-2</v>
          </cell>
        </row>
        <row r="1566">
          <cell r="A1566">
            <v>41100.833333333336</v>
          </cell>
          <cell r="B1566">
            <v>6.7151822013097884E-2</v>
          </cell>
          <cell r="C1566">
            <v>5.2430121085602258E-2</v>
          </cell>
        </row>
        <row r="1567">
          <cell r="A1567">
            <v>41101.833333333336</v>
          </cell>
          <cell r="B1567">
            <v>6.6543131722531262E-2</v>
          </cell>
          <cell r="C1567">
            <v>5.2553147048353843E-2</v>
          </cell>
        </row>
        <row r="1568">
          <cell r="A1568">
            <v>41102.833333333336</v>
          </cell>
          <cell r="B1568">
            <v>6.628449725773955E-2</v>
          </cell>
          <cell r="C1568">
            <v>5.0676793319794258E-2</v>
          </cell>
        </row>
        <row r="1569">
          <cell r="A1569">
            <v>41105.833333333336</v>
          </cell>
          <cell r="B1569">
            <v>6.6627460778215547E-2</v>
          </cell>
          <cell r="C1569">
            <v>5.1230769393767223E-2</v>
          </cell>
        </row>
        <row r="1570">
          <cell r="A1570">
            <v>41106.833333333336</v>
          </cell>
          <cell r="B1570">
            <v>6.585068065531402E-2</v>
          </cell>
          <cell r="C1570">
            <v>5.1294845023283769E-2</v>
          </cell>
        </row>
        <row r="1571">
          <cell r="A1571">
            <v>41107.833333333336</v>
          </cell>
          <cell r="B1571">
            <v>6.5816357388252325E-2</v>
          </cell>
          <cell r="C1571">
            <v>5.1236700054184334E-2</v>
          </cell>
        </row>
        <row r="1572">
          <cell r="A1572">
            <v>41108.833333333336</v>
          </cell>
          <cell r="B1572">
            <v>6.5873214391941576E-2</v>
          </cell>
          <cell r="C1572">
            <v>5.1236700054184334E-2</v>
          </cell>
        </row>
        <row r="1573">
          <cell r="A1573">
            <v>41109.833333333336</v>
          </cell>
          <cell r="B1573">
            <v>6.6132475246063027E-2</v>
          </cell>
          <cell r="C1573">
            <v>5.1664019280672581E-2</v>
          </cell>
        </row>
        <row r="1574">
          <cell r="A1574">
            <v>41112.833333333336</v>
          </cell>
          <cell r="B1574">
            <v>6.6539079940156717E-2</v>
          </cell>
          <cell r="C1574">
            <v>5.2247620374536098E-2</v>
          </cell>
        </row>
        <row r="1575">
          <cell r="A1575">
            <v>41113.833333333336</v>
          </cell>
          <cell r="B1575">
            <v>6.6175050594456622E-2</v>
          </cell>
          <cell r="C1575">
            <v>5.2753513791226822E-2</v>
          </cell>
        </row>
        <row r="1576">
          <cell r="A1576">
            <v>41114.833333333336</v>
          </cell>
          <cell r="B1576">
            <v>6.5480509310163346E-2</v>
          </cell>
          <cell r="C1576">
            <v>5.2806218304180481E-2</v>
          </cell>
        </row>
        <row r="1577">
          <cell r="A1577">
            <v>41115.833333333336</v>
          </cell>
          <cell r="B1577">
            <v>6.5493833473740964E-2</v>
          </cell>
          <cell r="C1577">
            <v>5.2806218304180481E-2</v>
          </cell>
        </row>
        <row r="1578">
          <cell r="A1578">
            <v>41116.833333333336</v>
          </cell>
          <cell r="B1578">
            <v>6.7965779053565892E-2</v>
          </cell>
          <cell r="C1578">
            <v>5.2806218304180481E-2</v>
          </cell>
        </row>
        <row r="1579">
          <cell r="A1579">
            <v>41119.833333333336</v>
          </cell>
          <cell r="B1579">
            <v>6.7928913864958376E-2</v>
          </cell>
          <cell r="C1579">
            <v>5.2738598598700712E-2</v>
          </cell>
        </row>
        <row r="1580">
          <cell r="A1580">
            <v>41120.833333333336</v>
          </cell>
          <cell r="B1580">
            <v>6.7806825307277441E-2</v>
          </cell>
          <cell r="C1580">
            <v>5.2843029225611772E-2</v>
          </cell>
        </row>
        <row r="1581">
          <cell r="A1581">
            <v>41121.833333333336</v>
          </cell>
          <cell r="B1581">
            <v>6.7824201994144295E-2</v>
          </cell>
          <cell r="C1581">
            <v>5.2836590412159941E-2</v>
          </cell>
        </row>
        <row r="1582">
          <cell r="A1582">
            <v>41122.833333333336</v>
          </cell>
          <cell r="B1582">
            <v>6.8223574953016897E-2</v>
          </cell>
          <cell r="C1582">
            <v>5.3451746837159385E-2</v>
          </cell>
        </row>
        <row r="1583">
          <cell r="A1583">
            <v>41123.833333333336</v>
          </cell>
          <cell r="B1583">
            <v>6.8227274448208614E-2</v>
          </cell>
          <cell r="C1583">
            <v>5.1061055226850387E-2</v>
          </cell>
        </row>
        <row r="1584">
          <cell r="A1584">
            <v>41126.833333333336</v>
          </cell>
          <cell r="B1584">
            <v>6.8711783882567504E-2</v>
          </cell>
          <cell r="C1584">
            <v>5.1060658361096675E-2</v>
          </cell>
        </row>
        <row r="1585">
          <cell r="A1585">
            <v>41127.833333333336</v>
          </cell>
          <cell r="B1585">
            <v>6.9336118507159997E-2</v>
          </cell>
          <cell r="C1585">
            <v>5.1020948199259196E-2</v>
          </cell>
        </row>
        <row r="1586">
          <cell r="A1586">
            <v>41128.833333333336</v>
          </cell>
          <cell r="B1586">
            <v>6.9315389932192925E-2</v>
          </cell>
          <cell r="C1586">
            <v>5.0952143519306221E-2</v>
          </cell>
        </row>
        <row r="1587">
          <cell r="A1587">
            <v>41129.833333333336</v>
          </cell>
          <cell r="B1587">
            <v>6.9247744184853466E-2</v>
          </cell>
          <cell r="C1587">
            <v>5.0953805696349129E-2</v>
          </cell>
        </row>
        <row r="1588">
          <cell r="A1588">
            <v>41130.833333333336</v>
          </cell>
          <cell r="B1588">
            <v>6.9192193162777055E-2</v>
          </cell>
          <cell r="C1588">
            <v>5.0862222453024152E-2</v>
          </cell>
        </row>
        <row r="1589">
          <cell r="A1589">
            <v>41133.833333333336</v>
          </cell>
          <cell r="B1589">
            <v>6.8572169806802155E-2</v>
          </cell>
          <cell r="C1589">
            <v>4.9954357561507769E-2</v>
          </cell>
        </row>
        <row r="1590">
          <cell r="A1590">
            <v>41134.833333333336</v>
          </cell>
          <cell r="B1590">
            <v>6.8578093994219616E-2</v>
          </cell>
          <cell r="C1590">
            <v>4.9964348629779533E-2</v>
          </cell>
        </row>
        <row r="1591">
          <cell r="A1591">
            <v>41135.833333333336</v>
          </cell>
          <cell r="B1591">
            <v>6.8641448629941801E-2</v>
          </cell>
          <cell r="C1591">
            <v>4.9830196900381971E-2</v>
          </cell>
        </row>
        <row r="1592">
          <cell r="A1592">
            <v>41136.833333333336</v>
          </cell>
          <cell r="B1592">
            <v>6.7945087720493277E-2</v>
          </cell>
          <cell r="C1592">
            <v>4.803989914142922E-2</v>
          </cell>
        </row>
        <row r="1593">
          <cell r="A1593">
            <v>41137.833333333336</v>
          </cell>
          <cell r="B1593">
            <v>6.6955954222254518E-2</v>
          </cell>
          <cell r="C1593">
            <v>4.6303817189489081E-2</v>
          </cell>
        </row>
        <row r="1594">
          <cell r="A1594">
            <v>41140.833333333336</v>
          </cell>
          <cell r="B1594">
            <v>6.565529855384078E-2</v>
          </cell>
          <cell r="C1594">
            <v>4.6514265643213995E-2</v>
          </cell>
        </row>
        <row r="1595">
          <cell r="A1595">
            <v>41141.833333333336</v>
          </cell>
          <cell r="B1595">
            <v>6.5272453616311482E-2</v>
          </cell>
          <cell r="C1595">
            <v>4.5967191889642697E-2</v>
          </cell>
        </row>
        <row r="1596">
          <cell r="A1596">
            <v>41142.833333333336</v>
          </cell>
          <cell r="B1596">
            <v>6.5320716127243175E-2</v>
          </cell>
          <cell r="C1596">
            <v>4.6032780517392138E-2</v>
          </cell>
        </row>
        <row r="1597">
          <cell r="A1597">
            <v>41143.833333333336</v>
          </cell>
          <cell r="B1597">
            <v>6.5352021569031638E-2</v>
          </cell>
          <cell r="C1597">
            <v>4.6074710975904293E-2</v>
          </cell>
        </row>
        <row r="1598">
          <cell r="A1598">
            <v>41144.833333333336</v>
          </cell>
          <cell r="B1598">
            <v>6.5390431275743233E-2</v>
          </cell>
          <cell r="C1598">
            <v>4.6074710975904293E-2</v>
          </cell>
        </row>
        <row r="1599">
          <cell r="A1599">
            <v>41147.833333333336</v>
          </cell>
          <cell r="B1599">
            <v>6.4773421418002644E-2</v>
          </cell>
          <cell r="C1599">
            <v>4.6074710975904293E-2</v>
          </cell>
        </row>
        <row r="1600">
          <cell r="A1600">
            <v>41148.833333333336</v>
          </cell>
          <cell r="B1600">
            <v>6.3678043978734541E-2</v>
          </cell>
          <cell r="C1600">
            <v>4.4390953988799754E-2</v>
          </cell>
        </row>
        <row r="1601">
          <cell r="A1601">
            <v>41149.833333333336</v>
          </cell>
          <cell r="B1601">
            <v>6.3682221018547827E-2</v>
          </cell>
          <cell r="C1601">
            <v>4.4352222781313719E-2</v>
          </cell>
        </row>
        <row r="1602">
          <cell r="A1602">
            <v>41150.833333333336</v>
          </cell>
          <cell r="B1602">
            <v>6.0874509852448806E-2</v>
          </cell>
          <cell r="C1602">
            <v>4.0391885809729043E-2</v>
          </cell>
        </row>
        <row r="1603">
          <cell r="A1603">
            <v>41151.833333333336</v>
          </cell>
          <cell r="B1603">
            <v>6.1014302771082995E-2</v>
          </cell>
          <cell r="C1603">
            <v>4.0328545403614642E-2</v>
          </cell>
        </row>
        <row r="1604">
          <cell r="A1604">
            <v>41155.833333333336</v>
          </cell>
          <cell r="B1604">
            <v>6.0812735491853384E-2</v>
          </cell>
          <cell r="C1604">
            <v>4.0328545403614642E-2</v>
          </cell>
        </row>
        <row r="1605">
          <cell r="A1605">
            <v>41156.833333333336</v>
          </cell>
          <cell r="B1605">
            <v>5.9850576037799606E-2</v>
          </cell>
          <cell r="C1605">
            <v>4.0328545403614642E-2</v>
          </cell>
        </row>
        <row r="1606">
          <cell r="A1606">
            <v>41157.833333333336</v>
          </cell>
          <cell r="B1606">
            <v>6.0998489821140776E-2</v>
          </cell>
          <cell r="C1606">
            <v>4.0284381324494072E-2</v>
          </cell>
        </row>
        <row r="1607">
          <cell r="A1607">
            <v>41158.833333333336</v>
          </cell>
          <cell r="B1607">
            <v>6.0880721984417289E-2</v>
          </cell>
          <cell r="C1607">
            <v>4.0284381324494072E-2</v>
          </cell>
        </row>
        <row r="1608">
          <cell r="A1608">
            <v>41161.833333333336</v>
          </cell>
          <cell r="B1608">
            <v>5.9964761045549465E-2</v>
          </cell>
          <cell r="C1608">
            <v>3.9011203462702204E-2</v>
          </cell>
        </row>
        <row r="1609">
          <cell r="A1609">
            <v>41162.833333333336</v>
          </cell>
          <cell r="B1609">
            <v>5.9697491445129376E-2</v>
          </cell>
          <cell r="C1609">
            <v>3.9011203462702204E-2</v>
          </cell>
        </row>
        <row r="1610">
          <cell r="A1610">
            <v>41163.833333333336</v>
          </cell>
          <cell r="B1610">
            <v>5.9325748606710686E-2</v>
          </cell>
          <cell r="C1610">
            <v>3.8557343145575962E-2</v>
          </cell>
        </row>
        <row r="1611">
          <cell r="A1611">
            <v>41164.833333333336</v>
          </cell>
          <cell r="B1611">
            <v>6.032525014687664E-2</v>
          </cell>
          <cell r="C1611">
            <v>3.8557343145575962E-2</v>
          </cell>
        </row>
        <row r="1612">
          <cell r="A1612">
            <v>41165.833333333336</v>
          </cell>
          <cell r="B1612">
            <v>6.0136817431858149E-2</v>
          </cell>
          <cell r="C1612">
            <v>3.8557343145575962E-2</v>
          </cell>
        </row>
        <row r="1613">
          <cell r="A1613">
            <v>41168.833333333336</v>
          </cell>
          <cell r="B1613">
            <v>6.0351010003447503E-2</v>
          </cell>
          <cell r="C1613">
            <v>3.8856834075797993E-2</v>
          </cell>
        </row>
        <row r="1614">
          <cell r="A1614">
            <v>41169.833333333336</v>
          </cell>
          <cell r="B1614">
            <v>5.9344615326055915E-2</v>
          </cell>
          <cell r="C1614">
            <v>3.8857513839636301E-2</v>
          </cell>
        </row>
        <row r="1615">
          <cell r="A1615">
            <v>41170.833333333336</v>
          </cell>
          <cell r="B1615">
            <v>5.9254663627442548E-2</v>
          </cell>
          <cell r="C1615">
            <v>3.8754125156934022E-2</v>
          </cell>
        </row>
        <row r="1616">
          <cell r="A1616">
            <v>41171.833333333336</v>
          </cell>
          <cell r="B1616">
            <v>5.3888483993274679E-2</v>
          </cell>
          <cell r="C1616">
            <v>3.0544796266958777E-2</v>
          </cell>
        </row>
        <row r="1617">
          <cell r="A1617">
            <v>41172.833333333336</v>
          </cell>
          <cell r="B1617">
            <v>5.376899049618418E-2</v>
          </cell>
          <cell r="C1617">
            <v>3.0544796266958777E-2</v>
          </cell>
        </row>
        <row r="1618">
          <cell r="A1618">
            <v>41175.833333333336</v>
          </cell>
          <cell r="B1618">
            <v>5.1982128338683278E-2</v>
          </cell>
          <cell r="C1618">
            <v>2.7717506657480552E-2</v>
          </cell>
        </row>
        <row r="1619">
          <cell r="A1619">
            <v>41176.833333333336</v>
          </cell>
          <cell r="B1619">
            <v>5.2927165408283468E-2</v>
          </cell>
          <cell r="C1619">
            <v>2.9134400186433953E-2</v>
          </cell>
        </row>
        <row r="1620">
          <cell r="A1620">
            <v>41177.833333333336</v>
          </cell>
          <cell r="B1620">
            <v>5.2354340379276609E-2</v>
          </cell>
          <cell r="C1620">
            <v>2.9354064260767962E-2</v>
          </cell>
        </row>
        <row r="1621">
          <cell r="A1621">
            <v>41178.833333333336</v>
          </cell>
          <cell r="B1621">
            <v>5.2504517622813524E-2</v>
          </cell>
          <cell r="C1621">
            <v>2.9354064260767962E-2</v>
          </cell>
        </row>
        <row r="1622">
          <cell r="A1622">
            <v>41179.833333333336</v>
          </cell>
          <cell r="B1622">
            <v>4.9083367982576363E-2</v>
          </cell>
          <cell r="C1622">
            <v>2.9945594624500853E-2</v>
          </cell>
        </row>
        <row r="1623">
          <cell r="A1623">
            <v>41182.833333333336</v>
          </cell>
          <cell r="B1623">
            <v>4.9063575070997317E-2</v>
          </cell>
          <cell r="C1623">
            <v>2.994594511159214E-2</v>
          </cell>
        </row>
        <row r="1624">
          <cell r="A1624">
            <v>41183.833333333336</v>
          </cell>
          <cell r="B1624">
            <v>4.8597245182833981E-2</v>
          </cell>
          <cell r="C1624">
            <v>2.9967264122522014E-2</v>
          </cell>
        </row>
        <row r="1625">
          <cell r="A1625">
            <v>41184.833333333336</v>
          </cell>
          <cell r="B1625">
            <v>4.8597385986827328E-2</v>
          </cell>
          <cell r="C1625">
            <v>2.9953634990475146E-2</v>
          </cell>
        </row>
        <row r="1626">
          <cell r="A1626">
            <v>41185.833333333336</v>
          </cell>
          <cell r="B1626">
            <v>4.729849675696117E-2</v>
          </cell>
          <cell r="C1626">
            <v>2.7926249836119691E-2</v>
          </cell>
        </row>
        <row r="1627">
          <cell r="A1627">
            <v>41186.833333333336</v>
          </cell>
          <cell r="B1627">
            <v>4.7247813969167579E-2</v>
          </cell>
          <cell r="C1627">
            <v>2.7850551310296824E-2</v>
          </cell>
        </row>
        <row r="1628">
          <cell r="A1628">
            <v>41189.833333333336</v>
          </cell>
          <cell r="B1628">
            <v>4.7497505138486475E-2</v>
          </cell>
          <cell r="C1628">
            <v>2.8236617093996462E-2</v>
          </cell>
        </row>
        <row r="1629">
          <cell r="A1629">
            <v>41190.833333333336</v>
          </cell>
          <cell r="B1629">
            <v>4.8290010478276427E-2</v>
          </cell>
          <cell r="C1629">
            <v>2.9466324838487348E-2</v>
          </cell>
        </row>
        <row r="1630">
          <cell r="A1630">
            <v>41191.833333333336</v>
          </cell>
          <cell r="B1630">
            <v>4.8222258765758343E-2</v>
          </cell>
          <cell r="C1630">
            <v>2.9364627323974355E-2</v>
          </cell>
        </row>
        <row r="1631">
          <cell r="A1631">
            <v>41192.833333333336</v>
          </cell>
          <cell r="B1631">
            <v>4.6979624724671598E-2</v>
          </cell>
          <cell r="C1631">
            <v>2.9364861113894504E-2</v>
          </cell>
        </row>
        <row r="1632">
          <cell r="A1632">
            <v>41193.833333333336</v>
          </cell>
          <cell r="B1632">
            <v>4.6433485518879665E-2</v>
          </cell>
          <cell r="C1632">
            <v>2.8514994820711771E-2</v>
          </cell>
        </row>
        <row r="1633">
          <cell r="A1633">
            <v>41196.833333333336</v>
          </cell>
          <cell r="B1633">
            <v>4.6429796146565991E-2</v>
          </cell>
          <cell r="C1633">
            <v>2.839956929849247E-2</v>
          </cell>
        </row>
        <row r="1634">
          <cell r="A1634">
            <v>41197.833333333336</v>
          </cell>
          <cell r="B1634">
            <v>4.6945102398810661E-2</v>
          </cell>
          <cell r="C1634">
            <v>2.8216965286089132E-2</v>
          </cell>
        </row>
        <row r="1635">
          <cell r="A1635">
            <v>41198.833333333336</v>
          </cell>
          <cell r="B1635">
            <v>4.6873815053860644E-2</v>
          </cell>
          <cell r="C1635">
            <v>2.8216965286089132E-2</v>
          </cell>
        </row>
        <row r="1636">
          <cell r="A1636">
            <v>41199.833333333336</v>
          </cell>
          <cell r="B1636">
            <v>4.672408127914493E-2</v>
          </cell>
          <cell r="C1636">
            <v>2.7986000678668136E-2</v>
          </cell>
        </row>
        <row r="1637">
          <cell r="A1637">
            <v>41200.833333333336</v>
          </cell>
          <cell r="B1637">
            <v>4.8176928123903826E-2</v>
          </cell>
          <cell r="C1637">
            <v>3.0251881934132342E-2</v>
          </cell>
        </row>
        <row r="1638">
          <cell r="A1638">
            <v>41203.833333333336</v>
          </cell>
          <cell r="B1638">
            <v>4.7600504927489004E-2</v>
          </cell>
          <cell r="C1638">
            <v>2.9408796496855013E-2</v>
          </cell>
        </row>
        <row r="1639">
          <cell r="A1639">
            <v>41204.833333333336</v>
          </cell>
          <cell r="B1639">
            <v>4.8096138838768905E-2</v>
          </cell>
          <cell r="C1639">
            <v>3.0135593526220507E-2</v>
          </cell>
        </row>
        <row r="1640">
          <cell r="A1640">
            <v>41205.833333333336</v>
          </cell>
          <cell r="B1640">
            <v>4.8385572237433803E-2</v>
          </cell>
          <cell r="C1640">
            <v>3.0587360462430671E-2</v>
          </cell>
        </row>
        <row r="1641">
          <cell r="A1641">
            <v>41206.833333333336</v>
          </cell>
          <cell r="B1641">
            <v>4.4986886501141937E-2</v>
          </cell>
          <cell r="C1641">
            <v>3.0587360462430671E-2</v>
          </cell>
        </row>
        <row r="1642">
          <cell r="A1642">
            <v>41207.833333333336</v>
          </cell>
          <cell r="B1642">
            <v>4.4845934203939064E-2</v>
          </cell>
          <cell r="C1642">
            <v>3.0373525282410781E-2</v>
          </cell>
        </row>
        <row r="1643">
          <cell r="A1643">
            <v>41212.833333333336</v>
          </cell>
          <cell r="B1643">
            <v>4.5108852740321038E-2</v>
          </cell>
          <cell r="C1643">
            <v>3.0191473672168831E-2</v>
          </cell>
        </row>
        <row r="1644">
          <cell r="A1644">
            <v>41213.833333333336</v>
          </cell>
          <cell r="B1644">
            <v>4.5128323667429325E-2</v>
          </cell>
          <cell r="C1644">
            <v>3.0191473672168831E-2</v>
          </cell>
        </row>
        <row r="1645">
          <cell r="A1645">
            <v>41214.833333333336</v>
          </cell>
          <cell r="B1645">
            <v>4.4955724817923856E-2</v>
          </cell>
          <cell r="C1645">
            <v>2.9943307026113072E-2</v>
          </cell>
        </row>
        <row r="1646">
          <cell r="A1646">
            <v>41217.791666666664</v>
          </cell>
          <cell r="B1646">
            <v>4.3261659141185384E-2</v>
          </cell>
          <cell r="C1646">
            <v>2.9943307026113072E-2</v>
          </cell>
        </row>
        <row r="1647">
          <cell r="A1647">
            <v>41218.791666666664</v>
          </cell>
          <cell r="B1647">
            <v>4.3176709571095408E-2</v>
          </cell>
          <cell r="C1647">
            <v>2.9943307026113072E-2</v>
          </cell>
        </row>
        <row r="1648">
          <cell r="A1648">
            <v>41219.791666666664</v>
          </cell>
          <cell r="B1648">
            <v>4.6024097026403067E-2</v>
          </cell>
          <cell r="C1648">
            <v>3.5005739005540278E-2</v>
          </cell>
        </row>
        <row r="1649">
          <cell r="A1649">
            <v>41220.791666666664</v>
          </cell>
          <cell r="B1649">
            <v>4.8210058722574861E-2</v>
          </cell>
          <cell r="C1649">
            <v>3.7968668289015003E-2</v>
          </cell>
        </row>
        <row r="1650">
          <cell r="A1650">
            <v>41221.791666666664</v>
          </cell>
          <cell r="B1650">
            <v>4.8549840299631691E-2</v>
          </cell>
          <cell r="C1650">
            <v>3.7966437624722328E-2</v>
          </cell>
        </row>
        <row r="1651">
          <cell r="A1651">
            <v>41224.791666666664</v>
          </cell>
          <cell r="B1651">
            <v>4.8500161181896602E-2</v>
          </cell>
          <cell r="C1651">
            <v>3.7872033118840305E-2</v>
          </cell>
        </row>
        <row r="1652">
          <cell r="A1652">
            <v>41225.791666666664</v>
          </cell>
          <cell r="B1652">
            <v>4.9112671567473704E-2</v>
          </cell>
          <cell r="C1652">
            <v>3.870193923525235E-2</v>
          </cell>
        </row>
        <row r="1653">
          <cell r="A1653">
            <v>41226.791666666664</v>
          </cell>
          <cell r="B1653">
            <v>5.0691477958766967E-2</v>
          </cell>
          <cell r="C1653">
            <v>4.080778843059446E-2</v>
          </cell>
        </row>
        <row r="1654">
          <cell r="A1654">
            <v>41227.791666666664</v>
          </cell>
          <cell r="B1654">
            <v>5.0689860262070535E-2</v>
          </cell>
          <cell r="C1654">
            <v>4.1155926046668796E-2</v>
          </cell>
        </row>
        <row r="1655">
          <cell r="A1655">
            <v>41228.791666666664</v>
          </cell>
          <cell r="B1655">
            <v>4.9930859301048014E-2</v>
          </cell>
          <cell r="C1655">
            <v>4.1155926046668796E-2</v>
          </cell>
        </row>
        <row r="1656">
          <cell r="A1656">
            <v>41231.791666666664</v>
          </cell>
          <cell r="B1656">
            <v>5.1881563828065462E-2</v>
          </cell>
          <cell r="C1656">
            <v>4.1155926046668796E-2</v>
          </cell>
        </row>
        <row r="1657">
          <cell r="A1657">
            <v>41232.791666666664</v>
          </cell>
          <cell r="B1657">
            <v>5.1750077979843677E-2</v>
          </cell>
          <cell r="C1657">
            <v>4.0919786587350425E-2</v>
          </cell>
        </row>
        <row r="1658">
          <cell r="A1658">
            <v>41233.791666666664</v>
          </cell>
          <cell r="B1658">
            <v>5.1956652222536648E-2</v>
          </cell>
          <cell r="C1658">
            <v>4.0919786587350425E-2</v>
          </cell>
        </row>
        <row r="1659">
          <cell r="A1659">
            <v>41235.791666666664</v>
          </cell>
          <cell r="B1659">
            <v>5.2775210078650055E-2</v>
          </cell>
          <cell r="C1659">
            <v>4.0797114227210309E-2</v>
          </cell>
        </row>
        <row r="1660">
          <cell r="A1660">
            <v>41238.791666666664</v>
          </cell>
          <cell r="B1660">
            <v>5.2752339599002697E-2</v>
          </cell>
          <cell r="C1660">
            <v>4.0750362726010084E-2</v>
          </cell>
        </row>
        <row r="1661">
          <cell r="A1661">
            <v>41239.791666666664</v>
          </cell>
          <cell r="B1661">
            <v>5.2655848016145791E-2</v>
          </cell>
          <cell r="C1661">
            <v>4.0813312088335045E-2</v>
          </cell>
        </row>
        <row r="1662">
          <cell r="A1662">
            <v>41240.791666666664</v>
          </cell>
          <cell r="B1662">
            <v>5.2751428535440861E-2</v>
          </cell>
          <cell r="C1662">
            <v>4.0813312088335045E-2</v>
          </cell>
        </row>
        <row r="1663">
          <cell r="A1663">
            <v>41241.791666666664</v>
          </cell>
          <cell r="B1663">
            <v>5.3275459750448326E-2</v>
          </cell>
          <cell r="C1663">
            <v>4.0813312088335045E-2</v>
          </cell>
        </row>
        <row r="1664">
          <cell r="A1664">
            <v>41242.791666666664</v>
          </cell>
          <cell r="B1664">
            <v>5.322075105043847E-2</v>
          </cell>
          <cell r="C1664">
            <v>4.0867673482351395E-2</v>
          </cell>
        </row>
        <row r="1665">
          <cell r="A1665">
            <v>41245.791666666664</v>
          </cell>
          <cell r="B1665">
            <v>5.2683015426399825E-2</v>
          </cell>
          <cell r="C1665">
            <v>4.0096804399389521E-2</v>
          </cell>
        </row>
        <row r="1666">
          <cell r="A1666">
            <v>41246.791666666664</v>
          </cell>
          <cell r="B1666">
            <v>5.2352588075243151E-2</v>
          </cell>
          <cell r="C1666">
            <v>4.011812737423303E-2</v>
          </cell>
        </row>
        <row r="1667">
          <cell r="A1667">
            <v>41247.791666666664</v>
          </cell>
          <cell r="B1667">
            <v>5.1859756142921841E-2</v>
          </cell>
          <cell r="C1667">
            <v>4.0203417571798461E-2</v>
          </cell>
        </row>
        <row r="1668">
          <cell r="A1668">
            <v>41248.791666666664</v>
          </cell>
          <cell r="B1668">
            <v>5.158502178342092E-2</v>
          </cell>
          <cell r="C1668">
            <v>4.0203417571798461E-2</v>
          </cell>
        </row>
        <row r="1669">
          <cell r="A1669">
            <v>41249.791666666664</v>
          </cell>
          <cell r="B1669">
            <v>4.9899262297166881E-2</v>
          </cell>
          <cell r="C1669">
            <v>4.0203417571798461E-2</v>
          </cell>
        </row>
        <row r="1670">
          <cell r="A1670">
            <v>41252.791666666664</v>
          </cell>
          <cell r="B1670">
            <v>5.0113021759496869E-2</v>
          </cell>
          <cell r="C1670">
            <v>4.0203417571798461E-2</v>
          </cell>
        </row>
        <row r="1671">
          <cell r="A1671">
            <v>41253.791666666664</v>
          </cell>
          <cell r="B1671">
            <v>5.1189380872550774E-2</v>
          </cell>
          <cell r="C1671">
            <v>3.984263535373455E-2</v>
          </cell>
        </row>
        <row r="1672">
          <cell r="A1672">
            <v>41254.791666666664</v>
          </cell>
          <cell r="B1672">
            <v>5.1500080425446064E-2</v>
          </cell>
          <cell r="C1672">
            <v>4.0344813814574818E-2</v>
          </cell>
        </row>
        <row r="1673">
          <cell r="A1673">
            <v>41255.791666666664</v>
          </cell>
          <cell r="B1673">
            <v>5.1640527313563105E-2</v>
          </cell>
          <cell r="C1673">
            <v>4.0639537231003872E-2</v>
          </cell>
        </row>
        <row r="1674">
          <cell r="A1674">
            <v>41256.791666666664</v>
          </cell>
          <cell r="B1674">
            <v>5.0050038143221287E-2</v>
          </cell>
          <cell r="C1674">
            <v>4.0768113249089549E-2</v>
          </cell>
        </row>
        <row r="1675">
          <cell r="A1675">
            <v>41259.791666666664</v>
          </cell>
          <cell r="B1675">
            <v>5.0700528890564575E-2</v>
          </cell>
          <cell r="C1675">
            <v>4.0768113249089549E-2</v>
          </cell>
        </row>
        <row r="1676">
          <cell r="A1676">
            <v>41260.791666666664</v>
          </cell>
          <cell r="B1676">
            <v>5.2957218916013994E-2</v>
          </cell>
          <cell r="C1676">
            <v>4.0482764405882526E-2</v>
          </cell>
        </row>
        <row r="1677">
          <cell r="A1677">
            <v>41261.791666666664</v>
          </cell>
          <cell r="B1677">
            <v>5.2958702703813865E-2</v>
          </cell>
          <cell r="C1677">
            <v>4.0501775115687096E-2</v>
          </cell>
        </row>
        <row r="1678">
          <cell r="A1678">
            <v>41262.791666666664</v>
          </cell>
          <cell r="B1678">
            <v>5.3258179381647446E-2</v>
          </cell>
          <cell r="C1678">
            <v>4.0501775115687096E-2</v>
          </cell>
        </row>
        <row r="1679">
          <cell r="A1679">
            <v>41263.791666666664</v>
          </cell>
          <cell r="B1679">
            <v>5.3040486976926066E-2</v>
          </cell>
          <cell r="C1679">
            <v>4.0155281176620622E-2</v>
          </cell>
        </row>
        <row r="1680">
          <cell r="A1680">
            <v>41266.791666666664</v>
          </cell>
          <cell r="B1680">
            <v>5.3011767922158129E-2</v>
          </cell>
          <cell r="C1680">
            <v>4.0293965658494184E-2</v>
          </cell>
        </row>
        <row r="1681">
          <cell r="A1681">
            <v>41268.791666666664</v>
          </cell>
          <cell r="B1681">
            <v>5.3179697180809116E-2</v>
          </cell>
          <cell r="C1681">
            <v>4.0563598193828175E-2</v>
          </cell>
        </row>
        <row r="1682">
          <cell r="A1682">
            <v>41269.791666666664</v>
          </cell>
          <cell r="B1682">
            <v>5.2610623266379927E-2</v>
          </cell>
          <cell r="C1682">
            <v>3.9741997995131291E-2</v>
          </cell>
        </row>
        <row r="1683">
          <cell r="A1683">
            <v>41270.791666666664</v>
          </cell>
          <cell r="B1683">
            <v>5.2525697492027297E-2</v>
          </cell>
          <cell r="C1683">
            <v>3.9592716430117088E-2</v>
          </cell>
        </row>
        <row r="1684">
          <cell r="A1684">
            <v>41273.791666666664</v>
          </cell>
          <cell r="B1684">
            <v>5.3470514313877449E-2</v>
          </cell>
          <cell r="C1684">
            <v>3.9592716430117088E-2</v>
          </cell>
        </row>
        <row r="1685">
          <cell r="A1685">
            <v>41275.791666666664</v>
          </cell>
          <cell r="B1685">
            <v>5.509360703446764E-2</v>
          </cell>
          <cell r="C1685">
            <v>3.9147230368520636E-2</v>
          </cell>
        </row>
        <row r="1686">
          <cell r="A1686">
            <v>41276.791666666664</v>
          </cell>
          <cell r="B1686">
            <v>5.5106863370865372E-2</v>
          </cell>
          <cell r="C1686">
            <v>3.914696226164259E-2</v>
          </cell>
        </row>
        <row r="1687">
          <cell r="A1687">
            <v>41277.791666666664</v>
          </cell>
          <cell r="B1687">
            <v>5.5408558911457864E-2</v>
          </cell>
          <cell r="C1687">
            <v>3.9130644819015736E-2</v>
          </cell>
        </row>
        <row r="1688">
          <cell r="A1688">
            <v>41280.791666666664</v>
          </cell>
          <cell r="B1688">
            <v>5.5440793028771106E-2</v>
          </cell>
          <cell r="C1688">
            <v>3.9203009693137877E-2</v>
          </cell>
        </row>
        <row r="1689">
          <cell r="A1689">
            <v>41281.791666666664</v>
          </cell>
          <cell r="B1689">
            <v>5.542134235939216E-2</v>
          </cell>
          <cell r="C1689">
            <v>3.9157739427098173E-2</v>
          </cell>
        </row>
        <row r="1690">
          <cell r="A1690">
            <v>41282.791666666664</v>
          </cell>
          <cell r="B1690">
            <v>5.5573896430249799E-2</v>
          </cell>
          <cell r="C1690">
            <v>3.9058622431849585E-2</v>
          </cell>
        </row>
        <row r="1691">
          <cell r="A1691">
            <v>41283.791666666664</v>
          </cell>
          <cell r="B1691">
            <v>5.5631224607690197E-2</v>
          </cell>
          <cell r="C1691">
            <v>3.8619885106919508E-2</v>
          </cell>
        </row>
        <row r="1692">
          <cell r="A1692">
            <v>41284.791666666664</v>
          </cell>
          <cell r="B1692">
            <v>5.4886371334317507E-2</v>
          </cell>
          <cell r="C1692">
            <v>3.763841249295611E-2</v>
          </cell>
        </row>
        <row r="1693">
          <cell r="A1693">
            <v>41287.791666666664</v>
          </cell>
          <cell r="B1693">
            <v>5.4801234374955494E-2</v>
          </cell>
          <cell r="C1693">
            <v>3.7546203389507718E-2</v>
          </cell>
        </row>
        <row r="1694">
          <cell r="A1694">
            <v>41288.791666666664</v>
          </cell>
          <cell r="B1694">
            <v>5.4856835966126144E-2</v>
          </cell>
          <cell r="C1694">
            <v>3.7546020542846732E-2</v>
          </cell>
        </row>
        <row r="1695">
          <cell r="A1695">
            <v>41289.791666666664</v>
          </cell>
          <cell r="B1695">
            <v>5.4768836980238336E-2</v>
          </cell>
          <cell r="C1695">
            <v>3.7451997486016075E-2</v>
          </cell>
        </row>
        <row r="1696">
          <cell r="A1696">
            <v>41290.791666666664</v>
          </cell>
          <cell r="B1696">
            <v>5.4952486117124326E-2</v>
          </cell>
          <cell r="C1696">
            <v>3.7451997486016075E-2</v>
          </cell>
        </row>
        <row r="1697">
          <cell r="A1697">
            <v>41291.791666666664</v>
          </cell>
          <cell r="B1697">
            <v>5.4557075711242395E-2</v>
          </cell>
          <cell r="C1697">
            <v>3.7451997486016075E-2</v>
          </cell>
        </row>
        <row r="1698">
          <cell r="A1698">
            <v>41295.791666666664</v>
          </cell>
          <cell r="B1698">
            <v>5.4698284202474565E-2</v>
          </cell>
          <cell r="C1698">
            <v>3.7451997486016075E-2</v>
          </cell>
        </row>
        <row r="1699">
          <cell r="A1699">
            <v>41296.791666666664</v>
          </cell>
          <cell r="B1699">
            <v>5.4379983552615349E-2</v>
          </cell>
          <cell r="C1699">
            <v>3.7058789048423024E-2</v>
          </cell>
        </row>
        <row r="1700">
          <cell r="A1700">
            <v>41297.791666666664</v>
          </cell>
          <cell r="B1700">
            <v>5.1927272292958043E-2</v>
          </cell>
          <cell r="C1700">
            <v>3.3783160599056811E-2</v>
          </cell>
        </row>
        <row r="1701">
          <cell r="A1701">
            <v>41298.791666666664</v>
          </cell>
          <cell r="B1701">
            <v>5.2496614173099497E-2</v>
          </cell>
          <cell r="C1701">
            <v>3.374139307594453E-2</v>
          </cell>
        </row>
        <row r="1702">
          <cell r="A1702">
            <v>41301.791666666664</v>
          </cell>
          <cell r="B1702">
            <v>5.1852788342865656E-2</v>
          </cell>
          <cell r="C1702">
            <v>3.3009717457949242E-2</v>
          </cell>
        </row>
        <row r="1703">
          <cell r="A1703">
            <v>41302.791666666664</v>
          </cell>
          <cell r="B1703">
            <v>5.1490643763491287E-2</v>
          </cell>
          <cell r="C1703">
            <v>3.2608579337786846E-2</v>
          </cell>
        </row>
        <row r="1704">
          <cell r="A1704">
            <v>41303.791666666664</v>
          </cell>
          <cell r="B1704">
            <v>5.2243866558288436E-2</v>
          </cell>
          <cell r="C1704">
            <v>3.3563905888514697E-2</v>
          </cell>
        </row>
        <row r="1705">
          <cell r="A1705">
            <v>41304.791666666664</v>
          </cell>
          <cell r="B1705">
            <v>5.3843304535715647E-2</v>
          </cell>
          <cell r="C1705">
            <v>3.3563905888514697E-2</v>
          </cell>
        </row>
        <row r="1706">
          <cell r="A1706">
            <v>41305.791666666664</v>
          </cell>
          <cell r="B1706">
            <v>5.3946008877044239E-2</v>
          </cell>
          <cell r="C1706">
            <v>3.3563905888514697E-2</v>
          </cell>
        </row>
        <row r="1707">
          <cell r="A1707">
            <v>41308.791666666664</v>
          </cell>
          <cell r="B1707">
            <v>5.5999768228867264E-2</v>
          </cell>
          <cell r="C1707">
            <v>3.6253053427414181E-2</v>
          </cell>
        </row>
        <row r="1708">
          <cell r="A1708">
            <v>41309.791666666664</v>
          </cell>
          <cell r="B1708">
            <v>5.5295387655729347E-2</v>
          </cell>
          <cell r="C1708">
            <v>3.5149774923919519E-2</v>
          </cell>
        </row>
        <row r="1709">
          <cell r="A1709">
            <v>41310.791666666664</v>
          </cell>
          <cell r="B1709">
            <v>5.5132771850610066E-2</v>
          </cell>
          <cell r="C1709">
            <v>3.5149774923919519E-2</v>
          </cell>
        </row>
        <row r="1710">
          <cell r="A1710">
            <v>41311.791666666664</v>
          </cell>
          <cell r="B1710">
            <v>5.5093023732972299E-2</v>
          </cell>
          <cell r="C1710">
            <v>3.5367339929906802E-2</v>
          </cell>
        </row>
        <row r="1711">
          <cell r="A1711">
            <v>41312.791666666664</v>
          </cell>
          <cell r="B1711">
            <v>5.1539109235502825E-2</v>
          </cell>
          <cell r="C1711">
            <v>3.0365253268392949E-2</v>
          </cell>
        </row>
        <row r="1712">
          <cell r="A1712">
            <v>41315.791666666664</v>
          </cell>
          <cell r="B1712">
            <v>4.8913699157394415E-2</v>
          </cell>
          <cell r="C1712">
            <v>2.6575497521877961E-2</v>
          </cell>
        </row>
        <row r="1713">
          <cell r="A1713">
            <v>41316.791666666664</v>
          </cell>
          <cell r="B1713">
            <v>4.8786045435145212E-2</v>
          </cell>
          <cell r="C1713">
            <v>2.6575497521877961E-2</v>
          </cell>
        </row>
        <row r="1714">
          <cell r="A1714">
            <v>41317.791666666664</v>
          </cell>
          <cell r="B1714">
            <v>4.8778322078223982E-2</v>
          </cell>
          <cell r="C1714">
            <v>2.6575497521877961E-2</v>
          </cell>
        </row>
        <row r="1715">
          <cell r="A1715">
            <v>41318.791666666664</v>
          </cell>
          <cell r="B1715">
            <v>4.7693225085862045E-2</v>
          </cell>
          <cell r="C1715">
            <v>2.5074406175956437E-2</v>
          </cell>
        </row>
        <row r="1716">
          <cell r="A1716">
            <v>41319.791666666664</v>
          </cell>
          <cell r="B1716">
            <v>4.5214854833039955E-2</v>
          </cell>
          <cell r="C1716">
            <v>2.130620246410804E-2</v>
          </cell>
        </row>
        <row r="1717">
          <cell r="A1717">
            <v>41323.791666666664</v>
          </cell>
          <cell r="B1717">
            <v>4.4610898931327254E-2</v>
          </cell>
          <cell r="C1717">
            <v>2.0625702685699007E-2</v>
          </cell>
        </row>
        <row r="1718">
          <cell r="A1718">
            <v>41324.791666666664</v>
          </cell>
          <cell r="B1718">
            <v>4.6661108918920211E-2</v>
          </cell>
          <cell r="C1718">
            <v>2.359244802779949E-2</v>
          </cell>
        </row>
        <row r="1719">
          <cell r="A1719">
            <v>41325.791666666664</v>
          </cell>
          <cell r="B1719">
            <v>4.5633679681398545E-2</v>
          </cell>
          <cell r="C1719">
            <v>2.4516564213279433E-2</v>
          </cell>
        </row>
        <row r="1720">
          <cell r="A1720">
            <v>41326.791666666664</v>
          </cell>
          <cell r="B1720">
            <v>4.5719869916957874E-2</v>
          </cell>
          <cell r="C1720">
            <v>2.4513461877478025E-2</v>
          </cell>
        </row>
        <row r="1721">
          <cell r="A1721">
            <v>41329.791666666664</v>
          </cell>
          <cell r="B1721">
            <v>4.8699698721730127E-2</v>
          </cell>
          <cell r="C1721">
            <v>2.8868688861631141E-2</v>
          </cell>
        </row>
        <row r="1722">
          <cell r="A1722">
            <v>41330.791666666664</v>
          </cell>
          <cell r="B1722">
            <v>4.8123894933287205E-2</v>
          </cell>
          <cell r="C1722">
            <v>2.8868688861631141E-2</v>
          </cell>
        </row>
        <row r="1723">
          <cell r="A1723">
            <v>41331.791666666664</v>
          </cell>
          <cell r="B1723">
            <v>4.8684566022258305E-2</v>
          </cell>
          <cell r="C1723">
            <v>2.8865672375151988E-2</v>
          </cell>
        </row>
        <row r="1724">
          <cell r="A1724">
            <v>41332.791666666664</v>
          </cell>
          <cell r="B1724">
            <v>4.8578922316972264E-2</v>
          </cell>
          <cell r="C1724">
            <v>2.8776599179735757E-2</v>
          </cell>
        </row>
        <row r="1725">
          <cell r="A1725">
            <v>41333.791666666664</v>
          </cell>
          <cell r="B1725">
            <v>4.8630444554251064E-2</v>
          </cell>
          <cell r="C1725">
            <v>2.8776599179735757E-2</v>
          </cell>
        </row>
        <row r="1726">
          <cell r="A1726">
            <v>41336.791666666664</v>
          </cell>
          <cell r="B1726">
            <v>4.8302409925292687E-2</v>
          </cell>
          <cell r="C1726">
            <v>2.8776599179735757E-2</v>
          </cell>
        </row>
        <row r="1727">
          <cell r="A1727">
            <v>41337.791666666664</v>
          </cell>
          <cell r="B1727">
            <v>4.9342654813446789E-2</v>
          </cell>
          <cell r="C1727">
            <v>2.8699344384687898E-2</v>
          </cell>
        </row>
        <row r="1728">
          <cell r="A1728">
            <v>41338.791666666664</v>
          </cell>
          <cell r="B1728">
            <v>4.9302173117785127E-2</v>
          </cell>
          <cell r="C1728">
            <v>2.8685500569860252E-2</v>
          </cell>
        </row>
        <row r="1729">
          <cell r="A1729">
            <v>41339.791666666664</v>
          </cell>
          <cell r="B1729">
            <v>4.9234651280447551E-2</v>
          </cell>
          <cell r="C1729">
            <v>2.8655671724305637E-2</v>
          </cell>
        </row>
        <row r="1730">
          <cell r="A1730">
            <v>41340.791666666664</v>
          </cell>
          <cell r="B1730">
            <v>4.9823567075683077E-2</v>
          </cell>
          <cell r="C1730">
            <v>2.8535887607256272E-2</v>
          </cell>
        </row>
        <row r="1731">
          <cell r="A1731">
            <v>41343.833333333336</v>
          </cell>
          <cell r="B1731">
            <v>4.9810701334155515E-2</v>
          </cell>
          <cell r="C1731">
            <v>2.8535887607256272E-2</v>
          </cell>
        </row>
        <row r="1732">
          <cell r="A1732">
            <v>41344.833333333336</v>
          </cell>
          <cell r="B1732">
            <v>4.9907578994335192E-2</v>
          </cell>
          <cell r="C1732">
            <v>2.8550619257401568E-2</v>
          </cell>
        </row>
        <row r="1733">
          <cell r="A1733">
            <v>41345.833333333336</v>
          </cell>
          <cell r="B1733">
            <v>4.9890519106602381E-2</v>
          </cell>
          <cell r="C1733">
            <v>2.8550619257401568E-2</v>
          </cell>
        </row>
        <row r="1734">
          <cell r="A1734">
            <v>41346.833333333336</v>
          </cell>
          <cell r="B1734">
            <v>4.9677328811687099E-2</v>
          </cell>
          <cell r="C1734">
            <v>2.8550619257401568E-2</v>
          </cell>
        </row>
        <row r="1735">
          <cell r="A1735">
            <v>41347.833333333336</v>
          </cell>
          <cell r="B1735">
            <v>4.9350845421814386E-2</v>
          </cell>
          <cell r="C1735">
            <v>2.8151258463859425E-2</v>
          </cell>
        </row>
        <row r="1736">
          <cell r="A1736">
            <v>41350.833333333336</v>
          </cell>
          <cell r="B1736">
            <v>4.9791643251278953E-2</v>
          </cell>
          <cell r="C1736">
            <v>2.8713554590025846E-2</v>
          </cell>
        </row>
        <row r="1737">
          <cell r="A1737">
            <v>41351.833333333336</v>
          </cell>
          <cell r="B1737">
            <v>4.9640691135929907E-2</v>
          </cell>
          <cell r="C1737">
            <v>2.8576168420206511E-2</v>
          </cell>
        </row>
        <row r="1738">
          <cell r="A1738">
            <v>41352.833333333336</v>
          </cell>
          <cell r="B1738">
            <v>4.921838414462499E-2</v>
          </cell>
          <cell r="C1738">
            <v>2.8576168420206511E-2</v>
          </cell>
        </row>
        <row r="1739">
          <cell r="A1739">
            <v>41353.833333333336</v>
          </cell>
          <cell r="B1739">
            <v>4.8363508293407902E-2</v>
          </cell>
          <cell r="C1739">
            <v>2.9502972852020658E-2</v>
          </cell>
        </row>
        <row r="1740">
          <cell r="A1740">
            <v>41354.833333333336</v>
          </cell>
          <cell r="B1740">
            <v>4.8301311212454463E-2</v>
          </cell>
          <cell r="C1740">
            <v>2.9475986468422834E-2</v>
          </cell>
        </row>
        <row r="1741">
          <cell r="A1741">
            <v>41357.833333333336</v>
          </cell>
          <cell r="B1741">
            <v>4.8196932965730958E-2</v>
          </cell>
          <cell r="C1741">
            <v>2.9476313929761258E-2</v>
          </cell>
        </row>
        <row r="1742">
          <cell r="A1742">
            <v>41358.833333333336</v>
          </cell>
          <cell r="B1742">
            <v>4.8132140150285316E-2</v>
          </cell>
          <cell r="C1742">
            <v>2.946141209896461E-2</v>
          </cell>
        </row>
        <row r="1743">
          <cell r="A1743">
            <v>41359.833333333336</v>
          </cell>
          <cell r="B1743">
            <v>4.7855937960624532E-2</v>
          </cell>
          <cell r="C1743">
            <v>2.927144924240295E-2</v>
          </cell>
        </row>
        <row r="1744">
          <cell r="A1744">
            <v>41360.833333333336</v>
          </cell>
          <cell r="B1744">
            <v>4.7430169154903293E-2</v>
          </cell>
          <cell r="C1744">
            <v>2.8849998701072316E-2</v>
          </cell>
        </row>
        <row r="1745">
          <cell r="A1745">
            <v>41364.833333333336</v>
          </cell>
          <cell r="B1745">
            <v>4.8145672334362066E-2</v>
          </cell>
          <cell r="C1745">
            <v>2.9728237090444365E-2</v>
          </cell>
        </row>
        <row r="1746">
          <cell r="A1746">
            <v>41365.833333333336</v>
          </cell>
          <cell r="B1746">
            <v>4.8286946528995206E-2</v>
          </cell>
          <cell r="C1746">
            <v>2.9844248881835227E-2</v>
          </cell>
        </row>
        <row r="1747">
          <cell r="A1747">
            <v>41366.833333333336</v>
          </cell>
          <cell r="B1747">
            <v>4.9606490913632194E-2</v>
          </cell>
          <cell r="C1747">
            <v>3.2508048954129197E-2</v>
          </cell>
        </row>
        <row r="1748">
          <cell r="A1748">
            <v>41367.833333333336</v>
          </cell>
          <cell r="B1748">
            <v>4.7968100743378178E-2</v>
          </cell>
          <cell r="C1748">
            <v>3.2508048954129197E-2</v>
          </cell>
        </row>
        <row r="1749">
          <cell r="A1749">
            <v>41368.833333333336</v>
          </cell>
          <cell r="B1749">
            <v>4.820409859524584E-2</v>
          </cell>
          <cell r="C1749">
            <v>3.2699370907479985E-2</v>
          </cell>
        </row>
        <row r="1750">
          <cell r="A1750">
            <v>41371.833333333336</v>
          </cell>
          <cell r="B1750">
            <v>4.8127322873743161E-2</v>
          </cell>
          <cell r="C1750">
            <v>3.2699370907479985E-2</v>
          </cell>
        </row>
        <row r="1751">
          <cell r="A1751">
            <v>41372.833333333336</v>
          </cell>
          <cell r="B1751">
            <v>4.8006743519441335E-2</v>
          </cell>
          <cell r="C1751">
            <v>3.2612578136305768E-2</v>
          </cell>
        </row>
        <row r="1752">
          <cell r="A1752">
            <v>41373.833333333336</v>
          </cell>
          <cell r="B1752">
            <v>4.8485058194417459E-2</v>
          </cell>
          <cell r="C1752">
            <v>3.2612578136305768E-2</v>
          </cell>
        </row>
        <row r="1753">
          <cell r="A1753">
            <v>41374.833333333336</v>
          </cell>
          <cell r="B1753">
            <v>4.8346955119588191E-2</v>
          </cell>
          <cell r="C1753">
            <v>3.2612578136305768E-2</v>
          </cell>
        </row>
        <row r="1754">
          <cell r="A1754">
            <v>41375.833333333336</v>
          </cell>
          <cell r="B1754">
            <v>4.8029590243899127E-2</v>
          </cell>
          <cell r="C1754">
            <v>3.2612578136305768E-2</v>
          </cell>
        </row>
        <row r="1755">
          <cell r="A1755">
            <v>41378.833333333336</v>
          </cell>
          <cell r="B1755">
            <v>5.3276157327711536E-2</v>
          </cell>
          <cell r="C1755">
            <v>3.9282579657427083E-2</v>
          </cell>
        </row>
        <row r="1756">
          <cell r="A1756">
            <v>41379.833333333336</v>
          </cell>
          <cell r="B1756">
            <v>5.3429070660314465E-2</v>
          </cell>
          <cell r="C1756">
            <v>3.9282579657427083E-2</v>
          </cell>
        </row>
        <row r="1757">
          <cell r="A1757">
            <v>41380.833333333336</v>
          </cell>
          <cell r="B1757">
            <v>5.3748657424078493E-2</v>
          </cell>
          <cell r="C1757">
            <v>3.9655204100651917E-2</v>
          </cell>
        </row>
        <row r="1758">
          <cell r="A1758">
            <v>41381.833333333336</v>
          </cell>
          <cell r="B1758">
            <v>5.4526886184202629E-2</v>
          </cell>
          <cell r="C1758">
            <v>4.0555334291283794E-2</v>
          </cell>
        </row>
        <row r="1759">
          <cell r="A1759">
            <v>41382.833333333336</v>
          </cell>
          <cell r="B1759">
            <v>5.4674462051612804E-2</v>
          </cell>
          <cell r="C1759">
            <v>4.0555334291283794E-2</v>
          </cell>
        </row>
        <row r="1760">
          <cell r="A1760">
            <v>41385.833333333336</v>
          </cell>
          <cell r="B1760">
            <v>5.4561343834665051E-2</v>
          </cell>
          <cell r="C1760">
            <v>4.0557843992929971E-2</v>
          </cell>
        </row>
        <row r="1761">
          <cell r="A1761">
            <v>41386.833333333336</v>
          </cell>
          <cell r="B1761">
            <v>5.5241615429073111E-2</v>
          </cell>
          <cell r="C1761">
            <v>4.0557843992929971E-2</v>
          </cell>
        </row>
        <row r="1762">
          <cell r="A1762">
            <v>41387.833333333336</v>
          </cell>
          <cell r="B1762">
            <v>5.519833896244327E-2</v>
          </cell>
          <cell r="C1762">
            <v>4.0516453029384066E-2</v>
          </cell>
        </row>
        <row r="1763">
          <cell r="A1763">
            <v>41388.833333333336</v>
          </cell>
          <cell r="B1763">
            <v>5.5199513825433671E-2</v>
          </cell>
          <cell r="C1763">
            <v>4.0516453029384066E-2</v>
          </cell>
        </row>
        <row r="1764">
          <cell r="A1764">
            <v>41389.833333333336</v>
          </cell>
          <cell r="B1764">
            <v>5.4807985409674784E-2</v>
          </cell>
          <cell r="C1764">
            <v>4.0812135073849808E-2</v>
          </cell>
        </row>
        <row r="1765">
          <cell r="A1765">
            <v>41392.833333333336</v>
          </cell>
          <cell r="B1765">
            <v>5.5272119619952008E-2</v>
          </cell>
          <cell r="C1765">
            <v>4.0812135073849808E-2</v>
          </cell>
        </row>
        <row r="1766">
          <cell r="A1766">
            <v>41393.833333333336</v>
          </cell>
          <cell r="B1766">
            <v>5.5285687518194591E-2</v>
          </cell>
          <cell r="C1766">
            <v>4.0798526280124106E-2</v>
          </cell>
        </row>
        <row r="1767">
          <cell r="A1767">
            <v>41394.833333333336</v>
          </cell>
          <cell r="B1767">
            <v>5.8424517855159348E-2</v>
          </cell>
          <cell r="C1767">
            <v>4.4752558751010037E-2</v>
          </cell>
        </row>
        <row r="1768">
          <cell r="A1768">
            <v>41395.833333333336</v>
          </cell>
          <cell r="B1768">
            <v>5.7627527740441928E-2</v>
          </cell>
          <cell r="C1768">
            <v>4.4752558751010037E-2</v>
          </cell>
        </row>
        <row r="1769">
          <cell r="A1769">
            <v>41396.833333333336</v>
          </cell>
          <cell r="B1769">
            <v>5.7779595861709027E-2</v>
          </cell>
          <cell r="C1769">
            <v>4.4752558751010037E-2</v>
          </cell>
        </row>
        <row r="1770">
          <cell r="A1770">
            <v>41399.833333333336</v>
          </cell>
          <cell r="B1770">
            <v>5.5974878950463838E-2</v>
          </cell>
          <cell r="C1770">
            <v>4.2603326283809459E-2</v>
          </cell>
        </row>
        <row r="1771">
          <cell r="A1771">
            <v>41400.833333333336</v>
          </cell>
          <cell r="B1771">
            <v>5.5923488131866719E-2</v>
          </cell>
          <cell r="C1771">
            <v>4.2603326283809459E-2</v>
          </cell>
        </row>
        <row r="1772">
          <cell r="A1772">
            <v>41401.833333333336</v>
          </cell>
          <cell r="B1772">
            <v>5.6088416501636006E-2</v>
          </cell>
          <cell r="C1772">
            <v>4.2603326283809459E-2</v>
          </cell>
        </row>
        <row r="1773">
          <cell r="A1773">
            <v>41402.833333333336</v>
          </cell>
          <cell r="B1773">
            <v>5.5895593329980439E-2</v>
          </cell>
          <cell r="C1773">
            <v>4.2422887147498006E-2</v>
          </cell>
        </row>
        <row r="1774">
          <cell r="A1774">
            <v>41403.833333333336</v>
          </cell>
          <cell r="B1774">
            <v>5.6627611824234501E-2</v>
          </cell>
          <cell r="C1774">
            <v>4.2422887147498006E-2</v>
          </cell>
        </row>
        <row r="1775">
          <cell r="A1775">
            <v>41406.833333333336</v>
          </cell>
          <cell r="B1775">
            <v>5.6671327496461164E-2</v>
          </cell>
          <cell r="C1775">
            <v>4.2457111485609572E-2</v>
          </cell>
        </row>
        <row r="1776">
          <cell r="A1776">
            <v>41407.833333333336</v>
          </cell>
          <cell r="B1776">
            <v>5.6743997552266147E-2</v>
          </cell>
          <cell r="C1776">
            <v>4.2457111485609572E-2</v>
          </cell>
        </row>
        <row r="1777">
          <cell r="A1777">
            <v>41408.833333333336</v>
          </cell>
          <cell r="B1777">
            <v>5.6719453533706686E-2</v>
          </cell>
          <cell r="C1777">
            <v>4.246107478363325E-2</v>
          </cell>
        </row>
        <row r="1778">
          <cell r="A1778">
            <v>41409.833333333336</v>
          </cell>
          <cell r="B1778">
            <v>5.6576934860100708E-2</v>
          </cell>
          <cell r="C1778">
            <v>4.246107478363325E-2</v>
          </cell>
        </row>
        <row r="1779">
          <cell r="A1779">
            <v>41410.833333333336</v>
          </cell>
          <cell r="B1779">
            <v>5.7463803248915757E-2</v>
          </cell>
          <cell r="C1779">
            <v>4.2460736159039045E-2</v>
          </cell>
        </row>
        <row r="1780">
          <cell r="A1780">
            <v>41413.833333333336</v>
          </cell>
          <cell r="B1780">
            <v>5.777740512249252E-2</v>
          </cell>
          <cell r="C1780">
            <v>4.2862056688857987E-2</v>
          </cell>
        </row>
        <row r="1781">
          <cell r="A1781">
            <v>41414.833333333336</v>
          </cell>
          <cell r="B1781">
            <v>5.6431359245219366E-2</v>
          </cell>
          <cell r="C1781">
            <v>4.1303412824284957E-2</v>
          </cell>
        </row>
        <row r="1782">
          <cell r="A1782">
            <v>41415.833333333336</v>
          </cell>
          <cell r="B1782">
            <v>5.7167749220189357E-2</v>
          </cell>
          <cell r="C1782">
            <v>4.2194561375681318E-2</v>
          </cell>
        </row>
        <row r="1783">
          <cell r="A1783">
            <v>41416.833333333336</v>
          </cell>
          <cell r="B1783">
            <v>5.7088629792289167E-2</v>
          </cell>
          <cell r="C1783">
            <v>4.2194561375681318E-2</v>
          </cell>
        </row>
        <row r="1784">
          <cell r="A1784">
            <v>41417.833333333336</v>
          </cell>
          <cell r="B1784">
            <v>5.4694529795276121E-2</v>
          </cell>
          <cell r="C1784">
            <v>3.9343228468378649E-2</v>
          </cell>
        </row>
        <row r="1785">
          <cell r="A1785">
            <v>41421.833333333336</v>
          </cell>
          <cell r="B1785">
            <v>5.4908261584433175E-2</v>
          </cell>
          <cell r="C1785">
            <v>3.9343228468378649E-2</v>
          </cell>
        </row>
        <row r="1786">
          <cell r="A1786">
            <v>41422.833333333336</v>
          </cell>
          <cell r="B1786">
            <v>5.5303124235311731E-2</v>
          </cell>
          <cell r="C1786">
            <v>4.0416677971835312E-2</v>
          </cell>
        </row>
        <row r="1787">
          <cell r="A1787">
            <v>41423.833333333336</v>
          </cell>
          <cell r="B1787">
            <v>5.5339942208351804E-2</v>
          </cell>
          <cell r="C1787">
            <v>4.0416677971835312E-2</v>
          </cell>
        </row>
        <row r="1788">
          <cell r="A1788">
            <v>41424.833333333336</v>
          </cell>
          <cell r="B1788">
            <v>5.574505511436513E-2</v>
          </cell>
          <cell r="C1788">
            <v>4.097418093359833E-2</v>
          </cell>
        </row>
        <row r="1789">
          <cell r="A1789">
            <v>41427.833333333336</v>
          </cell>
          <cell r="B1789">
            <v>5.575605971542686E-2</v>
          </cell>
          <cell r="C1789">
            <v>4.097418093359833E-2</v>
          </cell>
        </row>
        <row r="1790">
          <cell r="A1790">
            <v>41428.833333333336</v>
          </cell>
          <cell r="B1790">
            <v>5.4538224908789075E-2</v>
          </cell>
          <cell r="C1790">
            <v>4.1017231244753538E-2</v>
          </cell>
        </row>
        <row r="1791">
          <cell r="A1791">
            <v>41429.833333333336</v>
          </cell>
          <cell r="B1791">
            <v>5.5053452320802471E-2</v>
          </cell>
          <cell r="C1791">
            <v>4.174174082296276E-2</v>
          </cell>
        </row>
        <row r="1792">
          <cell r="A1792">
            <v>41430.833333333336</v>
          </cell>
          <cell r="B1792">
            <v>5.5701254017228856E-2</v>
          </cell>
          <cell r="C1792">
            <v>4.174174082296276E-2</v>
          </cell>
        </row>
        <row r="1793">
          <cell r="A1793">
            <v>41431.833333333336</v>
          </cell>
          <cell r="B1793">
            <v>5.4674216555374945E-2</v>
          </cell>
          <cell r="C1793">
            <v>4.174174082296276E-2</v>
          </cell>
        </row>
        <row r="1794">
          <cell r="A1794">
            <v>41434.833333333336</v>
          </cell>
          <cell r="B1794">
            <v>5.4688135538055814E-2</v>
          </cell>
          <cell r="C1794">
            <v>4.174174082296276E-2</v>
          </cell>
        </row>
        <row r="1795">
          <cell r="A1795">
            <v>41435.833333333336</v>
          </cell>
          <cell r="B1795">
            <v>5.5929279596263481E-2</v>
          </cell>
          <cell r="C1795">
            <v>4.3286434051690199E-2</v>
          </cell>
        </row>
        <row r="1796">
          <cell r="A1796">
            <v>41436.833333333336</v>
          </cell>
          <cell r="B1796">
            <v>5.5923521302027421E-2</v>
          </cell>
          <cell r="C1796">
            <v>4.3450412439925076E-2</v>
          </cell>
        </row>
        <row r="1797">
          <cell r="A1797">
            <v>41437.833333333336</v>
          </cell>
          <cell r="B1797">
            <v>5.6878124604042062E-2</v>
          </cell>
          <cell r="C1797">
            <v>4.3450412439925076E-2</v>
          </cell>
        </row>
        <row r="1798">
          <cell r="A1798">
            <v>41438.833333333336</v>
          </cell>
          <cell r="B1798">
            <v>5.6718084782853485E-2</v>
          </cell>
          <cell r="C1798">
            <v>4.3250309332967488E-2</v>
          </cell>
        </row>
        <row r="1799">
          <cell r="A1799">
            <v>41441.833333333336</v>
          </cell>
          <cell r="B1799">
            <v>5.6463274377191688E-2</v>
          </cell>
          <cell r="C1799">
            <v>4.2599840477219569E-2</v>
          </cell>
        </row>
        <row r="1800">
          <cell r="A1800">
            <v>41442.833333333336</v>
          </cell>
          <cell r="B1800">
            <v>5.6579216257152835E-2</v>
          </cell>
          <cell r="C1800">
            <v>4.2569356969051099E-2</v>
          </cell>
        </row>
        <row r="1801">
          <cell r="A1801">
            <v>41443.833333333336</v>
          </cell>
          <cell r="B1801">
            <v>5.7563988989841899E-2</v>
          </cell>
          <cell r="C1801">
            <v>4.4546786957588846E-2</v>
          </cell>
        </row>
        <row r="1802">
          <cell r="A1802">
            <v>41444.833333333336</v>
          </cell>
          <cell r="B1802">
            <v>6.3027277022353667E-2</v>
          </cell>
          <cell r="C1802">
            <v>5.1343049614261324E-2</v>
          </cell>
        </row>
        <row r="1803">
          <cell r="A1803">
            <v>41445.833333333336</v>
          </cell>
          <cell r="B1803">
            <v>6.3203724563332467E-2</v>
          </cell>
          <cell r="C1803">
            <v>5.1343042094620664E-2</v>
          </cell>
        </row>
        <row r="1804">
          <cell r="A1804">
            <v>41448.833333333336</v>
          </cell>
          <cell r="B1804">
            <v>6.4341357217752429E-2</v>
          </cell>
          <cell r="C1804">
            <v>5.2775591712300812E-2</v>
          </cell>
        </row>
        <row r="1805">
          <cell r="A1805">
            <v>41449.833333333336</v>
          </cell>
          <cell r="B1805">
            <v>6.5145738909081832E-2</v>
          </cell>
          <cell r="C1805">
            <v>5.2775591712300812E-2</v>
          </cell>
        </row>
        <row r="1806">
          <cell r="A1806">
            <v>41450.833333333336</v>
          </cell>
          <cell r="B1806">
            <v>6.5130085721605141E-2</v>
          </cell>
          <cell r="C1806">
            <v>5.2775591712300812E-2</v>
          </cell>
        </row>
        <row r="1807">
          <cell r="A1807">
            <v>41451.833333333336</v>
          </cell>
          <cell r="B1807">
            <v>6.6644147102719639E-2</v>
          </cell>
          <cell r="C1807">
            <v>5.2769033961023407E-2</v>
          </cell>
        </row>
        <row r="1808">
          <cell r="A1808">
            <v>41452.833333333336</v>
          </cell>
          <cell r="B1808">
            <v>6.6134955655174063E-2</v>
          </cell>
          <cell r="C1808">
            <v>5.2139186094764124E-2</v>
          </cell>
        </row>
        <row r="1809">
          <cell r="A1809">
            <v>41455.833333333336</v>
          </cell>
          <cell r="B1809">
            <v>6.6299827437231007E-2</v>
          </cell>
          <cell r="C1809">
            <v>5.2063221296194659E-2</v>
          </cell>
        </row>
        <row r="1810">
          <cell r="A1810">
            <v>41456.833333333336</v>
          </cell>
          <cell r="B1810">
            <v>6.5061988267876E-2</v>
          </cell>
          <cell r="C1810">
            <v>5.0565250294827495E-2</v>
          </cell>
        </row>
        <row r="1811">
          <cell r="A1811">
            <v>41457.833333333336</v>
          </cell>
          <cell r="B1811">
            <v>6.5096177711234313E-2</v>
          </cell>
          <cell r="C1811">
            <v>5.0565250294827495E-2</v>
          </cell>
        </row>
        <row r="1812">
          <cell r="A1812">
            <v>41459.833333333336</v>
          </cell>
          <cell r="B1812">
            <v>6.5040178905021229E-2</v>
          </cell>
          <cell r="C1812">
            <v>5.044173794029766E-2</v>
          </cell>
        </row>
        <row r="1813">
          <cell r="A1813">
            <v>41462.833333333336</v>
          </cell>
          <cell r="B1813">
            <v>6.4891728902057133E-2</v>
          </cell>
          <cell r="C1813">
            <v>5.044173794029766E-2</v>
          </cell>
        </row>
        <row r="1814">
          <cell r="A1814">
            <v>41463.833333333336</v>
          </cell>
          <cell r="B1814">
            <v>6.4943825954411477E-2</v>
          </cell>
          <cell r="C1814">
            <v>5.044173794029766E-2</v>
          </cell>
        </row>
        <row r="1815">
          <cell r="A1815">
            <v>41464.833333333336</v>
          </cell>
          <cell r="B1815">
            <v>6.4522094244678557E-2</v>
          </cell>
          <cell r="C1815">
            <v>5.044173794029766E-2</v>
          </cell>
        </row>
        <row r="1816">
          <cell r="A1816">
            <v>41465.833333333336</v>
          </cell>
          <cell r="B1816">
            <v>6.521073207280155E-2</v>
          </cell>
          <cell r="C1816">
            <v>5.044173794029766E-2</v>
          </cell>
        </row>
        <row r="1817">
          <cell r="A1817">
            <v>41466.833333333336</v>
          </cell>
          <cell r="B1817">
            <v>6.5257649119868269E-2</v>
          </cell>
          <cell r="C1817">
            <v>5.044173794029766E-2</v>
          </cell>
        </row>
        <row r="1818">
          <cell r="A1818">
            <v>41469.833333333336</v>
          </cell>
          <cell r="B1818">
            <v>6.1209653394526151E-2</v>
          </cell>
          <cell r="C1818">
            <v>4.5440379780457472E-2</v>
          </cell>
        </row>
        <row r="1819">
          <cell r="A1819">
            <v>41470.833333333336</v>
          </cell>
          <cell r="B1819">
            <v>6.1100338759263753E-2</v>
          </cell>
          <cell r="C1819">
            <v>4.5443040670834468E-2</v>
          </cell>
        </row>
        <row r="1820">
          <cell r="A1820">
            <v>41471.833333333336</v>
          </cell>
          <cell r="B1820">
            <v>6.1086356297244279E-2</v>
          </cell>
          <cell r="C1820">
            <v>4.5118242404695461E-2</v>
          </cell>
        </row>
        <row r="1821">
          <cell r="A1821">
            <v>41472.833333333336</v>
          </cell>
          <cell r="B1821">
            <v>6.0300335797723821E-2</v>
          </cell>
          <cell r="C1821">
            <v>4.4308500318783507E-2</v>
          </cell>
        </row>
        <row r="1822">
          <cell r="A1822">
            <v>41473.833333333336</v>
          </cell>
          <cell r="B1822">
            <v>6.0018644700552598E-2</v>
          </cell>
          <cell r="C1822">
            <v>4.4308500318783507E-2</v>
          </cell>
        </row>
        <row r="1823">
          <cell r="A1823">
            <v>41476.833333333336</v>
          </cell>
          <cell r="B1823">
            <v>5.9997085088243508E-2</v>
          </cell>
          <cell r="C1823">
            <v>4.4306203071608055E-2</v>
          </cell>
        </row>
        <row r="1824">
          <cell r="A1824">
            <v>41477.833333333336</v>
          </cell>
          <cell r="B1824">
            <v>5.9397851804564611E-2</v>
          </cell>
          <cell r="C1824">
            <v>4.4350590671749464E-2</v>
          </cell>
        </row>
        <row r="1825">
          <cell r="A1825">
            <v>41478.833333333336</v>
          </cell>
          <cell r="B1825">
            <v>5.9488696993124611E-2</v>
          </cell>
          <cell r="C1825">
            <v>4.4416617035396587E-2</v>
          </cell>
        </row>
        <row r="1826">
          <cell r="A1826">
            <v>41479.833333333336</v>
          </cell>
          <cell r="B1826">
            <v>6.0294056045030471E-2</v>
          </cell>
          <cell r="C1826">
            <v>4.4416617035396587E-2</v>
          </cell>
        </row>
        <row r="1827">
          <cell r="A1827">
            <v>41480.833333333336</v>
          </cell>
          <cell r="B1827">
            <v>6.0046589604781334E-2</v>
          </cell>
          <cell r="C1827">
            <v>4.4171140893189499E-2</v>
          </cell>
        </row>
        <row r="1828">
          <cell r="A1828">
            <v>41483.833333333336</v>
          </cell>
          <cell r="B1828">
            <v>6.0042456994140653E-2</v>
          </cell>
          <cell r="C1828">
            <v>4.452276788144794E-2</v>
          </cell>
        </row>
        <row r="1829">
          <cell r="A1829">
            <v>41484.833333333336</v>
          </cell>
          <cell r="B1829">
            <v>6.0085621427442185E-2</v>
          </cell>
          <cell r="C1829">
            <v>4.452276788144794E-2</v>
          </cell>
        </row>
        <row r="1830">
          <cell r="A1830">
            <v>41485.833333333336</v>
          </cell>
          <cell r="B1830">
            <v>5.6312313841232066E-2</v>
          </cell>
          <cell r="C1830">
            <v>3.9847958454906983E-2</v>
          </cell>
        </row>
        <row r="1831">
          <cell r="A1831">
            <v>41486.833333333336</v>
          </cell>
          <cell r="B1831">
            <v>5.5714355082816421E-2</v>
          </cell>
          <cell r="C1831">
            <v>3.9847958454906983E-2</v>
          </cell>
        </row>
        <row r="1832">
          <cell r="A1832">
            <v>41487.833333333336</v>
          </cell>
          <cell r="B1832">
            <v>5.5306518008464915E-2</v>
          </cell>
          <cell r="C1832">
            <v>3.9847958454906983E-2</v>
          </cell>
        </row>
        <row r="1833">
          <cell r="A1833">
            <v>41490.833333333336</v>
          </cell>
          <cell r="B1833">
            <v>5.530646310272725E-2</v>
          </cell>
          <cell r="C1833">
            <v>3.9847958454906983E-2</v>
          </cell>
        </row>
        <row r="1834">
          <cell r="A1834">
            <v>41491.833333333336</v>
          </cell>
          <cell r="B1834">
            <v>5.5399355943961275E-2</v>
          </cell>
          <cell r="C1834">
            <v>4.0111976554052652E-2</v>
          </cell>
        </row>
        <row r="1835">
          <cell r="A1835">
            <v>41492.833333333336</v>
          </cell>
          <cell r="B1835">
            <v>5.5603572773116998E-2</v>
          </cell>
          <cell r="C1835">
            <v>4.0505800275392717E-2</v>
          </cell>
        </row>
        <row r="1836">
          <cell r="A1836">
            <v>41493.833333333336</v>
          </cell>
          <cell r="B1836">
            <v>5.585588015462465E-2</v>
          </cell>
          <cell r="C1836">
            <v>4.0505800275392717E-2</v>
          </cell>
        </row>
        <row r="1837">
          <cell r="A1837">
            <v>41494.833333333336</v>
          </cell>
          <cell r="B1837">
            <v>5.5056432371376633E-2</v>
          </cell>
          <cell r="C1837">
            <v>4.0505800275392717E-2</v>
          </cell>
        </row>
        <row r="1838">
          <cell r="A1838">
            <v>41497.833333333336</v>
          </cell>
          <cell r="B1838">
            <v>5.5001119548865378E-2</v>
          </cell>
          <cell r="C1838">
            <v>4.0464656471777112E-2</v>
          </cell>
        </row>
        <row r="1839">
          <cell r="A1839">
            <v>41498.833333333336</v>
          </cell>
          <cell r="B1839">
            <v>5.4952186016870651E-2</v>
          </cell>
          <cell r="C1839">
            <v>4.0498320634910906E-2</v>
          </cell>
        </row>
        <row r="1840">
          <cell r="A1840">
            <v>41499.833333333336</v>
          </cell>
          <cell r="B1840">
            <v>5.4944173744889226E-2</v>
          </cell>
          <cell r="C1840">
            <v>4.0494165236095871E-2</v>
          </cell>
        </row>
        <row r="1841">
          <cell r="A1841">
            <v>41500.833333333336</v>
          </cell>
          <cell r="B1841">
            <v>5.7993253006577289E-2</v>
          </cell>
          <cell r="C1841">
            <v>4.4270454085127191E-2</v>
          </cell>
        </row>
        <row r="1842">
          <cell r="A1842">
            <v>41501.833333333336</v>
          </cell>
          <cell r="B1842">
            <v>5.7047785705245914E-2</v>
          </cell>
          <cell r="C1842">
            <v>4.4314104551705917E-2</v>
          </cell>
        </row>
        <row r="1843">
          <cell r="A1843">
            <v>41504.833333333336</v>
          </cell>
          <cell r="B1843">
            <v>5.6919619142229351E-2</v>
          </cell>
          <cell r="C1843">
            <v>4.4157052143353664E-2</v>
          </cell>
        </row>
        <row r="1844">
          <cell r="A1844">
            <v>41505.833333333336</v>
          </cell>
          <cell r="B1844">
            <v>5.7774568658232481E-2</v>
          </cell>
          <cell r="C1844">
            <v>4.4157052143353664E-2</v>
          </cell>
        </row>
        <row r="1845">
          <cell r="A1845">
            <v>41506.833333333336</v>
          </cell>
          <cell r="B1845">
            <v>5.6771775996472866E-2</v>
          </cell>
          <cell r="C1845">
            <v>4.2925400698695611E-2</v>
          </cell>
        </row>
        <row r="1846">
          <cell r="A1846">
            <v>41507.833333333336</v>
          </cell>
          <cell r="B1846">
            <v>5.6843051813049911E-2</v>
          </cell>
          <cell r="C1846">
            <v>4.2925400698695611E-2</v>
          </cell>
        </row>
        <row r="1847">
          <cell r="A1847">
            <v>41508.833333333336</v>
          </cell>
          <cell r="B1847">
            <v>5.6900827200126035E-2</v>
          </cell>
          <cell r="C1847">
            <v>4.2925400698695611E-2</v>
          </cell>
        </row>
        <row r="1848">
          <cell r="A1848">
            <v>41511.833333333336</v>
          </cell>
          <cell r="B1848">
            <v>5.6596348143783518E-2</v>
          </cell>
          <cell r="C1848">
            <v>4.2925400698695611E-2</v>
          </cell>
        </row>
        <row r="1849">
          <cell r="A1849">
            <v>41512.833333333336</v>
          </cell>
          <cell r="B1849">
            <v>5.9295047508784171E-2</v>
          </cell>
          <cell r="C1849">
            <v>4.6296830985669765E-2</v>
          </cell>
        </row>
        <row r="1850">
          <cell r="A1850">
            <v>41513.833333333336</v>
          </cell>
          <cell r="B1850">
            <v>5.9151766413801432E-2</v>
          </cell>
          <cell r="C1850">
            <v>4.6296904272969806E-2</v>
          </cell>
        </row>
        <row r="1851">
          <cell r="A1851">
            <v>41514.833333333336</v>
          </cell>
          <cell r="B1851">
            <v>5.9189165523420059E-2</v>
          </cell>
          <cell r="C1851">
            <v>4.580423234113104E-2</v>
          </cell>
        </row>
        <row r="1852">
          <cell r="A1852">
            <v>41515.833333333336</v>
          </cell>
          <cell r="B1852">
            <v>6.0063804067036319E-2</v>
          </cell>
          <cell r="C1852">
            <v>4.7099472364006668E-2</v>
          </cell>
        </row>
        <row r="1853">
          <cell r="A1853">
            <v>41519.833333333336</v>
          </cell>
          <cell r="B1853">
            <v>6.0443606980635556E-2</v>
          </cell>
          <cell r="C1853">
            <v>4.7061986158273166E-2</v>
          </cell>
        </row>
        <row r="1854">
          <cell r="A1854">
            <v>41520.833333333336</v>
          </cell>
          <cell r="B1854">
            <v>6.0524514812861682E-2</v>
          </cell>
          <cell r="C1854">
            <v>4.6420586739244103E-2</v>
          </cell>
        </row>
        <row r="1855">
          <cell r="A1855">
            <v>41521.833333333336</v>
          </cell>
          <cell r="B1855">
            <v>5.9935431794979108E-2</v>
          </cell>
          <cell r="C1855">
            <v>4.6420586739244103E-2</v>
          </cell>
        </row>
        <row r="1856">
          <cell r="A1856">
            <v>41522.833333333336</v>
          </cell>
          <cell r="B1856">
            <v>5.9925053819508772E-2</v>
          </cell>
          <cell r="C1856">
            <v>4.6420586739244103E-2</v>
          </cell>
        </row>
        <row r="1857">
          <cell r="A1857">
            <v>41525.833333333336</v>
          </cell>
          <cell r="B1857">
            <v>6.0886449000827583E-2</v>
          </cell>
          <cell r="C1857">
            <v>4.6420586739244103E-2</v>
          </cell>
        </row>
        <row r="1858">
          <cell r="A1858">
            <v>41526.833333333336</v>
          </cell>
          <cell r="B1858">
            <v>5.9814295222081613E-2</v>
          </cell>
          <cell r="C1858">
            <v>4.497429764641811E-2</v>
          </cell>
        </row>
        <row r="1859">
          <cell r="A1859">
            <v>41527.833333333336</v>
          </cell>
          <cell r="B1859">
            <v>5.9630006226815628E-2</v>
          </cell>
          <cell r="C1859">
            <v>4.481589539996203E-2</v>
          </cell>
        </row>
        <row r="1860">
          <cell r="A1860">
            <v>41528.833333333336</v>
          </cell>
          <cell r="B1860">
            <v>5.9112031003074758E-2</v>
          </cell>
          <cell r="C1860">
            <v>4.5879138728296409E-2</v>
          </cell>
        </row>
        <row r="1861">
          <cell r="A1861">
            <v>41529.833333333336</v>
          </cell>
          <cell r="B1861">
            <v>5.970870708529958E-2</v>
          </cell>
          <cell r="C1861">
            <v>4.5876143596999659E-2</v>
          </cell>
        </row>
        <row r="1862">
          <cell r="A1862">
            <v>41532.833333333336</v>
          </cell>
          <cell r="B1862">
            <v>5.9501078605984338E-2</v>
          </cell>
          <cell r="C1862">
            <v>4.5876143596999659E-2</v>
          </cell>
        </row>
        <row r="1863">
          <cell r="A1863">
            <v>41533.833333333336</v>
          </cell>
          <cell r="B1863">
            <v>5.9964262657716559E-2</v>
          </cell>
          <cell r="C1863">
            <v>4.5876143596999659E-2</v>
          </cell>
        </row>
        <row r="1864">
          <cell r="A1864">
            <v>41534.833333333336</v>
          </cell>
          <cell r="B1864">
            <v>5.84840336239262E-2</v>
          </cell>
          <cell r="C1864">
            <v>4.39585540691027E-2</v>
          </cell>
        </row>
        <row r="1865">
          <cell r="A1865">
            <v>41535.833333333336</v>
          </cell>
          <cell r="B1865">
            <v>5.1410966816162917E-2</v>
          </cell>
          <cell r="C1865">
            <v>3.505824958991792E-2</v>
          </cell>
        </row>
        <row r="1866">
          <cell r="A1866">
            <v>41536.833333333336</v>
          </cell>
          <cell r="B1866">
            <v>5.1368437608038629E-2</v>
          </cell>
          <cell r="C1866">
            <v>3.5070077965467496E-2</v>
          </cell>
        </row>
        <row r="1867">
          <cell r="A1867">
            <v>41539.833333333336</v>
          </cell>
          <cell r="B1867">
            <v>5.0041591037389699E-2</v>
          </cell>
          <cell r="C1867">
            <v>3.3394347071187123E-2</v>
          </cell>
        </row>
        <row r="1868">
          <cell r="A1868">
            <v>41540.833333333336</v>
          </cell>
          <cell r="B1868">
            <v>4.9250441995440188E-2</v>
          </cell>
          <cell r="C1868">
            <v>3.3394347071187123E-2</v>
          </cell>
        </row>
        <row r="1869">
          <cell r="A1869">
            <v>41541.833333333336</v>
          </cell>
          <cell r="B1869">
            <v>4.9369852201059508E-2</v>
          </cell>
          <cell r="C1869">
            <v>3.3394347071187123E-2</v>
          </cell>
        </row>
        <row r="1870">
          <cell r="A1870">
            <v>41542.833333333336</v>
          </cell>
          <cell r="B1870">
            <v>4.7735111671724541E-2</v>
          </cell>
          <cell r="C1870">
            <v>3.3394347071187123E-2</v>
          </cell>
        </row>
        <row r="1871">
          <cell r="A1871">
            <v>41543.833333333336</v>
          </cell>
          <cell r="B1871">
            <v>4.7875904959212637E-2</v>
          </cell>
          <cell r="C1871">
            <v>3.3486834209697586E-2</v>
          </cell>
        </row>
        <row r="1872">
          <cell r="A1872">
            <v>41546.833333333336</v>
          </cell>
          <cell r="B1872">
            <v>4.7651030512741777E-2</v>
          </cell>
          <cell r="C1872">
            <v>3.3486834209697586E-2</v>
          </cell>
        </row>
        <row r="1873">
          <cell r="A1873">
            <v>41547.833333333336</v>
          </cell>
          <cell r="B1873">
            <v>4.7832837616625032E-2</v>
          </cell>
          <cell r="C1873">
            <v>3.3301778995462397E-2</v>
          </cell>
        </row>
        <row r="1874">
          <cell r="A1874">
            <v>41548.833333333336</v>
          </cell>
          <cell r="B1874">
            <v>4.7778740027362189E-2</v>
          </cell>
          <cell r="C1874">
            <v>3.3302045871031638E-2</v>
          </cell>
        </row>
        <row r="1875">
          <cell r="A1875">
            <v>41549.833333333336</v>
          </cell>
          <cell r="B1875">
            <v>4.8018042935793884E-2</v>
          </cell>
          <cell r="C1875">
            <v>3.3560861099245637E-2</v>
          </cell>
        </row>
        <row r="1876">
          <cell r="A1876">
            <v>41550.833333333336</v>
          </cell>
          <cell r="B1876">
            <v>4.8297512596186587E-2</v>
          </cell>
          <cell r="C1876">
            <v>3.3560861099245637E-2</v>
          </cell>
        </row>
        <row r="1877">
          <cell r="A1877">
            <v>41553.833333333336</v>
          </cell>
          <cell r="B1877">
            <v>4.8821024866019566E-2</v>
          </cell>
          <cell r="C1877">
            <v>3.4139665736951236E-2</v>
          </cell>
        </row>
        <row r="1878">
          <cell r="A1878">
            <v>41554.833333333336</v>
          </cell>
          <cell r="B1878">
            <v>5.0156365343227274E-2</v>
          </cell>
          <cell r="C1878">
            <v>3.5734044792816569E-2</v>
          </cell>
        </row>
        <row r="1879">
          <cell r="A1879">
            <v>41555.833333333336</v>
          </cell>
          <cell r="B1879">
            <v>4.9438836960196887E-2</v>
          </cell>
          <cell r="C1879">
            <v>3.5879147899213704E-2</v>
          </cell>
        </row>
        <row r="1880">
          <cell r="A1880">
            <v>41556.833333333336</v>
          </cell>
          <cell r="B1880">
            <v>5.0647010629770034E-2</v>
          </cell>
          <cell r="C1880">
            <v>3.5879147899213704E-2</v>
          </cell>
        </row>
        <row r="1881">
          <cell r="A1881">
            <v>41557.833333333336</v>
          </cell>
          <cell r="B1881">
            <v>5.0842930992595702E-2</v>
          </cell>
          <cell r="C1881">
            <v>3.5879147899213704E-2</v>
          </cell>
        </row>
        <row r="1882">
          <cell r="A1882">
            <v>41560.833333333336</v>
          </cell>
          <cell r="B1882">
            <v>5.0979289753409915E-2</v>
          </cell>
          <cell r="C1882">
            <v>3.58757776662018E-2</v>
          </cell>
        </row>
        <row r="1883">
          <cell r="A1883">
            <v>41561.833333333336</v>
          </cell>
          <cell r="B1883">
            <v>5.1225030403915392E-2</v>
          </cell>
          <cell r="C1883">
            <v>3.6646240852460862E-2</v>
          </cell>
        </row>
        <row r="1884">
          <cell r="A1884">
            <v>41562.833333333336</v>
          </cell>
          <cell r="B1884">
            <v>5.1615804219149214E-2</v>
          </cell>
          <cell r="C1884">
            <v>3.6646240852460862E-2</v>
          </cell>
        </row>
        <row r="1885">
          <cell r="A1885">
            <v>41563.833333333336</v>
          </cell>
          <cell r="B1885">
            <v>5.2669266587833406E-2</v>
          </cell>
          <cell r="C1885">
            <v>3.6646240852460862E-2</v>
          </cell>
        </row>
        <row r="1886">
          <cell r="A1886">
            <v>41564.833333333336</v>
          </cell>
          <cell r="B1886">
            <v>5.2760992804657895E-2</v>
          </cell>
          <cell r="C1886">
            <v>3.6646240852460862E-2</v>
          </cell>
        </row>
        <row r="1887">
          <cell r="A1887">
            <v>41567.833333333336</v>
          </cell>
          <cell r="B1887">
            <v>5.277146387999801E-2</v>
          </cell>
          <cell r="C1887">
            <v>3.6656518716076898E-2</v>
          </cell>
        </row>
        <row r="1888">
          <cell r="A1888">
            <v>41568.833333333336</v>
          </cell>
          <cell r="B1888">
            <v>5.2665524660212862E-2</v>
          </cell>
          <cell r="C1888">
            <v>3.657648682481799E-2</v>
          </cell>
        </row>
        <row r="1889">
          <cell r="A1889">
            <v>41569.833333333336</v>
          </cell>
          <cell r="B1889">
            <v>5.1722860511033746E-2</v>
          </cell>
          <cell r="C1889">
            <v>3.657648682481799E-2</v>
          </cell>
        </row>
        <row r="1890">
          <cell r="A1890">
            <v>41570.833333333336</v>
          </cell>
          <cell r="B1890">
            <v>5.1690444729572731E-2</v>
          </cell>
          <cell r="C1890">
            <v>3.6545015615064284E-2</v>
          </cell>
        </row>
        <row r="1891">
          <cell r="A1891">
            <v>41571.833333333336</v>
          </cell>
          <cell r="B1891">
            <v>5.1282525601314126E-2</v>
          </cell>
          <cell r="C1891">
            <v>3.6116146229324367E-2</v>
          </cell>
        </row>
        <row r="1892">
          <cell r="A1892">
            <v>41574.833333333336</v>
          </cell>
          <cell r="B1892">
            <v>5.1204032106996263E-2</v>
          </cell>
          <cell r="C1892">
            <v>3.6116146229324367E-2</v>
          </cell>
        </row>
        <row r="1893">
          <cell r="A1893">
            <v>41575.833333333336</v>
          </cell>
          <cell r="B1893">
            <v>5.1363340688310298E-2</v>
          </cell>
          <cell r="C1893">
            <v>3.6292407431055607E-2</v>
          </cell>
        </row>
        <row r="1894">
          <cell r="A1894">
            <v>41576.833333333336</v>
          </cell>
          <cell r="B1894">
            <v>5.2723884045810132E-2</v>
          </cell>
          <cell r="C1894">
            <v>3.8180674047219483E-2</v>
          </cell>
        </row>
        <row r="1895">
          <cell r="A1895">
            <v>41577.833333333336</v>
          </cell>
          <cell r="B1895">
            <v>5.2634932746609644E-2</v>
          </cell>
          <cell r="C1895">
            <v>3.8181006831195845E-2</v>
          </cell>
        </row>
        <row r="1896">
          <cell r="A1896">
            <v>41578.833333333336</v>
          </cell>
          <cell r="B1896">
            <v>5.2625822115463822E-2</v>
          </cell>
          <cell r="C1896">
            <v>3.8181006831195845E-2</v>
          </cell>
        </row>
        <row r="1897">
          <cell r="A1897">
            <v>41581.791666666664</v>
          </cell>
          <cell r="B1897">
            <v>5.297865136074003E-2</v>
          </cell>
          <cell r="C1897">
            <v>3.7903540897849475E-2</v>
          </cell>
        </row>
        <row r="1898">
          <cell r="A1898">
            <v>41582.791666666664</v>
          </cell>
          <cell r="B1898">
            <v>5.3529572080952326E-2</v>
          </cell>
          <cell r="C1898">
            <v>3.8589659110176387E-2</v>
          </cell>
        </row>
        <row r="1899">
          <cell r="A1899">
            <v>41583.791666666664</v>
          </cell>
          <cell r="B1899">
            <v>5.3572340585086364E-2</v>
          </cell>
          <cell r="C1899">
            <v>3.8939494113486794E-2</v>
          </cell>
        </row>
        <row r="1900">
          <cell r="A1900">
            <v>41584.791666666664</v>
          </cell>
          <cell r="B1900">
            <v>5.4438307412244515E-2</v>
          </cell>
          <cell r="C1900">
            <v>3.9997260717353912E-2</v>
          </cell>
        </row>
        <row r="1901">
          <cell r="A1901">
            <v>41585.791666666664</v>
          </cell>
          <cell r="B1901">
            <v>5.6841228404498546E-2</v>
          </cell>
          <cell r="C1901">
            <v>3.9997260717353912E-2</v>
          </cell>
        </row>
        <row r="1902">
          <cell r="A1902">
            <v>41588.791666666664</v>
          </cell>
          <cell r="B1902">
            <v>5.7146194636147958E-2</v>
          </cell>
          <cell r="C1902">
            <v>3.9963174473793557E-2</v>
          </cell>
        </row>
        <row r="1903">
          <cell r="A1903">
            <v>41589.791666666664</v>
          </cell>
          <cell r="B1903">
            <v>5.7683840549991358E-2</v>
          </cell>
          <cell r="C1903">
            <v>3.9963174473793557E-2</v>
          </cell>
        </row>
        <row r="1904">
          <cell r="A1904">
            <v>41590.791666666664</v>
          </cell>
          <cell r="B1904">
            <v>5.4895917805819053E-2</v>
          </cell>
          <cell r="C1904">
            <v>3.5734571877773284E-2</v>
          </cell>
        </row>
        <row r="1905">
          <cell r="A1905">
            <v>41591.791666666664</v>
          </cell>
          <cell r="B1905">
            <v>5.4853992137635713E-2</v>
          </cell>
          <cell r="C1905">
            <v>3.5699938451569824E-2</v>
          </cell>
        </row>
        <row r="1906">
          <cell r="A1906">
            <v>41592.791666666664</v>
          </cell>
          <cell r="B1906">
            <v>5.475990310866817E-2</v>
          </cell>
          <cell r="C1906">
            <v>3.541381686917118E-2</v>
          </cell>
        </row>
        <row r="1907">
          <cell r="A1907">
            <v>41595.791666666664</v>
          </cell>
          <cell r="B1907">
            <v>5.6115892897959603E-2</v>
          </cell>
          <cell r="C1907">
            <v>3.7992680573747641E-2</v>
          </cell>
        </row>
        <row r="1908">
          <cell r="A1908">
            <v>41596.791666666664</v>
          </cell>
          <cell r="B1908">
            <v>5.6165301296033782E-2</v>
          </cell>
          <cell r="C1908">
            <v>3.8047985720540432E-2</v>
          </cell>
        </row>
        <row r="1909">
          <cell r="A1909">
            <v>41597.791666666664</v>
          </cell>
          <cell r="B1909">
            <v>5.6157915110685748E-2</v>
          </cell>
          <cell r="C1909">
            <v>3.8152632403129133E-2</v>
          </cell>
        </row>
        <row r="1910">
          <cell r="A1910">
            <v>41598.791666666664</v>
          </cell>
          <cell r="B1910">
            <v>5.8019964158950693E-2</v>
          </cell>
          <cell r="C1910">
            <v>3.8152632403129133E-2</v>
          </cell>
        </row>
        <row r="1911">
          <cell r="A1911">
            <v>41599.791666666664</v>
          </cell>
          <cell r="B1911">
            <v>5.8088132975594078E-2</v>
          </cell>
          <cell r="C1911">
            <v>3.8152632403129133E-2</v>
          </cell>
        </row>
        <row r="1912">
          <cell r="A1912">
            <v>41602.791666666664</v>
          </cell>
          <cell r="B1912">
            <v>5.4079046963824796E-2</v>
          </cell>
          <cell r="C1912">
            <v>3.2698602311906355E-2</v>
          </cell>
        </row>
        <row r="1913">
          <cell r="A1913">
            <v>41603.791666666664</v>
          </cell>
          <cell r="B1913">
            <v>5.411685784138854E-2</v>
          </cell>
          <cell r="C1913">
            <v>3.2698498546681762E-2</v>
          </cell>
        </row>
        <row r="1914">
          <cell r="A1914">
            <v>41604.791666666664</v>
          </cell>
          <cell r="B1914">
            <v>5.4129692643595191E-2</v>
          </cell>
          <cell r="C1914">
            <v>3.2698498546681762E-2</v>
          </cell>
        </row>
        <row r="1915">
          <cell r="A1915">
            <v>41606.791666666664</v>
          </cell>
          <cell r="B1915">
            <v>5.2637168653795426E-2</v>
          </cell>
          <cell r="C1915">
            <v>3.08035584080774E-2</v>
          </cell>
        </row>
        <row r="1916">
          <cell r="A1916">
            <v>41609.791666666664</v>
          </cell>
          <cell r="B1916">
            <v>5.3108799400002661E-2</v>
          </cell>
          <cell r="C1916">
            <v>3.1618176669550337E-2</v>
          </cell>
        </row>
        <row r="1917">
          <cell r="A1917">
            <v>41610.791666666664</v>
          </cell>
          <cell r="B1917">
            <v>5.3054541734961304E-2</v>
          </cell>
          <cell r="C1917">
            <v>3.2132325427844756E-2</v>
          </cell>
        </row>
        <row r="1918">
          <cell r="A1918">
            <v>41611.791666666664</v>
          </cell>
          <cell r="B1918">
            <v>5.3034915650791908E-2</v>
          </cell>
          <cell r="C1918">
            <v>3.2135388251513852E-2</v>
          </cell>
        </row>
        <row r="1919">
          <cell r="A1919">
            <v>41612.791666666664</v>
          </cell>
          <cell r="B1919">
            <v>5.3260070471674956E-2</v>
          </cell>
          <cell r="C1919">
            <v>3.2135388251513852E-2</v>
          </cell>
        </row>
        <row r="1920">
          <cell r="A1920">
            <v>41613.791666666664</v>
          </cell>
          <cell r="B1920">
            <v>5.2551898849084032E-2</v>
          </cell>
          <cell r="C1920">
            <v>3.2135388251513852E-2</v>
          </cell>
        </row>
        <row r="1921">
          <cell r="A1921">
            <v>41616.791666666664</v>
          </cell>
          <cell r="B1921">
            <v>5.2452144385495628E-2</v>
          </cell>
          <cell r="C1921">
            <v>3.2160506605724344E-2</v>
          </cell>
        </row>
        <row r="1922">
          <cell r="A1922">
            <v>41617.791666666664</v>
          </cell>
          <cell r="B1922">
            <v>5.2930538890530482E-2</v>
          </cell>
          <cell r="C1922">
            <v>3.2686294801887429E-2</v>
          </cell>
        </row>
        <row r="1923">
          <cell r="A1923">
            <v>41618.791666666664</v>
          </cell>
          <cell r="B1923">
            <v>5.3006851602297463E-2</v>
          </cell>
          <cell r="C1923">
            <v>3.279529586836321E-2</v>
          </cell>
        </row>
        <row r="1924">
          <cell r="A1924">
            <v>41619.791666666664</v>
          </cell>
          <cell r="B1924">
            <v>5.2412080880287044E-2</v>
          </cell>
          <cell r="C1924">
            <v>3.2799469324192289E-2</v>
          </cell>
        </row>
        <row r="1925">
          <cell r="A1925">
            <v>41620.791666666664</v>
          </cell>
          <cell r="B1925">
            <v>5.2409115784631248E-2</v>
          </cell>
          <cell r="C1925">
            <v>3.2799469324192289E-2</v>
          </cell>
        </row>
        <row r="1926">
          <cell r="A1926">
            <v>41623.791666666664</v>
          </cell>
          <cell r="B1926">
            <v>5.2329108304878615E-2</v>
          </cell>
          <cell r="C1926">
            <v>3.2799469324192289E-2</v>
          </cell>
        </row>
        <row r="1927">
          <cell r="A1927">
            <v>41624.791666666664</v>
          </cell>
          <cell r="B1927">
            <v>5.2173070198448933E-2</v>
          </cell>
          <cell r="C1927">
            <v>3.2847224244149861E-2</v>
          </cell>
        </row>
        <row r="1928">
          <cell r="A1928">
            <v>41625.791666666664</v>
          </cell>
          <cell r="B1928">
            <v>5.2232344864508069E-2</v>
          </cell>
          <cell r="C1928">
            <v>3.2813003993964938E-2</v>
          </cell>
        </row>
        <row r="1929">
          <cell r="A1929">
            <v>41626.791666666664</v>
          </cell>
          <cell r="B1929">
            <v>5.2927639513362469E-2</v>
          </cell>
          <cell r="C1929">
            <v>3.3709336334014628E-2</v>
          </cell>
        </row>
        <row r="1930">
          <cell r="A1930">
            <v>41627.791666666664</v>
          </cell>
          <cell r="B1930">
            <v>5.5054022398216204E-2</v>
          </cell>
          <cell r="C1930">
            <v>3.3194470844104547E-2</v>
          </cell>
        </row>
        <row r="1931">
          <cell r="A1931">
            <v>41630.791666666664</v>
          </cell>
          <cell r="B1931">
            <v>5.5322963239078565E-2</v>
          </cell>
          <cell r="C1931">
            <v>3.3194470844104547E-2</v>
          </cell>
        </row>
        <row r="1932">
          <cell r="A1932">
            <v>41631.791666666664</v>
          </cell>
          <cell r="B1932">
            <v>5.5209135741826003E-2</v>
          </cell>
          <cell r="C1932">
            <v>3.3194470844104547E-2</v>
          </cell>
        </row>
        <row r="1933">
          <cell r="A1933">
            <v>41633.791666666664</v>
          </cell>
          <cell r="B1933">
            <v>5.5195350574193669E-2</v>
          </cell>
          <cell r="C1933">
            <v>3.3194470844104547E-2</v>
          </cell>
        </row>
        <row r="1934">
          <cell r="A1934">
            <v>41634.791666666664</v>
          </cell>
          <cell r="B1934">
            <v>5.5073532858213328E-2</v>
          </cell>
          <cell r="C1934">
            <v>3.3101166830539951E-2</v>
          </cell>
        </row>
        <row r="1935">
          <cell r="A1935">
            <v>41637.791666666664</v>
          </cell>
          <cell r="B1935">
            <v>5.5077889480221291E-2</v>
          </cell>
          <cell r="C1935">
            <v>3.3101166830539951E-2</v>
          </cell>
        </row>
        <row r="1936">
          <cell r="A1936">
            <v>41638.791666666664</v>
          </cell>
          <cell r="B1936">
            <v>5.4766904671489418E-2</v>
          </cell>
          <cell r="C1936">
            <v>3.3101166830539951E-2</v>
          </cell>
        </row>
        <row r="1937">
          <cell r="A1937">
            <v>41640.791666666664</v>
          </cell>
          <cell r="B1937">
            <v>5.563404070024159E-2</v>
          </cell>
          <cell r="C1937">
            <v>3.4223370888306688E-2</v>
          </cell>
        </row>
        <row r="1938">
          <cell r="A1938">
            <v>41641.791666666664</v>
          </cell>
          <cell r="B1938">
            <v>5.5387702278477328E-2</v>
          </cell>
          <cell r="C1938">
            <v>3.3969603713202692E-2</v>
          </cell>
        </row>
        <row r="1939">
          <cell r="A1939">
            <v>41644.791666666664</v>
          </cell>
          <cell r="B1939">
            <v>5.5361371476808557E-2</v>
          </cell>
          <cell r="C1939">
            <v>3.4207667873265506E-2</v>
          </cell>
        </row>
        <row r="1940">
          <cell r="A1940">
            <v>41645.791666666664</v>
          </cell>
          <cell r="B1940">
            <v>5.5079882316498303E-2</v>
          </cell>
          <cell r="C1940">
            <v>3.363003363691059E-2</v>
          </cell>
        </row>
        <row r="1941">
          <cell r="A1941">
            <v>41646.791666666664</v>
          </cell>
          <cell r="B1941">
            <v>5.3916944882618695E-2</v>
          </cell>
          <cell r="C1941">
            <v>3.1930768575082549E-2</v>
          </cell>
        </row>
        <row r="1942">
          <cell r="A1942">
            <v>41647.791666666664</v>
          </cell>
          <cell r="B1942">
            <v>5.4148658972590434E-2</v>
          </cell>
          <cell r="C1942">
            <v>3.1767635811889565E-2</v>
          </cell>
        </row>
        <row r="1943">
          <cell r="A1943">
            <v>41648.791666666664</v>
          </cell>
          <cell r="B1943">
            <v>5.3823392544460807E-2</v>
          </cell>
          <cell r="C1943">
            <v>3.1767635811889565E-2</v>
          </cell>
        </row>
        <row r="1944">
          <cell r="A1944">
            <v>41651.791666666664</v>
          </cell>
          <cell r="B1944">
            <v>5.5204131226716503E-2</v>
          </cell>
          <cell r="C1944">
            <v>3.3864716238453642E-2</v>
          </cell>
        </row>
        <row r="1945">
          <cell r="A1945">
            <v>41652.791666666664</v>
          </cell>
          <cell r="B1945">
            <v>5.6766412752244977E-2</v>
          </cell>
          <cell r="C1945">
            <v>3.3864716238453642E-2</v>
          </cell>
        </row>
        <row r="1946">
          <cell r="A1946">
            <v>41653.791666666664</v>
          </cell>
          <cell r="B1946">
            <v>5.6055132981353353E-2</v>
          </cell>
          <cell r="C1946">
            <v>3.3029433244443636E-2</v>
          </cell>
        </row>
        <row r="1947">
          <cell r="A1947">
            <v>41654.791666666664</v>
          </cell>
          <cell r="B1947">
            <v>5.5792825707739933E-2</v>
          </cell>
          <cell r="C1947">
            <v>3.3029433244443636E-2</v>
          </cell>
        </row>
        <row r="1948">
          <cell r="A1948">
            <v>41655.791666666664</v>
          </cell>
          <cell r="B1948">
            <v>5.4906419370807202E-2</v>
          </cell>
          <cell r="C1948">
            <v>3.3029433244443636E-2</v>
          </cell>
        </row>
        <row r="1949">
          <cell r="A1949">
            <v>41659.791666666664</v>
          </cell>
          <cell r="B1949">
            <v>5.4972337418312457E-2</v>
          </cell>
          <cell r="C1949">
            <v>3.3029433244443636E-2</v>
          </cell>
        </row>
        <row r="1950">
          <cell r="A1950">
            <v>41660.791666666664</v>
          </cell>
          <cell r="B1950">
            <v>5.5058520744088228E-2</v>
          </cell>
          <cell r="C1950">
            <v>3.2958379850549904E-2</v>
          </cell>
        </row>
        <row r="1951">
          <cell r="A1951">
            <v>41661.791666666664</v>
          </cell>
          <cell r="B1951">
            <v>5.5560980501905166E-2</v>
          </cell>
          <cell r="C1951">
            <v>3.3502604514850369E-2</v>
          </cell>
        </row>
        <row r="1952">
          <cell r="A1952">
            <v>41662.791666666664</v>
          </cell>
          <cell r="B1952">
            <v>5.9358436637336233E-2</v>
          </cell>
          <cell r="C1952">
            <v>3.8798013443728185E-2</v>
          </cell>
        </row>
        <row r="1953">
          <cell r="A1953">
            <v>41665.791666666664</v>
          </cell>
          <cell r="B1953">
            <v>6.1016993928257691E-2</v>
          </cell>
          <cell r="C1953">
            <v>4.0992713574879408E-2</v>
          </cell>
        </row>
        <row r="1954">
          <cell r="A1954">
            <v>41666.791666666664</v>
          </cell>
          <cell r="B1954">
            <v>6.1345390959828709E-2</v>
          </cell>
          <cell r="C1954">
            <v>4.0992408346670242E-2</v>
          </cell>
        </row>
        <row r="1955">
          <cell r="A1955">
            <v>41667.791666666664</v>
          </cell>
          <cell r="B1955">
            <v>6.1401392338566695E-2</v>
          </cell>
          <cell r="C1955">
            <v>4.1031086184193016E-2</v>
          </cell>
        </row>
        <row r="1956">
          <cell r="A1956">
            <v>41668.791666666664</v>
          </cell>
          <cell r="B1956">
            <v>6.1884249441627473E-2</v>
          </cell>
          <cell r="C1956">
            <v>4.0788677122152589E-2</v>
          </cell>
        </row>
        <row r="1957">
          <cell r="A1957">
            <v>41669.791666666664</v>
          </cell>
          <cell r="B1957">
            <v>6.0710088108198043E-2</v>
          </cell>
          <cell r="C1957">
            <v>3.9235291304278837E-2</v>
          </cell>
        </row>
        <row r="1958">
          <cell r="A1958">
            <v>41672.791666666664</v>
          </cell>
          <cell r="B1958">
            <v>6.4922722745070008E-2</v>
          </cell>
          <cell r="C1958">
            <v>4.4909780469174189E-2</v>
          </cell>
        </row>
        <row r="1959">
          <cell r="A1959">
            <v>41673.791666666664</v>
          </cell>
          <cell r="B1959">
            <v>6.5020007934365451E-2</v>
          </cell>
          <cell r="C1959">
            <v>4.4909780469174189E-2</v>
          </cell>
        </row>
        <row r="1960">
          <cell r="A1960">
            <v>41674.791666666664</v>
          </cell>
          <cell r="B1960">
            <v>6.4998124314131128E-2</v>
          </cell>
          <cell r="C1960">
            <v>4.5448635158257061E-2</v>
          </cell>
        </row>
        <row r="1961">
          <cell r="A1961">
            <v>41675.791666666664</v>
          </cell>
          <cell r="B1961">
            <v>6.4336646348082074E-2</v>
          </cell>
          <cell r="C1961">
            <v>4.4512311411861696E-2</v>
          </cell>
        </row>
        <row r="1962">
          <cell r="A1962">
            <v>41676.791666666664</v>
          </cell>
          <cell r="B1962">
            <v>6.4366690319788575E-2</v>
          </cell>
          <cell r="C1962">
            <v>4.420659968434465E-2</v>
          </cell>
        </row>
        <row r="1963">
          <cell r="A1963">
            <v>41679.791666666664</v>
          </cell>
          <cell r="B1963">
            <v>6.354778678847188E-2</v>
          </cell>
          <cell r="C1963">
            <v>4.3251899294414697E-2</v>
          </cell>
        </row>
        <row r="1964">
          <cell r="A1964">
            <v>41680.791666666664</v>
          </cell>
          <cell r="B1964">
            <v>6.1871099313564444E-2</v>
          </cell>
          <cell r="C1964">
            <v>4.3251899294414697E-2</v>
          </cell>
        </row>
        <row r="1965">
          <cell r="A1965">
            <v>41681.791666666664</v>
          </cell>
          <cell r="B1965">
            <v>6.1731305393839371E-2</v>
          </cell>
          <cell r="C1965">
            <v>4.3251899294414697E-2</v>
          </cell>
        </row>
        <row r="1966">
          <cell r="A1966">
            <v>41682.791666666664</v>
          </cell>
          <cell r="B1966">
            <v>6.1576734745664705E-2</v>
          </cell>
          <cell r="C1966">
            <v>4.3251899294414697E-2</v>
          </cell>
        </row>
        <row r="1967">
          <cell r="A1967">
            <v>41683.791666666664</v>
          </cell>
          <cell r="B1967">
            <v>6.1153835434804578E-2</v>
          </cell>
          <cell r="C1967">
            <v>4.3251899294414697E-2</v>
          </cell>
        </row>
        <row r="1968">
          <cell r="A1968">
            <v>41687.791666666664</v>
          </cell>
          <cell r="B1968">
            <v>6.1515651435488462E-2</v>
          </cell>
          <cell r="C1968">
            <v>4.3235796015569018E-2</v>
          </cell>
        </row>
        <row r="1969">
          <cell r="A1969">
            <v>41688.791666666664</v>
          </cell>
          <cell r="B1969">
            <v>6.1314269503081262E-2</v>
          </cell>
          <cell r="C1969">
            <v>4.3247106450872937E-2</v>
          </cell>
        </row>
        <row r="1970">
          <cell r="A1970">
            <v>41689.791666666664</v>
          </cell>
          <cell r="B1970">
            <v>5.9888018472197914E-2</v>
          </cell>
          <cell r="C1970">
            <v>4.1000083712567074E-2</v>
          </cell>
        </row>
        <row r="1971">
          <cell r="A1971">
            <v>41690.791666666664</v>
          </cell>
          <cell r="B1971">
            <v>5.9685934923292862E-2</v>
          </cell>
          <cell r="C1971">
            <v>4.08147390675795E-2</v>
          </cell>
        </row>
        <row r="1972">
          <cell r="A1972">
            <v>41693.791666666664</v>
          </cell>
          <cell r="B1972">
            <v>5.9636900525104071E-2</v>
          </cell>
          <cell r="C1972">
            <v>4.0716934846041018E-2</v>
          </cell>
        </row>
        <row r="1973">
          <cell r="A1973">
            <v>41694.791666666664</v>
          </cell>
          <cell r="B1973">
            <v>5.787725913168075E-2</v>
          </cell>
          <cell r="C1973">
            <v>4.0716934846041018E-2</v>
          </cell>
        </row>
        <row r="1974">
          <cell r="A1974">
            <v>41695.791666666664</v>
          </cell>
          <cell r="B1974">
            <v>5.7866408750813163E-2</v>
          </cell>
          <cell r="C1974">
            <v>4.0716934846041018E-2</v>
          </cell>
        </row>
        <row r="1975">
          <cell r="A1975">
            <v>41696.791666666664</v>
          </cell>
          <cell r="B1975">
            <v>5.7901966385851898E-2</v>
          </cell>
          <cell r="C1975">
            <v>4.0716934846041018E-2</v>
          </cell>
        </row>
        <row r="1976">
          <cell r="A1976">
            <v>41697.791666666664</v>
          </cell>
          <cell r="B1976">
            <v>5.7952946479628863E-2</v>
          </cell>
          <cell r="C1976">
            <v>4.0798910473689991E-2</v>
          </cell>
        </row>
        <row r="1977">
          <cell r="A1977">
            <v>41700.791666666664</v>
          </cell>
          <cell r="B1977">
            <v>5.774773449711533E-2</v>
          </cell>
          <cell r="C1977">
            <v>4.0943910218177046E-2</v>
          </cell>
        </row>
        <row r="1978">
          <cell r="A1978">
            <v>41701.791666666664</v>
          </cell>
          <cell r="B1978">
            <v>6.2268009264994192E-2</v>
          </cell>
          <cell r="C1978">
            <v>4.0943910218177046E-2</v>
          </cell>
        </row>
        <row r="1979">
          <cell r="A1979">
            <v>41702.791666666664</v>
          </cell>
          <cell r="B1979">
            <v>6.1753835024850205E-2</v>
          </cell>
          <cell r="C1979">
            <v>4.0355722557448216E-2</v>
          </cell>
        </row>
        <row r="1980">
          <cell r="A1980">
            <v>41703.791666666664</v>
          </cell>
          <cell r="B1980">
            <v>6.1393673387043227E-2</v>
          </cell>
          <cell r="C1980">
            <v>3.9971004469571865E-2</v>
          </cell>
        </row>
        <row r="1981">
          <cell r="A1981">
            <v>41704.791666666664</v>
          </cell>
          <cell r="B1981">
            <v>6.1362660171339567E-2</v>
          </cell>
          <cell r="C1981">
            <v>3.9968542100405895E-2</v>
          </cell>
        </row>
        <row r="1982">
          <cell r="A1982">
            <v>41707.833333333336</v>
          </cell>
          <cell r="B1982">
            <v>6.1334250603099473E-2</v>
          </cell>
          <cell r="C1982">
            <v>4.0085572481449318E-2</v>
          </cell>
        </row>
        <row r="1983">
          <cell r="A1983">
            <v>41708.833333333336</v>
          </cell>
          <cell r="B1983">
            <v>6.2698512516484867E-2</v>
          </cell>
          <cell r="C1983">
            <v>4.2067636912979614E-2</v>
          </cell>
        </row>
        <row r="1984">
          <cell r="A1984">
            <v>41709.833333333336</v>
          </cell>
          <cell r="B1984">
            <v>6.2670363553284536E-2</v>
          </cell>
          <cell r="C1984">
            <v>4.2048437169304884E-2</v>
          </cell>
        </row>
        <row r="1985">
          <cell r="A1985">
            <v>41710.833333333336</v>
          </cell>
          <cell r="B1985">
            <v>6.4273436827627123E-2</v>
          </cell>
          <cell r="C1985">
            <v>4.4152800071715501E-2</v>
          </cell>
        </row>
        <row r="1986">
          <cell r="A1986">
            <v>41711.833333333336</v>
          </cell>
          <cell r="B1986">
            <v>6.3317921379920497E-2</v>
          </cell>
          <cell r="C1986">
            <v>4.2963953507625004E-2</v>
          </cell>
        </row>
        <row r="1987">
          <cell r="A1987">
            <v>41714.833333333336</v>
          </cell>
          <cell r="B1987">
            <v>6.3297681812385098E-2</v>
          </cell>
          <cell r="C1987">
            <v>4.2960767499547921E-2</v>
          </cell>
        </row>
        <row r="1988">
          <cell r="A1988">
            <v>41715.833333333336</v>
          </cell>
          <cell r="B1988">
            <v>6.5188762867822603E-2</v>
          </cell>
          <cell r="C1988">
            <v>4.2960767499547921E-2</v>
          </cell>
        </row>
        <row r="1989">
          <cell r="A1989">
            <v>41716.833333333336</v>
          </cell>
          <cell r="B1989">
            <v>6.5395608074134193E-2</v>
          </cell>
          <cell r="C1989">
            <v>4.3596249387485284E-2</v>
          </cell>
        </row>
        <row r="1990">
          <cell r="A1990">
            <v>41717.833333333336</v>
          </cell>
          <cell r="B1990">
            <v>6.5334886209688442E-2</v>
          </cell>
          <cell r="C1990">
            <v>4.3560280165065225E-2</v>
          </cell>
        </row>
        <row r="1991">
          <cell r="A1991">
            <v>41718.833333333336</v>
          </cell>
          <cell r="B1991">
            <v>6.5492241869876705E-2</v>
          </cell>
          <cell r="C1991">
            <v>4.3767680189250882E-2</v>
          </cell>
        </row>
        <row r="1992">
          <cell r="A1992">
            <v>41721.833333333336</v>
          </cell>
          <cell r="B1992">
            <v>6.6799108073456348E-2</v>
          </cell>
          <cell r="C1992">
            <v>4.5503236730754716E-2</v>
          </cell>
        </row>
        <row r="1993">
          <cell r="A1993">
            <v>41722.833333333336</v>
          </cell>
          <cell r="B1993">
            <v>6.4715659294291919E-2</v>
          </cell>
          <cell r="C1993">
            <v>4.5548132487360733E-2</v>
          </cell>
        </row>
        <row r="1994">
          <cell r="A1994">
            <v>41723.833333333336</v>
          </cell>
          <cell r="B1994">
            <v>6.7006158033820498E-2</v>
          </cell>
          <cell r="C1994">
            <v>4.8897174425791633E-2</v>
          </cell>
        </row>
        <row r="1995">
          <cell r="A1995">
            <v>41724.833333333336</v>
          </cell>
          <cell r="B1995">
            <v>6.7010589857127129E-2</v>
          </cell>
          <cell r="C1995">
            <v>4.8902777238279703E-2</v>
          </cell>
        </row>
        <row r="1996">
          <cell r="A1996">
            <v>41725.833333333336</v>
          </cell>
          <cell r="B1996">
            <v>6.7039884755842785E-2</v>
          </cell>
          <cell r="C1996">
            <v>4.8931808488205601E-2</v>
          </cell>
        </row>
        <row r="1997">
          <cell r="A1997">
            <v>41728.833333333336</v>
          </cell>
          <cell r="B1997">
            <v>6.8651858689630377E-2</v>
          </cell>
          <cell r="C1997">
            <v>4.8931808488205601E-2</v>
          </cell>
        </row>
        <row r="1998">
          <cell r="A1998">
            <v>41729.833333333336</v>
          </cell>
          <cell r="B1998">
            <v>6.9432981584949524E-2</v>
          </cell>
          <cell r="C1998">
            <v>4.8931808488205601E-2</v>
          </cell>
        </row>
        <row r="1999">
          <cell r="A1999">
            <v>41730.833333333336</v>
          </cell>
          <cell r="B1999">
            <v>6.9424305438310394E-2</v>
          </cell>
          <cell r="C1999">
            <v>4.8931808488205601E-2</v>
          </cell>
        </row>
        <row r="2000">
          <cell r="A2000">
            <v>41731.833333333336</v>
          </cell>
          <cell r="B2000">
            <v>6.9588354008190675E-2</v>
          </cell>
          <cell r="C2000">
            <v>4.9145114664415505E-2</v>
          </cell>
        </row>
        <row r="2001">
          <cell r="A2001">
            <v>41732.833333333336</v>
          </cell>
          <cell r="B2001">
            <v>7.3030373123941797E-2</v>
          </cell>
          <cell r="C2001">
            <v>5.3637981972554177E-2</v>
          </cell>
        </row>
        <row r="2002">
          <cell r="A2002">
            <v>41735.833333333336</v>
          </cell>
          <cell r="B2002">
            <v>7.5207934459663797E-2</v>
          </cell>
          <cell r="C2002">
            <v>5.6470859676951028E-2</v>
          </cell>
        </row>
        <row r="2003">
          <cell r="A2003">
            <v>41736.833333333336</v>
          </cell>
          <cell r="B2003">
            <v>7.5028931538444615E-2</v>
          </cell>
          <cell r="C2003">
            <v>5.6470859676951028E-2</v>
          </cell>
        </row>
        <row r="2004">
          <cell r="A2004">
            <v>41737.833333333336</v>
          </cell>
          <cell r="B2004">
            <v>7.6601288193836853E-2</v>
          </cell>
          <cell r="C2004">
            <v>5.6470859676951028E-2</v>
          </cell>
        </row>
        <row r="2005">
          <cell r="A2005">
            <v>41738.833333333336</v>
          </cell>
          <cell r="B2005">
            <v>7.9435829153028423E-2</v>
          </cell>
          <cell r="C2005">
            <v>6.0782614248568761E-2</v>
          </cell>
        </row>
        <row r="2006">
          <cell r="A2006">
            <v>41739.833333333336</v>
          </cell>
          <cell r="B2006">
            <v>7.9681613792700362E-2</v>
          </cell>
          <cell r="C2006">
            <v>6.2074664431677092E-2</v>
          </cell>
        </row>
        <row r="2007">
          <cell r="A2007">
            <v>41742.833333333336</v>
          </cell>
          <cell r="B2007">
            <v>7.8886571722756524E-2</v>
          </cell>
          <cell r="C2007">
            <v>6.0955948384642328E-2</v>
          </cell>
        </row>
        <row r="2008">
          <cell r="A2008">
            <v>41743.833333333336</v>
          </cell>
          <cell r="B2008">
            <v>7.7528216176649109E-2</v>
          </cell>
          <cell r="C2008">
            <v>6.0955948384642328E-2</v>
          </cell>
        </row>
        <row r="2009">
          <cell r="A2009">
            <v>41744.833333333336</v>
          </cell>
          <cell r="B2009">
            <v>7.8217421692242023E-2</v>
          </cell>
          <cell r="C2009">
            <v>6.0955948384642328E-2</v>
          </cell>
        </row>
        <row r="2010">
          <cell r="A2010">
            <v>41745.833333333336</v>
          </cell>
          <cell r="B2010">
            <v>7.8565185775566912E-2</v>
          </cell>
          <cell r="C2010">
            <v>6.0955948384642328E-2</v>
          </cell>
        </row>
        <row r="2011">
          <cell r="A2011">
            <v>41749.833333333336</v>
          </cell>
          <cell r="B2011">
            <v>7.9089791853002231E-2</v>
          </cell>
          <cell r="C2011">
            <v>6.0955948384642328E-2</v>
          </cell>
        </row>
        <row r="2012">
          <cell r="A2012">
            <v>41750.833333333336</v>
          </cell>
          <cell r="B2012">
            <v>7.9862038185852011E-2</v>
          </cell>
          <cell r="C2012">
            <v>6.0955948384642328E-2</v>
          </cell>
        </row>
        <row r="2013">
          <cell r="A2013">
            <v>41751.833333333336</v>
          </cell>
          <cell r="B2013">
            <v>7.9652329656768814E-2</v>
          </cell>
          <cell r="C2013">
            <v>6.1016872884136243E-2</v>
          </cell>
        </row>
        <row r="2014">
          <cell r="A2014">
            <v>41752.833333333336</v>
          </cell>
          <cell r="B2014">
            <v>7.9449736179489125E-2</v>
          </cell>
          <cell r="C2014">
            <v>6.0738411511833311E-2</v>
          </cell>
        </row>
        <row r="2015">
          <cell r="A2015">
            <v>41753.833333333336</v>
          </cell>
          <cell r="B2015">
            <v>7.9415686629875623E-2</v>
          </cell>
          <cell r="C2015">
            <v>6.0694106695283592E-2</v>
          </cell>
        </row>
        <row r="2016">
          <cell r="A2016">
            <v>41756.833333333336</v>
          </cell>
          <cell r="B2016">
            <v>7.8430167585198593E-2</v>
          </cell>
          <cell r="C2016">
            <v>5.9399675312490303E-2</v>
          </cell>
        </row>
        <row r="2017">
          <cell r="A2017">
            <v>41757.833333333336</v>
          </cell>
          <cell r="B2017">
            <v>7.8088683607421022E-2</v>
          </cell>
          <cell r="C2017">
            <v>5.9399675312490303E-2</v>
          </cell>
        </row>
        <row r="2018">
          <cell r="A2018">
            <v>41758.833333333336</v>
          </cell>
          <cell r="B2018">
            <v>7.8243248370845966E-2</v>
          </cell>
          <cell r="C2018">
            <v>5.9372964687934821E-2</v>
          </cell>
        </row>
        <row r="2019">
          <cell r="A2019">
            <v>41759.833333333336</v>
          </cell>
          <cell r="B2019">
            <v>7.7535828660418943E-2</v>
          </cell>
          <cell r="C2019">
            <v>5.9372964687934821E-2</v>
          </cell>
        </row>
        <row r="2020">
          <cell r="A2020">
            <v>41760.833333333336</v>
          </cell>
          <cell r="B2020">
            <v>7.7470178505997897E-2</v>
          </cell>
          <cell r="C2020">
            <v>5.9282790152385134E-2</v>
          </cell>
        </row>
        <row r="2021">
          <cell r="A2021">
            <v>41763.833333333336</v>
          </cell>
          <cell r="B2021">
            <v>7.4330096336233067E-2</v>
          </cell>
          <cell r="C2021">
            <v>5.5108470294956712E-2</v>
          </cell>
        </row>
        <row r="2022">
          <cell r="A2022">
            <v>41764.833333333336</v>
          </cell>
          <cell r="B2022">
            <v>7.4542632749658444E-2</v>
          </cell>
          <cell r="C2022">
            <v>5.5542229961500586E-2</v>
          </cell>
        </row>
        <row r="2023">
          <cell r="A2023">
            <v>41765.833333333336</v>
          </cell>
          <cell r="B2023">
            <v>7.4363486518702407E-2</v>
          </cell>
          <cell r="C2023">
            <v>5.5306977347556151E-2</v>
          </cell>
        </row>
        <row r="2024">
          <cell r="A2024">
            <v>41766.833333333336</v>
          </cell>
          <cell r="B2024">
            <v>7.4558641136745263E-2</v>
          </cell>
          <cell r="C2024">
            <v>5.5757307737644514E-2</v>
          </cell>
        </row>
        <row r="2025">
          <cell r="A2025">
            <v>41767.833333333336</v>
          </cell>
          <cell r="B2025">
            <v>7.4246233194799088E-2</v>
          </cell>
          <cell r="C2025">
            <v>5.5757307737644514E-2</v>
          </cell>
        </row>
        <row r="2026">
          <cell r="A2026">
            <v>41770.833333333336</v>
          </cell>
          <cell r="B2026">
            <v>7.571683575899453E-2</v>
          </cell>
          <cell r="C2026">
            <v>5.5757307737644514E-2</v>
          </cell>
        </row>
        <row r="2027">
          <cell r="A2027">
            <v>41771.833333333336</v>
          </cell>
          <cell r="B2027">
            <v>7.5367736421398754E-2</v>
          </cell>
          <cell r="C2027">
            <v>5.5759688397619307E-2</v>
          </cell>
        </row>
        <row r="2028">
          <cell r="A2028">
            <v>41772.833333333336</v>
          </cell>
          <cell r="B2028">
            <v>7.5821408143470465E-2</v>
          </cell>
          <cell r="C2028">
            <v>5.6681139718826469E-2</v>
          </cell>
        </row>
        <row r="2029">
          <cell r="A2029">
            <v>41773.833333333336</v>
          </cell>
          <cell r="B2029">
            <v>7.5438971972450544E-2</v>
          </cell>
          <cell r="C2029">
            <v>5.6721893288637582E-2</v>
          </cell>
        </row>
        <row r="2030">
          <cell r="A2030">
            <v>41774.833333333336</v>
          </cell>
          <cell r="B2030">
            <v>7.5428193469564447E-2</v>
          </cell>
          <cell r="C2030">
            <v>5.6721893288637582E-2</v>
          </cell>
        </row>
        <row r="2031">
          <cell r="A2031">
            <v>41777.833333333336</v>
          </cell>
          <cell r="B2031">
            <v>7.550001379524518E-2</v>
          </cell>
          <cell r="C2031">
            <v>5.6721893288637582E-2</v>
          </cell>
        </row>
        <row r="2032">
          <cell r="A2032">
            <v>41778.833333333336</v>
          </cell>
          <cell r="B2032">
            <v>7.5954884400699738E-2</v>
          </cell>
          <cell r="C2032">
            <v>5.7395134858329644E-2</v>
          </cell>
        </row>
        <row r="2033">
          <cell r="A2033">
            <v>41779.833333333336</v>
          </cell>
          <cell r="B2033">
            <v>7.5746593752646557E-2</v>
          </cell>
          <cell r="C2033">
            <v>5.7395134858329644E-2</v>
          </cell>
        </row>
        <row r="2034">
          <cell r="A2034">
            <v>41780.833333333336</v>
          </cell>
          <cell r="B2034">
            <v>7.6031740921297053E-2</v>
          </cell>
          <cell r="C2034">
            <v>5.7389439949281078E-2</v>
          </cell>
        </row>
        <row r="2035">
          <cell r="A2035">
            <v>41781.833333333336</v>
          </cell>
          <cell r="B2035">
            <v>7.6763533680477752E-2</v>
          </cell>
          <cell r="C2035">
            <v>5.7389439949281078E-2</v>
          </cell>
        </row>
        <row r="2036">
          <cell r="A2036">
            <v>41785.833333333336</v>
          </cell>
          <cell r="B2036">
            <v>7.7238192505289557E-2</v>
          </cell>
          <cell r="C2036">
            <v>5.7389439949281078E-2</v>
          </cell>
        </row>
        <row r="2037">
          <cell r="A2037">
            <v>41786.833333333336</v>
          </cell>
          <cell r="B2037">
            <v>7.7145825371835439E-2</v>
          </cell>
          <cell r="C2037">
            <v>5.7389439949281078E-2</v>
          </cell>
        </row>
        <row r="2038">
          <cell r="A2038">
            <v>41787.833333333336</v>
          </cell>
          <cell r="B2038">
            <v>7.7386761167777679E-2</v>
          </cell>
          <cell r="C2038">
            <v>5.7389439949281078E-2</v>
          </cell>
        </row>
        <row r="2039">
          <cell r="A2039">
            <v>41788.833333333336</v>
          </cell>
          <cell r="B2039">
            <v>7.7498644039716139E-2</v>
          </cell>
          <cell r="C2039">
            <v>5.7553382962424487E-2</v>
          </cell>
        </row>
        <row r="2040">
          <cell r="A2040">
            <v>41791.833333333336</v>
          </cell>
          <cell r="B2040">
            <v>7.7604908082791607E-2</v>
          </cell>
          <cell r="C2040">
            <v>5.7707958982618032E-2</v>
          </cell>
        </row>
        <row r="2041">
          <cell r="A2041">
            <v>41792.833333333336</v>
          </cell>
          <cell r="B2041">
            <v>7.3422389356609927E-2</v>
          </cell>
          <cell r="C2041">
            <v>5.7707958982618032E-2</v>
          </cell>
        </row>
        <row r="2042">
          <cell r="A2042">
            <v>41793.833333333336</v>
          </cell>
          <cell r="B2042">
            <v>7.3746623358796143E-2</v>
          </cell>
          <cell r="C2042">
            <v>5.7681696277526999E-2</v>
          </cell>
        </row>
        <row r="2043">
          <cell r="A2043">
            <v>41794.833333333336</v>
          </cell>
          <cell r="B2043">
            <v>7.4636260299915491E-2</v>
          </cell>
          <cell r="C2043">
            <v>5.766544883017951E-2</v>
          </cell>
        </row>
        <row r="2044">
          <cell r="A2044">
            <v>41795.833333333336</v>
          </cell>
          <cell r="B2044">
            <v>7.4835397981564786E-2</v>
          </cell>
          <cell r="C2044">
            <v>5.766544883017951E-2</v>
          </cell>
        </row>
        <row r="2045">
          <cell r="A2045">
            <v>41798.833333333336</v>
          </cell>
          <cell r="B2045">
            <v>7.505124859781627E-2</v>
          </cell>
          <cell r="C2045">
            <v>5.7584157762812185E-2</v>
          </cell>
        </row>
        <row r="2046">
          <cell r="A2046">
            <v>41799.833333333336</v>
          </cell>
          <cell r="B2046">
            <v>7.3990935057173857E-2</v>
          </cell>
          <cell r="C2046">
            <v>5.6185842544496239E-2</v>
          </cell>
        </row>
        <row r="2047">
          <cell r="A2047">
            <v>41800.833333333336</v>
          </cell>
          <cell r="B2047">
            <v>7.396077916197713E-2</v>
          </cell>
          <cell r="C2047">
            <v>5.6215043416483437E-2</v>
          </cell>
        </row>
        <row r="2048">
          <cell r="A2048">
            <v>41801.833333333336</v>
          </cell>
          <cell r="B2048">
            <v>7.2680328641068478E-2</v>
          </cell>
          <cell r="C2048">
            <v>5.4533996584848123E-2</v>
          </cell>
        </row>
        <row r="2049">
          <cell r="A2049">
            <v>41802.833333333336</v>
          </cell>
          <cell r="B2049">
            <v>7.2608434032379543E-2</v>
          </cell>
          <cell r="C2049">
            <v>5.4533996584848123E-2</v>
          </cell>
        </row>
        <row r="2050">
          <cell r="A2050">
            <v>41805.833333333336</v>
          </cell>
          <cell r="B2050">
            <v>7.2615980143182102E-2</v>
          </cell>
          <cell r="C2050">
            <v>5.4533996584848123E-2</v>
          </cell>
        </row>
        <row r="2051">
          <cell r="A2051">
            <v>41806.833333333336</v>
          </cell>
          <cell r="B2051">
            <v>7.0795715437002596E-2</v>
          </cell>
          <cell r="C2051">
            <v>5.4533996584848123E-2</v>
          </cell>
        </row>
        <row r="2052">
          <cell r="A2052">
            <v>41807.833333333336</v>
          </cell>
          <cell r="B2052">
            <v>7.0445658002742897E-2</v>
          </cell>
          <cell r="C2052">
            <v>5.4070582025281221E-2</v>
          </cell>
        </row>
        <row r="2053">
          <cell r="A2053">
            <v>41808.833333333336</v>
          </cell>
          <cell r="B2053">
            <v>7.0399894524624695E-2</v>
          </cell>
          <cell r="C2053">
            <v>5.4070582025281221E-2</v>
          </cell>
        </row>
        <row r="2054">
          <cell r="A2054">
            <v>41809.833333333336</v>
          </cell>
          <cell r="B2054">
            <v>7.0278434915843832E-2</v>
          </cell>
          <cell r="C2054">
            <v>5.3902838695778311E-2</v>
          </cell>
        </row>
        <row r="2055">
          <cell r="A2055">
            <v>41812.833333333336</v>
          </cell>
          <cell r="B2055">
            <v>6.8869666260749057E-2</v>
          </cell>
          <cell r="C2055">
            <v>5.2083314133067764E-2</v>
          </cell>
        </row>
        <row r="2056">
          <cell r="A2056">
            <v>41813.833333333336</v>
          </cell>
          <cell r="B2056">
            <v>6.9220299241778152E-2</v>
          </cell>
          <cell r="C2056">
            <v>5.2534696013960096E-2</v>
          </cell>
        </row>
        <row r="2057">
          <cell r="A2057">
            <v>41814.833333333336</v>
          </cell>
          <cell r="B2057">
            <v>6.7160623445643525E-2</v>
          </cell>
          <cell r="C2057">
            <v>4.9432711755871432E-2</v>
          </cell>
        </row>
        <row r="2058">
          <cell r="A2058">
            <v>41815.833333333336</v>
          </cell>
          <cell r="B2058">
            <v>6.7264918112411226E-2</v>
          </cell>
          <cell r="C2058">
            <v>4.9427169014101477E-2</v>
          </cell>
        </row>
        <row r="2059">
          <cell r="A2059">
            <v>41816.833333333336</v>
          </cell>
          <cell r="B2059">
            <v>6.7310433693669056E-2</v>
          </cell>
          <cell r="C2059">
            <v>4.9398428886341425E-2</v>
          </cell>
        </row>
        <row r="2060">
          <cell r="A2060">
            <v>41819.833333333336</v>
          </cell>
          <cell r="B2060">
            <v>6.5896891896396415E-2</v>
          </cell>
          <cell r="C2060">
            <v>4.9398428886341425E-2</v>
          </cell>
        </row>
        <row r="2061">
          <cell r="A2061">
            <v>41820.833333333336</v>
          </cell>
          <cell r="B2061">
            <v>6.5886256557792483E-2</v>
          </cell>
          <cell r="C2061">
            <v>4.9398428886341425E-2</v>
          </cell>
        </row>
        <row r="2062">
          <cell r="A2062">
            <v>41821.833333333336</v>
          </cell>
          <cell r="B2062">
            <v>6.5831534029008543E-2</v>
          </cell>
          <cell r="C2062">
            <v>4.9402326883357162E-2</v>
          </cell>
        </row>
        <row r="2063">
          <cell r="A2063">
            <v>41822.833333333336</v>
          </cell>
          <cell r="B2063">
            <v>6.5085015041015146E-2</v>
          </cell>
          <cell r="C2063">
            <v>4.8415904862853916E-2</v>
          </cell>
        </row>
        <row r="2064">
          <cell r="A2064">
            <v>41826.833333333336</v>
          </cell>
          <cell r="B2064">
            <v>6.2415143119288259E-2</v>
          </cell>
          <cell r="C2064">
            <v>4.4961396060498822E-2</v>
          </cell>
        </row>
        <row r="2065">
          <cell r="A2065">
            <v>41827.833333333336</v>
          </cell>
          <cell r="B2065">
            <v>6.0240376250832353E-2</v>
          </cell>
          <cell r="C2065">
            <v>4.2113092915084291E-2</v>
          </cell>
        </row>
        <row r="2066">
          <cell r="A2066">
            <v>41828.833333333336</v>
          </cell>
          <cell r="B2066">
            <v>6.0447092538511625E-2</v>
          </cell>
          <cell r="C2066">
            <v>4.2113092915084291E-2</v>
          </cell>
        </row>
        <row r="2067">
          <cell r="A2067">
            <v>41829.833333333336</v>
          </cell>
          <cell r="B2067">
            <v>5.8672663498991494E-2</v>
          </cell>
          <cell r="C2067">
            <v>4.2389448421251606E-2</v>
          </cell>
        </row>
        <row r="2068">
          <cell r="A2068">
            <v>41830.833333333336</v>
          </cell>
          <cell r="B2068">
            <v>5.3805105372017117E-2</v>
          </cell>
          <cell r="C2068">
            <v>3.5934623070536444E-2</v>
          </cell>
        </row>
        <row r="2069">
          <cell r="A2069">
            <v>41833.833333333336</v>
          </cell>
          <cell r="B2069">
            <v>5.2055971641020986E-2</v>
          </cell>
          <cell r="C2069">
            <v>3.3653519367319182E-2</v>
          </cell>
        </row>
        <row r="2070">
          <cell r="A2070">
            <v>41834.833333333336</v>
          </cell>
          <cell r="B2070">
            <v>5.2702179769466818E-2</v>
          </cell>
          <cell r="C2070">
            <v>3.437435522870446E-2</v>
          </cell>
        </row>
        <row r="2071">
          <cell r="A2071">
            <v>41835.833333333336</v>
          </cell>
          <cell r="B2071">
            <v>5.2681428677257898E-2</v>
          </cell>
          <cell r="C2071">
            <v>3.4453995980497587E-2</v>
          </cell>
        </row>
        <row r="2072">
          <cell r="A2072">
            <v>41836.833333333336</v>
          </cell>
          <cell r="B2072">
            <v>5.2477629762675504E-2</v>
          </cell>
          <cell r="C2072">
            <v>3.521233247813943E-2</v>
          </cell>
        </row>
        <row r="2073">
          <cell r="A2073">
            <v>41837.833333333336</v>
          </cell>
          <cell r="B2073">
            <v>5.3284041857806115E-2</v>
          </cell>
          <cell r="C2073">
            <v>3.521233247813943E-2</v>
          </cell>
        </row>
        <row r="2074">
          <cell r="A2074">
            <v>41840.833333333336</v>
          </cell>
          <cell r="B2074">
            <v>5.2661866370234713E-2</v>
          </cell>
          <cell r="C2074">
            <v>3.5214040078225414E-2</v>
          </cell>
        </row>
        <row r="2075">
          <cell r="A2075">
            <v>41841.833333333336</v>
          </cell>
          <cell r="B2075">
            <v>5.1946802651772629E-2</v>
          </cell>
          <cell r="C2075">
            <v>3.5214040078225414E-2</v>
          </cell>
        </row>
        <row r="2076">
          <cell r="A2076">
            <v>41842.833333333336</v>
          </cell>
          <cell r="B2076">
            <v>5.1842564307334568E-2</v>
          </cell>
          <cell r="C2076">
            <v>3.510836774250841E-2</v>
          </cell>
        </row>
        <row r="2077">
          <cell r="A2077">
            <v>41843.833333333336</v>
          </cell>
          <cell r="B2077">
            <v>5.2161919386777063E-2</v>
          </cell>
          <cell r="C2077">
            <v>3.5500597258115725E-2</v>
          </cell>
        </row>
        <row r="2078">
          <cell r="A2078">
            <v>41844.833333333336</v>
          </cell>
          <cell r="B2078">
            <v>4.8908834116073364E-2</v>
          </cell>
          <cell r="C2078">
            <v>3.0853852681547982E-2</v>
          </cell>
        </row>
        <row r="2079">
          <cell r="A2079">
            <v>41847.833333333336</v>
          </cell>
          <cell r="B2079">
            <v>4.8696864938669329E-2</v>
          </cell>
          <cell r="C2079">
            <v>3.0589369803255839E-2</v>
          </cell>
        </row>
        <row r="2080">
          <cell r="A2080">
            <v>41848.833333333336</v>
          </cell>
          <cell r="B2080">
            <v>4.869602964121339E-2</v>
          </cell>
          <cell r="C2080">
            <v>3.0589369803255839E-2</v>
          </cell>
        </row>
        <row r="2081">
          <cell r="A2081">
            <v>41849.833333333336</v>
          </cell>
          <cell r="B2081">
            <v>4.8841032151023256E-2</v>
          </cell>
          <cell r="C2081">
            <v>3.0589369803255839E-2</v>
          </cell>
        </row>
        <row r="2082">
          <cell r="A2082">
            <v>41850.833333333336</v>
          </cell>
          <cell r="B2082">
            <v>5.4931721487172132E-2</v>
          </cell>
          <cell r="C2082">
            <v>3.9064611764462111E-2</v>
          </cell>
        </row>
        <row r="2083">
          <cell r="A2083">
            <v>41851.833333333336</v>
          </cell>
          <cell r="B2083">
            <v>5.487106052797356E-2</v>
          </cell>
          <cell r="C2083">
            <v>3.8992649101804951E-2</v>
          </cell>
        </row>
        <row r="2084">
          <cell r="A2084">
            <v>41854.833333333336</v>
          </cell>
          <cell r="B2084">
            <v>5.506054651077847E-2</v>
          </cell>
          <cell r="C2084">
            <v>3.8992649101804951E-2</v>
          </cell>
        </row>
        <row r="2085">
          <cell r="A2085">
            <v>41855.833333333336</v>
          </cell>
          <cell r="B2085">
            <v>5.4660419443748658E-2</v>
          </cell>
          <cell r="C2085">
            <v>3.8493774028293355E-2</v>
          </cell>
        </row>
        <row r="2086">
          <cell r="A2086">
            <v>41856.833333333336</v>
          </cell>
          <cell r="B2086">
            <v>5.4588822687682684E-2</v>
          </cell>
          <cell r="C2086">
            <v>3.8406187319720876E-2</v>
          </cell>
        </row>
        <row r="2087">
          <cell r="A2087">
            <v>41857.833333333336</v>
          </cell>
          <cell r="B2087">
            <v>5.4356188118709341E-2</v>
          </cell>
          <cell r="C2087">
            <v>3.8111139755422491E-2</v>
          </cell>
        </row>
        <row r="2088">
          <cell r="A2088">
            <v>41858.833333333336</v>
          </cell>
          <cell r="B2088">
            <v>5.4450363395218429E-2</v>
          </cell>
          <cell r="C2088">
            <v>3.8111139755422491E-2</v>
          </cell>
        </row>
        <row r="2089">
          <cell r="A2089">
            <v>41861.833333333336</v>
          </cell>
          <cell r="B2089">
            <v>5.3394335470186439E-2</v>
          </cell>
          <cell r="C2089">
            <v>3.8111139755422491E-2</v>
          </cell>
        </row>
        <row r="2090">
          <cell r="A2090">
            <v>41862.833333333336</v>
          </cell>
          <cell r="B2090">
            <v>5.3717412541404004E-2</v>
          </cell>
          <cell r="C2090">
            <v>3.8483531130256161E-2</v>
          </cell>
        </row>
        <row r="2091">
          <cell r="A2091">
            <v>41863.833333333336</v>
          </cell>
          <cell r="B2091">
            <v>5.3077511356739271E-2</v>
          </cell>
          <cell r="C2091">
            <v>3.7112981807285027E-2</v>
          </cell>
        </row>
        <row r="2092">
          <cell r="A2092">
            <v>41864.833333333336</v>
          </cell>
          <cell r="B2092">
            <v>5.2998572318588934E-2</v>
          </cell>
          <cell r="C2092">
            <v>3.7050665853738819E-2</v>
          </cell>
        </row>
        <row r="2093">
          <cell r="A2093">
            <v>41865.833333333336</v>
          </cell>
          <cell r="B2093">
            <v>5.3051434414694489E-2</v>
          </cell>
          <cell r="C2093">
            <v>3.7050665853738819E-2</v>
          </cell>
        </row>
        <row r="2094">
          <cell r="A2094">
            <v>41868.833333333336</v>
          </cell>
          <cell r="B2094">
            <v>5.3537726239393707E-2</v>
          </cell>
          <cell r="C2094">
            <v>3.7050665853738819E-2</v>
          </cell>
        </row>
        <row r="2095">
          <cell r="A2095">
            <v>41869.833333333336</v>
          </cell>
          <cell r="B2095">
            <v>5.2709142122491913E-2</v>
          </cell>
          <cell r="C2095">
            <v>3.5985349154536599E-2</v>
          </cell>
        </row>
        <row r="2096">
          <cell r="A2096">
            <v>41870.833333333336</v>
          </cell>
          <cell r="B2096">
            <v>5.2461984767622066E-2</v>
          </cell>
          <cell r="C2096">
            <v>3.5995336365135439E-2</v>
          </cell>
        </row>
        <row r="2097">
          <cell r="A2097">
            <v>41871.833333333336</v>
          </cell>
          <cell r="B2097">
            <v>5.2239953320412071E-2</v>
          </cell>
          <cell r="C2097">
            <v>3.5996809098168277E-2</v>
          </cell>
        </row>
        <row r="2098">
          <cell r="A2098">
            <v>41872.833333333336</v>
          </cell>
          <cell r="B2098">
            <v>5.1159574518718276E-2</v>
          </cell>
          <cell r="C2098">
            <v>3.5996809098168277E-2</v>
          </cell>
        </row>
        <row r="2099">
          <cell r="A2099">
            <v>41875.833333333336</v>
          </cell>
          <cell r="B2099">
            <v>5.283529382849729E-2</v>
          </cell>
          <cell r="C2099">
            <v>3.5996809098168277E-2</v>
          </cell>
        </row>
        <row r="2100">
          <cell r="A2100">
            <v>41876.833333333336</v>
          </cell>
          <cell r="B2100">
            <v>5.2852934370729153E-2</v>
          </cell>
          <cell r="C2100">
            <v>3.5996809098168277E-2</v>
          </cell>
        </row>
        <row r="2101">
          <cell r="A2101">
            <v>41877.833333333336</v>
          </cell>
          <cell r="B2101">
            <v>5.2521238229739128E-2</v>
          </cell>
          <cell r="C2101">
            <v>3.5996809098168277E-2</v>
          </cell>
        </row>
        <row r="2102">
          <cell r="A2102">
            <v>41878.833333333336</v>
          </cell>
          <cell r="B2102">
            <v>5.2217861181445654E-2</v>
          </cell>
          <cell r="C2102">
            <v>3.5654101041210098E-2</v>
          </cell>
        </row>
        <row r="2103">
          <cell r="A2103">
            <v>41879.833333333336</v>
          </cell>
          <cell r="B2103">
            <v>5.2245712461972106E-2</v>
          </cell>
          <cell r="C2103">
            <v>3.5235572840849563E-2</v>
          </cell>
        </row>
        <row r="2104">
          <cell r="A2104">
            <v>41883.833333333336</v>
          </cell>
          <cell r="B2104">
            <v>5.2357594270117387E-2</v>
          </cell>
          <cell r="C2104">
            <v>3.5235572840849563E-2</v>
          </cell>
        </row>
        <row r="2105">
          <cell r="A2105">
            <v>41884.833333333336</v>
          </cell>
          <cell r="B2105">
            <v>5.2280417557961159E-2</v>
          </cell>
          <cell r="C2105">
            <v>3.5392297366191081E-2</v>
          </cell>
        </row>
        <row r="2106">
          <cell r="A2106">
            <v>41885.833333333336</v>
          </cell>
          <cell r="B2106">
            <v>5.155721079297608E-2</v>
          </cell>
          <cell r="C2106">
            <v>3.5660021029741584E-2</v>
          </cell>
        </row>
        <row r="2107">
          <cell r="A2107">
            <v>41886.833333333336</v>
          </cell>
          <cell r="B2107">
            <v>5.1413002065339747E-2</v>
          </cell>
          <cell r="C2107">
            <v>3.5660021029741584E-2</v>
          </cell>
        </row>
        <row r="2108">
          <cell r="A2108">
            <v>41889.833333333336</v>
          </cell>
          <cell r="B2108">
            <v>5.1154577907004541E-2</v>
          </cell>
          <cell r="C2108">
            <v>3.5670551645708752E-2</v>
          </cell>
        </row>
        <row r="2109">
          <cell r="A2109">
            <v>41890.833333333336</v>
          </cell>
          <cell r="B2109">
            <v>5.1935935599754728E-2</v>
          </cell>
          <cell r="C2109">
            <v>3.6668807602397456E-2</v>
          </cell>
        </row>
        <row r="2110">
          <cell r="A2110">
            <v>41891.833333333336</v>
          </cell>
          <cell r="B2110">
            <v>5.205069486761417E-2</v>
          </cell>
          <cell r="C2110">
            <v>3.6624025544708332E-2</v>
          </cell>
        </row>
        <row r="2111">
          <cell r="A2111">
            <v>41892.833333333336</v>
          </cell>
          <cell r="B2111">
            <v>5.1858349355682405E-2</v>
          </cell>
          <cell r="C2111">
            <v>3.6221529528298296E-2</v>
          </cell>
        </row>
        <row r="2112">
          <cell r="A2112">
            <v>41893.833333333336</v>
          </cell>
          <cell r="B2112">
            <v>5.2339171686037488E-2</v>
          </cell>
          <cell r="C2112">
            <v>3.6800698504252848E-2</v>
          </cell>
        </row>
        <row r="2113">
          <cell r="A2113">
            <v>41896.833333333336</v>
          </cell>
          <cell r="B2113">
            <v>5.3355951515003025E-2</v>
          </cell>
          <cell r="C2113">
            <v>3.8081924703195824E-2</v>
          </cell>
        </row>
        <row r="2114">
          <cell r="A2114">
            <v>41897.833333333336</v>
          </cell>
          <cell r="B2114">
            <v>5.3532701567439667E-2</v>
          </cell>
          <cell r="C2114">
            <v>3.8081924703195824E-2</v>
          </cell>
        </row>
        <row r="2115">
          <cell r="A2115">
            <v>41898.833333333336</v>
          </cell>
          <cell r="B2115">
            <v>5.3483564667766915E-2</v>
          </cell>
          <cell r="C2115">
            <v>3.8020474951765651E-2</v>
          </cell>
        </row>
        <row r="2116">
          <cell r="A2116">
            <v>41899.833333333336</v>
          </cell>
          <cell r="B2116">
            <v>5.3528182090915186E-2</v>
          </cell>
          <cell r="C2116">
            <v>3.8020474951765651E-2</v>
          </cell>
        </row>
        <row r="2117">
          <cell r="A2117">
            <v>41900.833333333336</v>
          </cell>
          <cell r="B2117">
            <v>5.3577411000684236E-2</v>
          </cell>
          <cell r="C2117">
            <v>3.8060653524284289E-2</v>
          </cell>
        </row>
        <row r="2118">
          <cell r="A2118">
            <v>41903.833333333336</v>
          </cell>
          <cell r="B2118">
            <v>5.4338925577222766E-2</v>
          </cell>
          <cell r="C2118">
            <v>3.904621288010536E-2</v>
          </cell>
        </row>
        <row r="2119">
          <cell r="A2119">
            <v>41904.833333333336</v>
          </cell>
          <cell r="B2119">
            <v>5.3869322305859335E-2</v>
          </cell>
          <cell r="C2119">
            <v>3.8458513483196566E-2</v>
          </cell>
        </row>
        <row r="2120">
          <cell r="A2120">
            <v>41905.833333333336</v>
          </cell>
          <cell r="B2120">
            <v>5.4502864757152381E-2</v>
          </cell>
          <cell r="C2120">
            <v>3.8458513483196566E-2</v>
          </cell>
        </row>
        <row r="2121">
          <cell r="A2121">
            <v>41906.833333333336</v>
          </cell>
          <cell r="B2121">
            <v>5.6207843859451906E-2</v>
          </cell>
          <cell r="C2121">
            <v>4.0843511940669534E-2</v>
          </cell>
        </row>
        <row r="2122">
          <cell r="A2122">
            <v>41907.833333333336</v>
          </cell>
          <cell r="B2122">
            <v>5.633826543924747E-2</v>
          </cell>
          <cell r="C2122">
            <v>4.0843511940669534E-2</v>
          </cell>
        </row>
        <row r="2123">
          <cell r="A2123">
            <v>41910.833333333336</v>
          </cell>
          <cell r="B2123">
            <v>5.6407715415119276E-2</v>
          </cell>
          <cell r="C2123">
            <v>4.0843511940669534E-2</v>
          </cell>
        </row>
        <row r="2124">
          <cell r="A2124">
            <v>41911.833333333336</v>
          </cell>
          <cell r="B2124">
            <v>5.6088798285747359E-2</v>
          </cell>
          <cell r="C2124">
            <v>4.1761383144824547E-2</v>
          </cell>
        </row>
        <row r="2125">
          <cell r="A2125">
            <v>41912.833333333336</v>
          </cell>
          <cell r="B2125">
            <v>5.8633779786288046E-2</v>
          </cell>
          <cell r="C2125">
            <v>4.5114997532515487E-2</v>
          </cell>
        </row>
        <row r="2126">
          <cell r="A2126">
            <v>41913.833333333336</v>
          </cell>
          <cell r="B2126">
            <v>5.8506855873487466E-2</v>
          </cell>
          <cell r="C2126">
            <v>4.5117479610624192E-2</v>
          </cell>
        </row>
        <row r="2127">
          <cell r="A2127">
            <v>41914.833333333336</v>
          </cell>
          <cell r="B2127">
            <v>5.7660661776225051E-2</v>
          </cell>
          <cell r="C2127">
            <v>4.3547317479788267E-2</v>
          </cell>
        </row>
        <row r="2128">
          <cell r="A2128">
            <v>41917.833333333336</v>
          </cell>
          <cell r="B2128">
            <v>5.7106838185786837E-2</v>
          </cell>
          <cell r="C2128">
            <v>4.2823543862846196E-2</v>
          </cell>
        </row>
        <row r="2129">
          <cell r="A2129">
            <v>41918.833333333336</v>
          </cell>
          <cell r="B2129">
            <v>5.7762269721572466E-2</v>
          </cell>
          <cell r="C2129">
            <v>4.4140393285698423E-2</v>
          </cell>
        </row>
        <row r="2130">
          <cell r="A2130">
            <v>41919.833333333336</v>
          </cell>
          <cell r="B2130">
            <v>5.8147607140473102E-2</v>
          </cell>
          <cell r="C2130">
            <v>4.3875067827100878E-2</v>
          </cell>
        </row>
        <row r="2131">
          <cell r="A2131">
            <v>41920.833333333336</v>
          </cell>
          <cell r="B2131">
            <v>6.2303751062015737E-2</v>
          </cell>
          <cell r="C2131">
            <v>4.9340239942607833E-2</v>
          </cell>
        </row>
        <row r="2132">
          <cell r="A2132">
            <v>41921.833333333336</v>
          </cell>
          <cell r="B2132">
            <v>6.5809568627678353E-2</v>
          </cell>
          <cell r="C2132">
            <v>5.4040621057064503E-2</v>
          </cell>
        </row>
        <row r="2133">
          <cell r="A2133">
            <v>41924.833333333336</v>
          </cell>
          <cell r="B2133">
            <v>6.7425971152565656E-2</v>
          </cell>
          <cell r="C2133">
            <v>5.6122731807992994E-2</v>
          </cell>
        </row>
        <row r="2134">
          <cell r="A2134">
            <v>41925.833333333336</v>
          </cell>
          <cell r="B2134">
            <v>6.7416516774290336E-2</v>
          </cell>
          <cell r="C2134">
            <v>5.6074076276618416E-2</v>
          </cell>
        </row>
        <row r="2135">
          <cell r="A2135">
            <v>41926.833333333336</v>
          </cell>
          <cell r="B2135">
            <v>6.7224627899573147E-2</v>
          </cell>
          <cell r="C2135">
            <v>5.56010027854636E-2</v>
          </cell>
        </row>
        <row r="2136">
          <cell r="A2136">
            <v>41927.833333333336</v>
          </cell>
          <cell r="B2136">
            <v>6.7916151003367717E-2</v>
          </cell>
          <cell r="C2136">
            <v>5.56010027854636E-2</v>
          </cell>
        </row>
        <row r="2137">
          <cell r="A2137">
            <v>41928.833333333336</v>
          </cell>
          <cell r="B2137">
            <v>6.8318131521843906E-2</v>
          </cell>
          <cell r="C2137">
            <v>5.5599921318912837E-2</v>
          </cell>
        </row>
        <row r="2138">
          <cell r="A2138">
            <v>41931.833333333336</v>
          </cell>
          <cell r="B2138">
            <v>6.8657283768887759E-2</v>
          </cell>
          <cell r="C2138">
            <v>5.5599921318912837E-2</v>
          </cell>
        </row>
        <row r="2139">
          <cell r="A2139">
            <v>41932.833333333336</v>
          </cell>
          <cell r="B2139">
            <v>7.0430516285122563E-2</v>
          </cell>
          <cell r="C2139">
            <v>5.5599921318912837E-2</v>
          </cell>
        </row>
        <row r="2140">
          <cell r="A2140">
            <v>41933.833333333336</v>
          </cell>
          <cell r="B2140">
            <v>7.070782285047586E-2</v>
          </cell>
          <cell r="C2140">
            <v>5.5965258826895473E-2</v>
          </cell>
        </row>
        <row r="2141">
          <cell r="A2141">
            <v>41934.833333333336</v>
          </cell>
          <cell r="B2141">
            <v>7.1398472808911664E-2</v>
          </cell>
          <cell r="C2141">
            <v>5.5344024821933263E-2</v>
          </cell>
        </row>
        <row r="2142">
          <cell r="A2142">
            <v>41935.833333333336</v>
          </cell>
          <cell r="B2142">
            <v>7.1375815961184363E-2</v>
          </cell>
          <cell r="C2142">
            <v>5.5313361077779614E-2</v>
          </cell>
        </row>
        <row r="2143">
          <cell r="A2143">
            <v>41938.833333333336</v>
          </cell>
          <cell r="B2143">
            <v>7.1468562897414753E-2</v>
          </cell>
          <cell r="C2143">
            <v>5.5442520353093133E-2</v>
          </cell>
        </row>
        <row r="2144">
          <cell r="A2144">
            <v>41939.833333333336</v>
          </cell>
          <cell r="B2144">
            <v>7.1928459658957361E-2</v>
          </cell>
          <cell r="C2144">
            <v>5.5442520353093133E-2</v>
          </cell>
        </row>
        <row r="2145">
          <cell r="A2145">
            <v>41940.833333333336</v>
          </cell>
          <cell r="B2145">
            <v>6.7582064590765017E-2</v>
          </cell>
          <cell r="C2145">
            <v>4.9835115287870407E-2</v>
          </cell>
        </row>
        <row r="2146">
          <cell r="A2146">
            <v>41941.833333333336</v>
          </cell>
          <cell r="B2146">
            <v>6.7766803055622299E-2</v>
          </cell>
          <cell r="C2146">
            <v>4.9835115287870407E-2</v>
          </cell>
        </row>
        <row r="2147">
          <cell r="A2147">
            <v>41942.833333333336</v>
          </cell>
          <cell r="B2147">
            <v>6.9290792705944071E-2</v>
          </cell>
          <cell r="C2147">
            <v>4.9835115287870407E-2</v>
          </cell>
        </row>
        <row r="2148">
          <cell r="A2148">
            <v>41945.791666666664</v>
          </cell>
          <cell r="B2148">
            <v>6.9282430348567098E-2</v>
          </cell>
          <cell r="C2148">
            <v>4.9825488275184744E-2</v>
          </cell>
        </row>
        <row r="2149">
          <cell r="A2149">
            <v>41946.791666666664</v>
          </cell>
          <cell r="B2149">
            <v>6.9287571177813423E-2</v>
          </cell>
          <cell r="C2149">
            <v>4.9831660777216312E-2</v>
          </cell>
        </row>
        <row r="2150">
          <cell r="A2150">
            <v>41947.791666666664</v>
          </cell>
          <cell r="B2150">
            <v>6.9277455241033917E-2</v>
          </cell>
          <cell r="C2150">
            <v>4.9819173679864902E-2</v>
          </cell>
        </row>
        <row r="2151">
          <cell r="A2151">
            <v>41948.791666666664</v>
          </cell>
          <cell r="B2151">
            <v>6.9145778369295058E-2</v>
          </cell>
          <cell r="C2151">
            <v>4.9819173679864902E-2</v>
          </cell>
        </row>
        <row r="2152">
          <cell r="A2152">
            <v>41949.791666666664</v>
          </cell>
          <cell r="B2152">
            <v>6.8450937293965508E-2</v>
          </cell>
          <cell r="C2152">
            <v>4.983108723167208E-2</v>
          </cell>
        </row>
        <row r="2153">
          <cell r="A2153">
            <v>41952.791666666664</v>
          </cell>
          <cell r="B2153">
            <v>6.8303717316056375E-2</v>
          </cell>
          <cell r="C2153">
            <v>4.9541382457953802E-2</v>
          </cell>
        </row>
        <row r="2154">
          <cell r="A2154">
            <v>41953.791666666664</v>
          </cell>
          <cell r="B2154">
            <v>6.7923237623308971E-2</v>
          </cell>
          <cell r="C2154">
            <v>4.9541382457953802E-2</v>
          </cell>
        </row>
        <row r="2155">
          <cell r="A2155">
            <v>41954.791666666664</v>
          </cell>
          <cell r="B2155">
            <v>6.7922243242480487E-2</v>
          </cell>
          <cell r="C2155">
            <v>4.9541382457953802E-2</v>
          </cell>
        </row>
        <row r="2156">
          <cell r="A2156">
            <v>41955.791666666664</v>
          </cell>
          <cell r="B2156">
            <v>6.8009419042923278E-2</v>
          </cell>
          <cell r="C2156">
            <v>4.9729742020753115E-2</v>
          </cell>
        </row>
        <row r="2157">
          <cell r="A2157">
            <v>41956.791666666664</v>
          </cell>
          <cell r="B2157">
            <v>6.7102144750291137E-2</v>
          </cell>
          <cell r="C2157">
            <v>4.978099728005829E-2</v>
          </cell>
        </row>
        <row r="2158">
          <cell r="A2158">
            <v>41959.791666666664</v>
          </cell>
          <cell r="B2158">
            <v>6.7091736726143616E-2</v>
          </cell>
          <cell r="C2158">
            <v>4.9949344129177585E-2</v>
          </cell>
        </row>
        <row r="2159">
          <cell r="A2159">
            <v>41960.791666666664</v>
          </cell>
          <cell r="B2159">
            <v>7.0064394663917215E-2</v>
          </cell>
          <cell r="C2159">
            <v>4.9942147457530027E-2</v>
          </cell>
        </row>
        <row r="2160">
          <cell r="A2160">
            <v>41961.791666666664</v>
          </cell>
          <cell r="B2160">
            <v>7.0250519805226147E-2</v>
          </cell>
          <cell r="C2160">
            <v>5.0179536933608229E-2</v>
          </cell>
        </row>
        <row r="2161">
          <cell r="A2161">
            <v>41962.791666666664</v>
          </cell>
          <cell r="B2161">
            <v>7.0324892534780498E-2</v>
          </cell>
          <cell r="C2161">
            <v>5.0179536933608229E-2</v>
          </cell>
        </row>
        <row r="2162">
          <cell r="A2162">
            <v>41963.791666666664</v>
          </cell>
          <cell r="B2162">
            <v>6.8492498830866208E-2</v>
          </cell>
          <cell r="C2162">
            <v>5.0179825993724649E-2</v>
          </cell>
        </row>
        <row r="2163">
          <cell r="A2163">
            <v>41966.791666666664</v>
          </cell>
          <cell r="B2163">
            <v>6.9082558570466579E-2</v>
          </cell>
          <cell r="C2163">
            <v>5.0179825993724649E-2</v>
          </cell>
        </row>
        <row r="2164">
          <cell r="A2164">
            <v>41967.791666666664</v>
          </cell>
          <cell r="B2164">
            <v>6.9049401839951993E-2</v>
          </cell>
          <cell r="C2164">
            <v>5.018014891744603E-2</v>
          </cell>
        </row>
        <row r="2165">
          <cell r="A2165">
            <v>41968.791666666664</v>
          </cell>
          <cell r="B2165">
            <v>6.9491655367946367E-2</v>
          </cell>
          <cell r="C2165">
            <v>5.0170472434086517E-2</v>
          </cell>
        </row>
        <row r="2166">
          <cell r="A2166">
            <v>41970.791666666664</v>
          </cell>
          <cell r="B2166">
            <v>6.9360615935890921E-2</v>
          </cell>
          <cell r="C2166">
            <v>5.0543601926373742E-2</v>
          </cell>
        </row>
        <row r="2167">
          <cell r="A2167">
            <v>41973.791666666664</v>
          </cell>
          <cell r="B2167">
            <v>7.0479411244399923E-2</v>
          </cell>
          <cell r="C2167">
            <v>5.2306531330284331E-2</v>
          </cell>
        </row>
        <row r="2168">
          <cell r="A2168">
            <v>41974.791666666664</v>
          </cell>
          <cell r="B2168">
            <v>7.0956575539276881E-2</v>
          </cell>
          <cell r="C2168">
            <v>5.220061398462604E-2</v>
          </cell>
        </row>
        <row r="2169">
          <cell r="A2169">
            <v>41975.791666666664</v>
          </cell>
          <cell r="B2169">
            <v>7.0869209222541876E-2</v>
          </cell>
          <cell r="C2169">
            <v>5.201809025125028E-2</v>
          </cell>
        </row>
        <row r="2170">
          <cell r="A2170">
            <v>41976.791666666664</v>
          </cell>
          <cell r="B2170">
            <v>7.0779388266284382E-2</v>
          </cell>
          <cell r="C2170">
            <v>5.2019198503432493E-2</v>
          </cell>
        </row>
        <row r="2171">
          <cell r="A2171">
            <v>41977.791666666664</v>
          </cell>
          <cell r="B2171">
            <v>7.0910601682180385E-2</v>
          </cell>
          <cell r="C2171">
            <v>5.2011978024989115E-2</v>
          </cell>
        </row>
        <row r="2172">
          <cell r="A2172">
            <v>41980.791666666664</v>
          </cell>
          <cell r="B2172">
            <v>7.1704767354312221E-2</v>
          </cell>
          <cell r="C2172">
            <v>5.3076581979388887E-2</v>
          </cell>
        </row>
        <row r="2173">
          <cell r="A2173">
            <v>41981.791666666664</v>
          </cell>
          <cell r="B2173">
            <v>7.1706225590691078E-2</v>
          </cell>
          <cell r="C2173">
            <v>5.3076581979388887E-2</v>
          </cell>
        </row>
        <row r="2174">
          <cell r="A2174">
            <v>41982.791666666664</v>
          </cell>
          <cell r="B2174">
            <v>7.3093023089008585E-2</v>
          </cell>
          <cell r="C2174">
            <v>5.5201606754160533E-2</v>
          </cell>
        </row>
        <row r="2175">
          <cell r="A2175">
            <v>41983.791666666664</v>
          </cell>
          <cell r="B2175">
            <v>7.2858710820049619E-2</v>
          </cell>
          <cell r="C2175">
            <v>5.4817197841639527E-2</v>
          </cell>
        </row>
        <row r="2176">
          <cell r="A2176">
            <v>41984.791666666664</v>
          </cell>
          <cell r="B2176">
            <v>7.2889254585805127E-2</v>
          </cell>
          <cell r="C2176">
            <v>5.4858254041296246E-2</v>
          </cell>
        </row>
        <row r="2177">
          <cell r="A2177">
            <v>41987.791666666664</v>
          </cell>
          <cell r="B2177">
            <v>7.2651335554972274E-2</v>
          </cell>
          <cell r="C2177">
            <v>5.5067932680287354E-2</v>
          </cell>
        </row>
        <row r="2178">
          <cell r="A2178">
            <v>41988.791666666664</v>
          </cell>
          <cell r="B2178">
            <v>7.353353187232127E-2</v>
          </cell>
          <cell r="C2178">
            <v>5.6378014199085918E-2</v>
          </cell>
        </row>
        <row r="2179">
          <cell r="A2179">
            <v>41989.791666666664</v>
          </cell>
          <cell r="B2179">
            <v>7.5961392562139213E-2</v>
          </cell>
          <cell r="C2179">
            <v>5.6378014199085918E-2</v>
          </cell>
        </row>
        <row r="2180">
          <cell r="A2180">
            <v>41990.791666666664</v>
          </cell>
          <cell r="B2180">
            <v>7.855256864111157E-2</v>
          </cell>
          <cell r="C2180">
            <v>5.6350897542936783E-2</v>
          </cell>
        </row>
        <row r="2181">
          <cell r="A2181">
            <v>41991.791666666664</v>
          </cell>
          <cell r="B2181">
            <v>7.8034837971351273E-2</v>
          </cell>
          <cell r="C2181">
            <v>5.5469670232458003E-2</v>
          </cell>
        </row>
        <row r="2182">
          <cell r="A2182">
            <v>41994.791666666664</v>
          </cell>
          <cell r="B2182">
            <v>7.7996822569605939E-2</v>
          </cell>
          <cell r="C2182">
            <v>5.5417716502328858E-2</v>
          </cell>
        </row>
        <row r="2183">
          <cell r="A2183">
            <v>41995.791666666664</v>
          </cell>
          <cell r="B2183">
            <v>7.7355165122287101E-2</v>
          </cell>
          <cell r="C2183">
            <v>5.5608038167240095E-2</v>
          </cell>
        </row>
        <row r="2184">
          <cell r="A2184">
            <v>41996.791666666664</v>
          </cell>
          <cell r="B2184">
            <v>7.6257612454489546E-2</v>
          </cell>
          <cell r="C2184">
            <v>5.3880596697687272E-2</v>
          </cell>
        </row>
        <row r="2185">
          <cell r="A2185">
            <v>41998.791666666664</v>
          </cell>
          <cell r="B2185">
            <v>7.6402246794928505E-2</v>
          </cell>
          <cell r="C2185">
            <v>5.3880596697687272E-2</v>
          </cell>
        </row>
        <row r="2186">
          <cell r="A2186">
            <v>42001.791666666664</v>
          </cell>
          <cell r="B2186">
            <v>7.6210903583091294E-2</v>
          </cell>
          <cell r="C2186">
            <v>5.3959358718596494E-2</v>
          </cell>
        </row>
        <row r="2187">
          <cell r="A2187">
            <v>42002.791666666664</v>
          </cell>
          <cell r="B2187">
            <v>7.5732040740308607E-2</v>
          </cell>
          <cell r="C2187">
            <v>5.3312518276533237E-2</v>
          </cell>
        </row>
        <row r="2188">
          <cell r="A2188">
            <v>42003.791666666664</v>
          </cell>
          <cell r="B2188">
            <v>7.3716805275998651E-2</v>
          </cell>
          <cell r="C2188">
            <v>5.0556998594611852E-2</v>
          </cell>
        </row>
        <row r="2189">
          <cell r="A2189">
            <v>42005.791666666664</v>
          </cell>
          <cell r="B2189">
            <v>7.3711054981583854E-2</v>
          </cell>
          <cell r="C2189">
            <v>5.0554783580185308E-2</v>
          </cell>
        </row>
        <row r="2190">
          <cell r="A2190">
            <v>42008.791666666664</v>
          </cell>
          <cell r="B2190">
            <v>7.4520805598029358E-2</v>
          </cell>
          <cell r="C2190">
            <v>5.194473951400766E-2</v>
          </cell>
        </row>
        <row r="2191">
          <cell r="A2191">
            <v>42009.791666666664</v>
          </cell>
          <cell r="B2191">
            <v>7.5045526883191049E-2</v>
          </cell>
          <cell r="C2191">
            <v>5.2667856655247494E-2</v>
          </cell>
        </row>
        <row r="2192">
          <cell r="A2192">
            <v>42010.791666666664</v>
          </cell>
          <cell r="B2192">
            <v>7.457721475458258E-2</v>
          </cell>
          <cell r="C2192">
            <v>5.1569222548092382E-2</v>
          </cell>
        </row>
        <row r="2193">
          <cell r="A2193">
            <v>42011.791666666664</v>
          </cell>
          <cell r="B2193">
            <v>7.529485132702661E-2</v>
          </cell>
          <cell r="C2193">
            <v>5.1569222548092382E-2</v>
          </cell>
        </row>
        <row r="2194">
          <cell r="A2194">
            <v>42012.791666666664</v>
          </cell>
          <cell r="B2194">
            <v>7.1564067215440175E-2</v>
          </cell>
          <cell r="C2194">
            <v>4.6367521105330503E-2</v>
          </cell>
        </row>
        <row r="2195">
          <cell r="A2195">
            <v>42015.791666666664</v>
          </cell>
          <cell r="B2195">
            <v>6.8169779764185548E-2</v>
          </cell>
          <cell r="C2195">
            <v>4.1382274270714343E-2</v>
          </cell>
        </row>
        <row r="2196">
          <cell r="A2196">
            <v>42016.791666666664</v>
          </cell>
          <cell r="B2196">
            <v>6.5773723858053787E-2</v>
          </cell>
          <cell r="C2196">
            <v>3.7880921572558068E-2</v>
          </cell>
        </row>
        <row r="2197">
          <cell r="A2197">
            <v>42017.791666666664</v>
          </cell>
          <cell r="B2197">
            <v>6.576663292059555E-2</v>
          </cell>
          <cell r="C2197">
            <v>3.788062397674042E-2</v>
          </cell>
        </row>
        <row r="2198">
          <cell r="A2198">
            <v>42018.791666666664</v>
          </cell>
          <cell r="B2198">
            <v>6.8363719882430868E-2</v>
          </cell>
          <cell r="C2198">
            <v>4.1698136926364891E-2</v>
          </cell>
        </row>
        <row r="2199">
          <cell r="A2199">
            <v>42019.791666666664</v>
          </cell>
          <cell r="B2199">
            <v>6.8071421378739352E-2</v>
          </cell>
          <cell r="C2199">
            <v>4.1698136926364891E-2</v>
          </cell>
        </row>
        <row r="2200">
          <cell r="A2200">
            <v>42023.791666666664</v>
          </cell>
          <cell r="B2200">
            <v>6.8057203786171833E-2</v>
          </cell>
          <cell r="C2200">
            <v>4.1698136926364891E-2</v>
          </cell>
        </row>
        <row r="2201">
          <cell r="A2201">
            <v>42024.791666666664</v>
          </cell>
          <cell r="B2201">
            <v>6.7399944892064037E-2</v>
          </cell>
          <cell r="C2201">
            <v>4.1707874097634129E-2</v>
          </cell>
        </row>
        <row r="2202">
          <cell r="A2202">
            <v>42025.791666666664</v>
          </cell>
          <cell r="B2202">
            <v>6.5888817510098383E-2</v>
          </cell>
          <cell r="C2202">
            <v>4.1707874097634129E-2</v>
          </cell>
        </row>
        <row r="2203">
          <cell r="A2203">
            <v>42026.791666666664</v>
          </cell>
          <cell r="B2203">
            <v>6.5625357720346431E-2</v>
          </cell>
          <cell r="C2203">
            <v>4.0851283130214716E-2</v>
          </cell>
        </row>
        <row r="2204">
          <cell r="A2204">
            <v>42029.791666666664</v>
          </cell>
          <cell r="B2204">
            <v>6.4567376422730471E-2</v>
          </cell>
          <cell r="C2204">
            <v>4.0851283130214716E-2</v>
          </cell>
        </row>
        <row r="2205">
          <cell r="A2205">
            <v>42030.791666666664</v>
          </cell>
          <cell r="B2205">
            <v>6.4962485217104265E-2</v>
          </cell>
          <cell r="C2205">
            <v>4.1360037450613174E-2</v>
          </cell>
        </row>
        <row r="2206">
          <cell r="A2206">
            <v>42031.791666666664</v>
          </cell>
          <cell r="B2206">
            <v>6.4988857793984459E-2</v>
          </cell>
          <cell r="C2206">
            <v>4.1395270599027881E-2</v>
          </cell>
        </row>
        <row r="2207">
          <cell r="A2207">
            <v>42032.791666666664</v>
          </cell>
          <cell r="B2207">
            <v>6.5540642124426021E-2</v>
          </cell>
          <cell r="C2207">
            <v>4.1395270599027881E-2</v>
          </cell>
        </row>
        <row r="2208">
          <cell r="A2208">
            <v>42033.791666666664</v>
          </cell>
          <cell r="B2208">
            <v>6.7067404510544201E-2</v>
          </cell>
          <cell r="C2208">
            <v>4.356064776779274E-2</v>
          </cell>
        </row>
        <row r="2209">
          <cell r="A2209">
            <v>42036.791666666664</v>
          </cell>
          <cell r="B2209">
            <v>6.7021198365540102E-2</v>
          </cell>
          <cell r="C2209">
            <v>4.3758570831839996E-2</v>
          </cell>
        </row>
        <row r="2210">
          <cell r="A2210">
            <v>42037.791666666664</v>
          </cell>
          <cell r="B2210">
            <v>6.5170310117769109E-2</v>
          </cell>
          <cell r="C2210">
            <v>4.3758570831839996E-2</v>
          </cell>
        </row>
        <row r="2211">
          <cell r="A2211">
            <v>42038.791666666664</v>
          </cell>
          <cell r="B2211">
            <v>6.5225356555760533E-2</v>
          </cell>
          <cell r="C2211">
            <v>4.3662709367708871E-2</v>
          </cell>
        </row>
        <row r="2212">
          <cell r="A2212">
            <v>42039.791666666664</v>
          </cell>
          <cell r="B2212">
            <v>6.6469067709589089E-2</v>
          </cell>
          <cell r="C2212">
            <v>4.3473439933964658E-2</v>
          </cell>
        </row>
        <row r="2213">
          <cell r="A2213">
            <v>42040.791666666664</v>
          </cell>
          <cell r="B2213">
            <v>6.6383389747359439E-2</v>
          </cell>
          <cell r="C2213">
            <v>4.3356244955282314E-2</v>
          </cell>
        </row>
        <row r="2214">
          <cell r="A2214">
            <v>42043.791666666664</v>
          </cell>
          <cell r="B2214">
            <v>6.7205184928331441E-2</v>
          </cell>
          <cell r="C2214">
            <v>4.4499449411222726E-2</v>
          </cell>
        </row>
        <row r="2215">
          <cell r="A2215">
            <v>42044.791666666664</v>
          </cell>
          <cell r="B2215">
            <v>6.7798395701004571E-2</v>
          </cell>
          <cell r="C2215">
            <v>4.4486108049097778E-2</v>
          </cell>
        </row>
        <row r="2216">
          <cell r="A2216">
            <v>42045.791666666664</v>
          </cell>
          <cell r="B2216">
            <v>6.7725934751276876E-2</v>
          </cell>
          <cell r="C2216">
            <v>4.4486108049097778E-2</v>
          </cell>
        </row>
        <row r="2217">
          <cell r="A2217">
            <v>42046.791666666664</v>
          </cell>
          <cell r="B2217">
            <v>6.9028389793803588E-2</v>
          </cell>
          <cell r="C2217">
            <v>4.4486108049097778E-2</v>
          </cell>
        </row>
        <row r="2218">
          <cell r="A2218">
            <v>42047.791666666664</v>
          </cell>
          <cell r="B2218">
            <v>6.9202338015548898E-2</v>
          </cell>
          <cell r="C2218">
            <v>4.4486108049097778E-2</v>
          </cell>
        </row>
        <row r="2219">
          <cell r="A2219">
            <v>42051.791666666664</v>
          </cell>
          <cell r="B2219">
            <v>6.9038191204859531E-2</v>
          </cell>
          <cell r="C2219">
            <v>4.4275446285165741E-2</v>
          </cell>
        </row>
        <row r="2220">
          <cell r="A2220">
            <v>42052.791666666664</v>
          </cell>
          <cell r="B2220">
            <v>6.8985776658011908E-2</v>
          </cell>
          <cell r="C2220">
            <v>4.4217809703829575E-2</v>
          </cell>
        </row>
        <row r="2221">
          <cell r="A2221">
            <v>42053.791666666664</v>
          </cell>
          <cell r="B2221">
            <v>6.8851950391583552E-2</v>
          </cell>
          <cell r="C2221">
            <v>4.4027552808057001E-2</v>
          </cell>
        </row>
        <row r="2222">
          <cell r="A2222">
            <v>42054.791666666664</v>
          </cell>
          <cell r="B2222">
            <v>6.640403891822648E-2</v>
          </cell>
          <cell r="C2222">
            <v>4.4027552808057001E-2</v>
          </cell>
        </row>
        <row r="2223">
          <cell r="A2223">
            <v>42057.791666666664</v>
          </cell>
          <cell r="B2223">
            <v>6.6293382049529032E-2</v>
          </cell>
          <cell r="C2223">
            <v>4.3755588749939588E-2</v>
          </cell>
        </row>
        <row r="2224">
          <cell r="A2224">
            <v>42058.791666666664</v>
          </cell>
          <cell r="B2224">
            <v>6.6280225203991738E-2</v>
          </cell>
          <cell r="C2224">
            <v>4.3771208712323685E-2</v>
          </cell>
        </row>
        <row r="2225">
          <cell r="A2225">
            <v>42059.791666666664</v>
          </cell>
          <cell r="B2225">
            <v>6.6325824340659575E-2</v>
          </cell>
          <cell r="C2225">
            <v>4.3806800369521198E-2</v>
          </cell>
        </row>
        <row r="2226">
          <cell r="A2226">
            <v>42060.791666666664</v>
          </cell>
          <cell r="B2226">
            <v>6.5869020120002078E-2</v>
          </cell>
          <cell r="C2226">
            <v>4.3806800369521198E-2</v>
          </cell>
        </row>
        <row r="2227">
          <cell r="A2227">
            <v>42061.791666666664</v>
          </cell>
          <cell r="B2227">
            <v>6.616002190124376E-2</v>
          </cell>
          <cell r="C2227">
            <v>4.4146569962424602E-2</v>
          </cell>
        </row>
        <row r="2228">
          <cell r="A2228">
            <v>42064.791666666664</v>
          </cell>
          <cell r="B2228">
            <v>6.6879814343807173E-2</v>
          </cell>
          <cell r="C2228">
            <v>4.4146569962424602E-2</v>
          </cell>
        </row>
        <row r="2229">
          <cell r="A2229">
            <v>42065.791666666664</v>
          </cell>
          <cell r="B2229">
            <v>6.7430035312939729E-2</v>
          </cell>
          <cell r="C2229">
            <v>4.4894457076310262E-2</v>
          </cell>
        </row>
        <row r="2230">
          <cell r="A2230">
            <v>42066.791666666664</v>
          </cell>
          <cell r="B2230">
            <v>6.5955241316307839E-2</v>
          </cell>
          <cell r="C2230">
            <v>4.28933740494657E-2</v>
          </cell>
        </row>
        <row r="2231">
          <cell r="A2231">
            <v>42067.791666666664</v>
          </cell>
          <cell r="B2231">
            <v>6.5956975815957469E-2</v>
          </cell>
          <cell r="C2231">
            <v>4.28933740494657E-2</v>
          </cell>
        </row>
        <row r="2232">
          <cell r="A2232">
            <v>42068.791666666664</v>
          </cell>
          <cell r="B2232">
            <v>6.6132412609655189E-2</v>
          </cell>
          <cell r="C2232">
            <v>4.3096579295459021E-2</v>
          </cell>
        </row>
        <row r="2233">
          <cell r="A2233">
            <v>42071.833333333336</v>
          </cell>
          <cell r="B2233">
            <v>6.67278286634269E-2</v>
          </cell>
          <cell r="C2233">
            <v>4.309524158671689E-2</v>
          </cell>
        </row>
        <row r="2234">
          <cell r="A2234">
            <v>42072.833333333336</v>
          </cell>
          <cell r="B2234">
            <v>6.8044423811959104E-2</v>
          </cell>
          <cell r="C2234">
            <v>4.4971139021002852E-2</v>
          </cell>
        </row>
        <row r="2235">
          <cell r="A2235">
            <v>42073.833333333336</v>
          </cell>
          <cell r="B2235">
            <v>6.679169146168476E-2</v>
          </cell>
          <cell r="C2235">
            <v>4.2831831861033232E-2</v>
          </cell>
        </row>
        <row r="2236">
          <cell r="A2236">
            <v>42074.833333333336</v>
          </cell>
          <cell r="B2236">
            <v>6.7041068785007721E-2</v>
          </cell>
          <cell r="C2236">
            <v>4.2831831861033232E-2</v>
          </cell>
        </row>
        <row r="2237">
          <cell r="A2237">
            <v>42075.833333333336</v>
          </cell>
          <cell r="B2237">
            <v>6.4985882836395129E-2</v>
          </cell>
          <cell r="C2237">
            <v>4.0055860831414283E-2</v>
          </cell>
        </row>
        <row r="2238">
          <cell r="A2238">
            <v>42078.833333333336</v>
          </cell>
          <cell r="B2238">
            <v>6.5068011959745653E-2</v>
          </cell>
          <cell r="C2238">
            <v>4.0055860831414283E-2</v>
          </cell>
        </row>
        <row r="2239">
          <cell r="A2239">
            <v>42079.833333333336</v>
          </cell>
          <cell r="B2239">
            <v>6.4141572275525596E-2</v>
          </cell>
          <cell r="C2239">
            <v>3.8781794066246128E-2</v>
          </cell>
        </row>
        <row r="2240">
          <cell r="A2240">
            <v>42080.833333333336</v>
          </cell>
          <cell r="B2240">
            <v>6.3953635514610405E-2</v>
          </cell>
          <cell r="C2240">
            <v>3.8483481882171988E-2</v>
          </cell>
        </row>
        <row r="2241">
          <cell r="A2241">
            <v>42081.833333333336</v>
          </cell>
          <cell r="B2241">
            <v>6.255090789986395E-2</v>
          </cell>
          <cell r="C2241">
            <v>3.6537311100076672E-2</v>
          </cell>
        </row>
        <row r="2242">
          <cell r="A2242">
            <v>42082.833333333336</v>
          </cell>
          <cell r="B2242">
            <v>6.0285784772878444E-2</v>
          </cell>
          <cell r="C2242">
            <v>3.6539326316025661E-2</v>
          </cell>
        </row>
        <row r="2243">
          <cell r="A2243">
            <v>42085.833333333336</v>
          </cell>
          <cell r="B2243">
            <v>5.8605612063074478E-2</v>
          </cell>
          <cell r="C2243">
            <v>3.786721655520333E-2</v>
          </cell>
        </row>
        <row r="2244">
          <cell r="A2244">
            <v>42086.833333333336</v>
          </cell>
          <cell r="B2244">
            <v>5.8703769269983164E-2</v>
          </cell>
          <cell r="C2244">
            <v>3.8019538363122489E-2</v>
          </cell>
        </row>
        <row r="2245">
          <cell r="A2245">
            <v>42087.833333333336</v>
          </cell>
          <cell r="B2245">
            <v>6.603910543472305E-2</v>
          </cell>
          <cell r="C2245">
            <v>4.7861465913758297E-2</v>
          </cell>
        </row>
        <row r="2246">
          <cell r="A2246">
            <v>42088.833333333336</v>
          </cell>
          <cell r="B2246">
            <v>6.584199618135253E-2</v>
          </cell>
          <cell r="C2246">
            <v>4.7640206894356663E-2</v>
          </cell>
        </row>
        <row r="2247">
          <cell r="A2247">
            <v>42089.833333333336</v>
          </cell>
          <cell r="B2247">
            <v>6.6600359992352004E-2</v>
          </cell>
          <cell r="C2247">
            <v>4.7640206894356663E-2</v>
          </cell>
        </row>
        <row r="2248">
          <cell r="A2248">
            <v>42092.833333333336</v>
          </cell>
          <cell r="B2248">
            <v>6.7646163721125058E-2</v>
          </cell>
          <cell r="C2248">
            <v>4.7640206894356663E-2</v>
          </cell>
        </row>
        <row r="2249">
          <cell r="A2249">
            <v>42093.833333333336</v>
          </cell>
          <cell r="B2249">
            <v>6.8185412170411977E-2</v>
          </cell>
          <cell r="C2249">
            <v>4.8280299332993139E-2</v>
          </cell>
        </row>
        <row r="2250">
          <cell r="A2250">
            <v>42094.833333333336</v>
          </cell>
          <cell r="B2250">
            <v>6.8094117236612656E-2</v>
          </cell>
          <cell r="C2250">
            <v>4.8213633315678281E-2</v>
          </cell>
        </row>
        <row r="2251">
          <cell r="A2251">
            <v>42095.833333333336</v>
          </cell>
          <cell r="B2251">
            <v>6.8041079488294146E-2</v>
          </cell>
          <cell r="C2251">
            <v>4.8167355912729894E-2</v>
          </cell>
        </row>
        <row r="2252">
          <cell r="A2252">
            <v>42099.833333333336</v>
          </cell>
          <cell r="B2252">
            <v>6.8036661444481977E-2</v>
          </cell>
          <cell r="C2252">
            <v>4.8167355912729894E-2</v>
          </cell>
        </row>
        <row r="2253">
          <cell r="A2253">
            <v>42100.833333333336</v>
          </cell>
          <cell r="B2253">
            <v>6.6810830520124376E-2</v>
          </cell>
          <cell r="C2253">
            <v>4.6693424314297995E-2</v>
          </cell>
        </row>
        <row r="2254">
          <cell r="A2254">
            <v>42101.833333333336</v>
          </cell>
          <cell r="B2254">
            <v>6.8512622381790997E-2</v>
          </cell>
          <cell r="C2254">
            <v>4.5683703405053643E-2</v>
          </cell>
        </row>
        <row r="2255">
          <cell r="A2255">
            <v>42102.833333333336</v>
          </cell>
          <cell r="B2255">
            <v>6.8333339636220833E-2</v>
          </cell>
          <cell r="C2255">
            <v>4.5707040793282028E-2</v>
          </cell>
        </row>
        <row r="2256">
          <cell r="A2256">
            <v>42103.833333333336</v>
          </cell>
          <cell r="B2256">
            <v>6.7524160739180064E-2</v>
          </cell>
          <cell r="C2256">
            <v>4.5707040793282028E-2</v>
          </cell>
        </row>
        <row r="2257">
          <cell r="A2257">
            <v>42106.833333333336</v>
          </cell>
          <cell r="B2257">
            <v>6.7526342915691429E-2</v>
          </cell>
          <cell r="C2257">
            <v>4.5707040793282028E-2</v>
          </cell>
        </row>
        <row r="2258">
          <cell r="A2258">
            <v>42107.833333333336</v>
          </cell>
          <cell r="B2258">
            <v>6.7379438533521963E-2</v>
          </cell>
          <cell r="C2258">
            <v>4.5532908090961492E-2</v>
          </cell>
        </row>
        <row r="2259">
          <cell r="A2259">
            <v>42108.833333333336</v>
          </cell>
          <cell r="B2259">
            <v>6.7337246508103465E-2</v>
          </cell>
          <cell r="C2259">
            <v>4.5523234627044877E-2</v>
          </cell>
        </row>
        <row r="2260">
          <cell r="A2260">
            <v>42109.833333333336</v>
          </cell>
          <cell r="B2260">
            <v>6.7459900458838096E-2</v>
          </cell>
          <cell r="C2260">
            <v>4.5523234627044877E-2</v>
          </cell>
        </row>
        <row r="2261">
          <cell r="A2261">
            <v>42110.833333333336</v>
          </cell>
          <cell r="B2261">
            <v>6.5941269927671076E-2</v>
          </cell>
          <cell r="C2261">
            <v>4.3512025012493585E-2</v>
          </cell>
        </row>
        <row r="2262">
          <cell r="A2262">
            <v>42113.833333333336</v>
          </cell>
          <cell r="B2262">
            <v>6.4878475480429867E-2</v>
          </cell>
          <cell r="C2262">
            <v>4.3512025012493585E-2</v>
          </cell>
        </row>
        <row r="2263">
          <cell r="A2263">
            <v>42114.833333333336</v>
          </cell>
          <cell r="B2263">
            <v>6.5116541214127785E-2</v>
          </cell>
          <cell r="C2263">
            <v>4.3512025012493585E-2</v>
          </cell>
        </row>
        <row r="2264">
          <cell r="A2264">
            <v>42115.833333333336</v>
          </cell>
          <cell r="B2264">
            <v>6.5068477254651466E-2</v>
          </cell>
          <cell r="C2264">
            <v>4.350269166469637E-2</v>
          </cell>
        </row>
        <row r="2265">
          <cell r="A2265">
            <v>42116.833333333336</v>
          </cell>
          <cell r="B2265">
            <v>6.5209762703207386E-2</v>
          </cell>
          <cell r="C2265">
            <v>4.3640507300444074E-2</v>
          </cell>
        </row>
        <row r="2266">
          <cell r="A2266">
            <v>42117.833333333336</v>
          </cell>
          <cell r="B2266">
            <v>6.506646256018471E-2</v>
          </cell>
          <cell r="C2266">
            <v>4.3775943398391054E-2</v>
          </cell>
        </row>
        <row r="2267">
          <cell r="A2267">
            <v>42120.833333333336</v>
          </cell>
          <cell r="B2267">
            <v>6.9619344955186985E-2</v>
          </cell>
          <cell r="C2267">
            <v>4.9669703238293186E-2</v>
          </cell>
        </row>
        <row r="2268">
          <cell r="A2268">
            <v>42121.833333333336</v>
          </cell>
          <cell r="B2268">
            <v>6.9320043840399789E-2</v>
          </cell>
          <cell r="C2268">
            <v>4.9325637604460737E-2</v>
          </cell>
        </row>
        <row r="2269">
          <cell r="A2269">
            <v>42122.833333333336</v>
          </cell>
          <cell r="B2269">
            <v>6.9255459621549997E-2</v>
          </cell>
          <cell r="C2269">
            <v>4.9254940644079037E-2</v>
          </cell>
        </row>
        <row r="2270">
          <cell r="A2270">
            <v>42123.833333333336</v>
          </cell>
          <cell r="B2270">
            <v>7.0448240092516323E-2</v>
          </cell>
          <cell r="C2270">
            <v>5.2208748339575409E-2</v>
          </cell>
        </row>
        <row r="2271">
          <cell r="A2271">
            <v>42124.833333333336</v>
          </cell>
          <cell r="B2271">
            <v>6.9425241197204626E-2</v>
          </cell>
          <cell r="C2271">
            <v>5.0416185865276977E-2</v>
          </cell>
        </row>
        <row r="2272">
          <cell r="A2272">
            <v>42127.833333333336</v>
          </cell>
          <cell r="B2272">
            <v>6.9244375801001831E-2</v>
          </cell>
          <cell r="C2272">
            <v>5.0244495319454664E-2</v>
          </cell>
        </row>
        <row r="2273">
          <cell r="A2273">
            <v>42128.833333333336</v>
          </cell>
          <cell r="B2273">
            <v>7.0896335906692157E-2</v>
          </cell>
          <cell r="C2273">
            <v>5.2237050758238097E-2</v>
          </cell>
        </row>
        <row r="2274">
          <cell r="A2274">
            <v>42129.833333333336</v>
          </cell>
          <cell r="B2274">
            <v>7.0957796752505006E-2</v>
          </cell>
          <cell r="C2274">
            <v>5.2385716103718338E-2</v>
          </cell>
        </row>
        <row r="2275">
          <cell r="A2275">
            <v>42130.833333333336</v>
          </cell>
          <cell r="B2275">
            <v>7.0141855402545458E-2</v>
          </cell>
          <cell r="C2275">
            <v>5.2385716103718338E-2</v>
          </cell>
        </row>
        <row r="2276">
          <cell r="A2276">
            <v>42131.833333333336</v>
          </cell>
          <cell r="B2276">
            <v>7.1342755688640347E-2</v>
          </cell>
          <cell r="C2276">
            <v>5.2232597413806842E-2</v>
          </cell>
        </row>
        <row r="2277">
          <cell r="A2277">
            <v>42134.833333333336</v>
          </cell>
          <cell r="B2277">
            <v>7.0496348838852779E-2</v>
          </cell>
          <cell r="C2277">
            <v>5.1262142086663659E-2</v>
          </cell>
        </row>
        <row r="2278">
          <cell r="A2278">
            <v>42135.833333333336</v>
          </cell>
          <cell r="B2278">
            <v>7.0073332407314642E-2</v>
          </cell>
          <cell r="C2278">
            <v>5.1346010031895109E-2</v>
          </cell>
        </row>
        <row r="2279">
          <cell r="A2279">
            <v>42136.833333333336</v>
          </cell>
          <cell r="B2279">
            <v>7.0056184033096644E-2</v>
          </cell>
          <cell r="C2279">
            <v>5.1346010031895109E-2</v>
          </cell>
        </row>
        <row r="2280">
          <cell r="A2280">
            <v>42137.833333333336</v>
          </cell>
          <cell r="B2280">
            <v>6.9520035917798734E-2</v>
          </cell>
          <cell r="C2280">
            <v>5.1346010031895109E-2</v>
          </cell>
        </row>
        <row r="2281">
          <cell r="A2281">
            <v>42138.833333333336</v>
          </cell>
          <cell r="B2281">
            <v>6.934736112935061E-2</v>
          </cell>
          <cell r="C2281">
            <v>5.1346016303131431E-2</v>
          </cell>
        </row>
        <row r="2282">
          <cell r="A2282">
            <v>42141.833333333336</v>
          </cell>
          <cell r="B2282">
            <v>6.984268571265799E-2</v>
          </cell>
          <cell r="C2282">
            <v>5.1346016303131431E-2</v>
          </cell>
        </row>
        <row r="2283">
          <cell r="A2283">
            <v>42142.833333333336</v>
          </cell>
          <cell r="B2283">
            <v>6.982935941542491E-2</v>
          </cell>
          <cell r="C2283">
            <v>5.1346016303131431E-2</v>
          </cell>
        </row>
        <row r="2284">
          <cell r="A2284">
            <v>42143.833333333336</v>
          </cell>
          <cell r="B2284">
            <v>6.9765330751634172E-2</v>
          </cell>
          <cell r="C2284">
            <v>5.1346016303131431E-2</v>
          </cell>
        </row>
        <row r="2285">
          <cell r="A2285">
            <v>42144.833333333336</v>
          </cell>
          <cell r="B2285">
            <v>6.9413504524205943E-2</v>
          </cell>
          <cell r="C2285">
            <v>5.1346016303131431E-2</v>
          </cell>
        </row>
        <row r="2286">
          <cell r="A2286">
            <v>42145.833333333336</v>
          </cell>
          <cell r="B2286">
            <v>6.931581910825424E-2</v>
          </cell>
          <cell r="C2286">
            <v>5.1346016303131431E-2</v>
          </cell>
        </row>
        <row r="2287">
          <cell r="A2287">
            <v>42149.833333333336</v>
          </cell>
          <cell r="B2287">
            <v>6.9964900460130958E-2</v>
          </cell>
          <cell r="C2287">
            <v>5.2138315689794087E-2</v>
          </cell>
        </row>
        <row r="2288">
          <cell r="A2288">
            <v>42150.833333333336</v>
          </cell>
          <cell r="B2288">
            <v>7.2614670098646653E-2</v>
          </cell>
          <cell r="C2288">
            <v>5.2108136664077861E-2</v>
          </cell>
        </row>
        <row r="2289">
          <cell r="A2289">
            <v>42151.833333333336</v>
          </cell>
          <cell r="B2289">
            <v>7.2526418204719556E-2</v>
          </cell>
          <cell r="C2289">
            <v>5.2108136664077861E-2</v>
          </cell>
        </row>
        <row r="2290">
          <cell r="A2290">
            <v>42152.833333333336</v>
          </cell>
          <cell r="B2290">
            <v>7.2280331617941118E-2</v>
          </cell>
          <cell r="C2290">
            <v>5.1820281909243517E-2</v>
          </cell>
        </row>
        <row r="2291">
          <cell r="A2291">
            <v>42155.833333333336</v>
          </cell>
          <cell r="B2291">
            <v>7.1575949897731431E-2</v>
          </cell>
          <cell r="C2291">
            <v>5.1820281909243517E-2</v>
          </cell>
        </row>
        <row r="2292">
          <cell r="A2292">
            <v>42156.833333333336</v>
          </cell>
          <cell r="B2292">
            <v>7.1081279648650894E-2</v>
          </cell>
          <cell r="C2292">
            <v>5.1201186942576256E-2</v>
          </cell>
        </row>
        <row r="2293">
          <cell r="A2293">
            <v>42157.833333333336</v>
          </cell>
          <cell r="B2293">
            <v>7.1181472833176399E-2</v>
          </cell>
          <cell r="C2293">
            <v>5.1146014107099715E-2</v>
          </cell>
        </row>
        <row r="2294">
          <cell r="A2294">
            <v>42158.833333333336</v>
          </cell>
          <cell r="B2294">
            <v>7.1394322791141135E-2</v>
          </cell>
          <cell r="C2294">
            <v>5.1884951230838472E-2</v>
          </cell>
        </row>
        <row r="2295">
          <cell r="A2295">
            <v>42159.833333333336</v>
          </cell>
          <cell r="B2295">
            <v>7.129145963641538E-2</v>
          </cell>
          <cell r="C2295">
            <v>5.1716289064511166E-2</v>
          </cell>
        </row>
        <row r="2296">
          <cell r="A2296">
            <v>42162.833333333336</v>
          </cell>
          <cell r="B2296">
            <v>7.1759196275982318E-2</v>
          </cell>
          <cell r="C2296">
            <v>5.3021285113427234E-2</v>
          </cell>
        </row>
        <row r="2297">
          <cell r="A2297">
            <v>42163.833333333336</v>
          </cell>
          <cell r="B2297">
            <v>7.1123843000390541E-2</v>
          </cell>
          <cell r="C2297">
            <v>5.2205117816933967E-2</v>
          </cell>
        </row>
        <row r="2298">
          <cell r="A2298">
            <v>42164.833333333336</v>
          </cell>
          <cell r="B2298">
            <v>7.1781164253645391E-2</v>
          </cell>
          <cell r="C2298">
            <v>5.2205117816933967E-2</v>
          </cell>
        </row>
        <row r="2299">
          <cell r="A2299">
            <v>42165.833333333336</v>
          </cell>
          <cell r="B2299">
            <v>7.1399650751126975E-2</v>
          </cell>
          <cell r="C2299">
            <v>5.2205117816933967E-2</v>
          </cell>
        </row>
        <row r="2300">
          <cell r="A2300">
            <v>42166.833333333336</v>
          </cell>
          <cell r="B2300">
            <v>7.1585429356665856E-2</v>
          </cell>
          <cell r="C2300">
            <v>5.2417844947631104E-2</v>
          </cell>
        </row>
        <row r="2301">
          <cell r="A2301">
            <v>42169.833333333336</v>
          </cell>
          <cell r="B2301">
            <v>7.1503423901274787E-2</v>
          </cell>
          <cell r="C2301">
            <v>5.2417844947631104E-2</v>
          </cell>
        </row>
        <row r="2302">
          <cell r="A2302">
            <v>42170.833333333336</v>
          </cell>
          <cell r="B2302">
            <v>7.1610734557157302E-2</v>
          </cell>
          <cell r="C2302">
            <v>5.2417844947631104E-2</v>
          </cell>
        </row>
        <row r="2303">
          <cell r="A2303">
            <v>42171.833333333336</v>
          </cell>
          <cell r="B2303">
            <v>7.1385729172947276E-2</v>
          </cell>
          <cell r="C2303">
            <v>5.2420257512674623E-2</v>
          </cell>
        </row>
        <row r="2304">
          <cell r="A2304">
            <v>42172.833333333336</v>
          </cell>
          <cell r="B2304">
            <v>7.2613096564567672E-2</v>
          </cell>
          <cell r="C2304">
            <v>5.2420257512674623E-2</v>
          </cell>
        </row>
        <row r="2305">
          <cell r="A2305">
            <v>42173.833333333336</v>
          </cell>
          <cell r="B2305">
            <v>7.271547959373946E-2</v>
          </cell>
          <cell r="C2305">
            <v>5.2538474573373899E-2</v>
          </cell>
        </row>
        <row r="2306">
          <cell r="A2306">
            <v>42176.833333333336</v>
          </cell>
          <cell r="B2306">
            <v>7.2201640996379268E-2</v>
          </cell>
          <cell r="C2306">
            <v>5.1589607368998223E-2</v>
          </cell>
        </row>
        <row r="2307">
          <cell r="A2307">
            <v>42177.833333333336</v>
          </cell>
          <cell r="B2307">
            <v>7.2118168285787002E-2</v>
          </cell>
          <cell r="C2307">
            <v>5.1477455072887181E-2</v>
          </cell>
        </row>
        <row r="2308">
          <cell r="A2308">
            <v>42178.833333333336</v>
          </cell>
          <cell r="B2308">
            <v>6.6352441110708468E-2</v>
          </cell>
          <cell r="C2308">
            <v>4.3553450764665692E-2</v>
          </cell>
        </row>
        <row r="2309">
          <cell r="A2309">
            <v>42179.833333333336</v>
          </cell>
          <cell r="B2309">
            <v>6.6804434578852379E-2</v>
          </cell>
          <cell r="C2309">
            <v>4.3553450764665692E-2</v>
          </cell>
        </row>
        <row r="2310">
          <cell r="A2310">
            <v>42180.833333333336</v>
          </cell>
          <cell r="B2310">
            <v>6.7788203609644535E-2</v>
          </cell>
          <cell r="C2310">
            <v>4.6014112981876867E-2</v>
          </cell>
        </row>
        <row r="2311">
          <cell r="A2311">
            <v>42183.833333333336</v>
          </cell>
          <cell r="B2311">
            <v>6.9685884412290039E-2</v>
          </cell>
          <cell r="C2311">
            <v>5.0505275466069255E-2</v>
          </cell>
        </row>
        <row r="2312">
          <cell r="A2312">
            <v>42184.833333333336</v>
          </cell>
          <cell r="B2312">
            <v>6.9742682650075036E-2</v>
          </cell>
          <cell r="C2312">
            <v>4.9808545113603546E-2</v>
          </cell>
        </row>
        <row r="2313">
          <cell r="A2313">
            <v>42185.833333333336</v>
          </cell>
          <cell r="B2313">
            <v>6.9961299917317643E-2</v>
          </cell>
          <cell r="C2313">
            <v>4.9808545113603546E-2</v>
          </cell>
        </row>
        <row r="2314">
          <cell r="A2314">
            <v>42186.833333333336</v>
          </cell>
          <cell r="B2314">
            <v>7.008385483106111E-2</v>
          </cell>
          <cell r="C2314">
            <v>4.9951560900578444E-2</v>
          </cell>
        </row>
        <row r="2315">
          <cell r="A2315">
            <v>42190.833333333336</v>
          </cell>
          <cell r="B2315">
            <v>7.0080103764211601E-2</v>
          </cell>
          <cell r="C2315">
            <v>4.9951560900578444E-2</v>
          </cell>
        </row>
        <row r="2316">
          <cell r="A2316">
            <v>42191.833333333336</v>
          </cell>
          <cell r="B2316">
            <v>7.0256161711039808E-2</v>
          </cell>
          <cell r="C2316">
            <v>5.0168399446272258E-2</v>
          </cell>
        </row>
        <row r="2317">
          <cell r="A2317">
            <v>42192.833333333336</v>
          </cell>
          <cell r="B2317">
            <v>6.9815195705385441E-2</v>
          </cell>
          <cell r="C2317">
            <v>5.344367336367796E-2</v>
          </cell>
        </row>
        <row r="2318">
          <cell r="A2318">
            <v>42193.833333333336</v>
          </cell>
          <cell r="B2318">
            <v>6.9928881001067728E-2</v>
          </cell>
          <cell r="C2318">
            <v>5.3423715719946543E-2</v>
          </cell>
        </row>
        <row r="2319">
          <cell r="A2319">
            <v>42194.833333333336</v>
          </cell>
          <cell r="B2319">
            <v>7.1993918734713044E-2</v>
          </cell>
          <cell r="C2319">
            <v>5.3423715719946543E-2</v>
          </cell>
        </row>
        <row r="2320">
          <cell r="A2320">
            <v>42197.833333333336</v>
          </cell>
          <cell r="B2320">
            <v>7.247369775138511E-2</v>
          </cell>
          <cell r="C2320">
            <v>5.3423715719946543E-2</v>
          </cell>
        </row>
        <row r="2321">
          <cell r="A2321">
            <v>42198.833333333336</v>
          </cell>
          <cell r="B2321">
            <v>7.28199702587424E-2</v>
          </cell>
          <cell r="C2321">
            <v>5.3117852019655097E-2</v>
          </cell>
        </row>
        <row r="2322">
          <cell r="A2322">
            <v>42199.833333333336</v>
          </cell>
          <cell r="B2322">
            <v>7.2818779684033247E-2</v>
          </cell>
          <cell r="C2322">
            <v>5.3117852019655097E-2</v>
          </cell>
        </row>
        <row r="2323">
          <cell r="A2323">
            <v>42200.833333333336</v>
          </cell>
          <cell r="B2323">
            <v>7.2988966330424287E-2</v>
          </cell>
          <cell r="C2323">
            <v>5.3117852019655097E-2</v>
          </cell>
        </row>
        <row r="2324">
          <cell r="A2324">
            <v>42201.833333333336</v>
          </cell>
          <cell r="B2324">
            <v>7.2990237250641007E-2</v>
          </cell>
          <cell r="C2324">
            <v>5.1930548072790593E-2</v>
          </cell>
        </row>
        <row r="2325">
          <cell r="A2325">
            <v>42204.833333333336</v>
          </cell>
          <cell r="B2325">
            <v>7.2907073307570167E-2</v>
          </cell>
          <cell r="C2325">
            <v>5.1930548072790593E-2</v>
          </cell>
        </row>
        <row r="2326">
          <cell r="A2326">
            <v>42205.833333333336</v>
          </cell>
          <cell r="B2326">
            <v>7.2523990507776442E-2</v>
          </cell>
          <cell r="C2326">
            <v>5.2030338452863513E-2</v>
          </cell>
        </row>
        <row r="2327">
          <cell r="A2327">
            <v>42206.833333333336</v>
          </cell>
          <cell r="B2327">
            <v>7.2657845229209747E-2</v>
          </cell>
          <cell r="C2327">
            <v>5.2187630755284091E-2</v>
          </cell>
        </row>
        <row r="2328">
          <cell r="A2328">
            <v>42207.833333333336</v>
          </cell>
          <cell r="B2328">
            <v>7.262055625374364E-2</v>
          </cell>
          <cell r="C2328">
            <v>5.2142925359223491E-2</v>
          </cell>
        </row>
        <row r="2329">
          <cell r="A2329">
            <v>42208.833333333336</v>
          </cell>
          <cell r="B2329">
            <v>7.3852145352790416E-2</v>
          </cell>
          <cell r="C2329">
            <v>5.3749612239226613E-2</v>
          </cell>
        </row>
        <row r="2330">
          <cell r="A2330">
            <v>42211.833333333336</v>
          </cell>
          <cell r="B2330">
            <v>7.0850586542909572E-2</v>
          </cell>
          <cell r="C2330">
            <v>4.9706573315596844E-2</v>
          </cell>
        </row>
        <row r="2331">
          <cell r="A2331">
            <v>42212.833333333336</v>
          </cell>
          <cell r="B2331">
            <v>7.0948595036290252E-2</v>
          </cell>
          <cell r="C2331">
            <v>4.9628210246816698E-2</v>
          </cell>
        </row>
        <row r="2332">
          <cell r="A2332">
            <v>42213.833333333336</v>
          </cell>
          <cell r="B2332">
            <v>7.1042912402371594E-2</v>
          </cell>
          <cell r="C2332">
            <v>4.9743312537339032E-2</v>
          </cell>
        </row>
        <row r="2333">
          <cell r="A2333">
            <v>42214.833333333336</v>
          </cell>
          <cell r="B2333">
            <v>6.8719438785739301E-2</v>
          </cell>
          <cell r="C2333">
            <v>4.6633602872328248E-2</v>
          </cell>
        </row>
        <row r="2334">
          <cell r="A2334">
            <v>42215.833333333336</v>
          </cell>
          <cell r="B2334">
            <v>6.8365493860113799E-2</v>
          </cell>
          <cell r="C2334">
            <v>4.6633602872328248E-2</v>
          </cell>
        </row>
        <row r="2335">
          <cell r="A2335">
            <v>42218.833333333336</v>
          </cell>
          <cell r="B2335">
            <v>6.849207112390461E-2</v>
          </cell>
          <cell r="C2335">
            <v>4.6759816145882489E-2</v>
          </cell>
        </row>
        <row r="2336">
          <cell r="A2336">
            <v>42219.833333333336</v>
          </cell>
          <cell r="B2336">
            <v>6.7138837627732026E-2</v>
          </cell>
          <cell r="C2336">
            <v>4.4937943354204354E-2</v>
          </cell>
        </row>
        <row r="2337">
          <cell r="A2337">
            <v>42220.833333333336</v>
          </cell>
          <cell r="B2337">
            <v>6.7370293117158059E-2</v>
          </cell>
          <cell r="C2337">
            <v>4.4764550406823561E-2</v>
          </cell>
        </row>
        <row r="2338">
          <cell r="A2338">
            <v>42221.833333333336</v>
          </cell>
          <cell r="B2338">
            <v>7.3494286109327872E-2</v>
          </cell>
          <cell r="C2338">
            <v>5.3508674689469092E-2</v>
          </cell>
        </row>
        <row r="2339">
          <cell r="A2339">
            <v>42222.833333333336</v>
          </cell>
          <cell r="B2339">
            <v>7.2135658489905163E-2</v>
          </cell>
          <cell r="C2339">
            <v>5.3510487870915661E-2</v>
          </cell>
        </row>
        <row r="2340">
          <cell r="A2340">
            <v>42225.833333333336</v>
          </cell>
          <cell r="B2340">
            <v>7.2359502178710122E-2</v>
          </cell>
          <cell r="C2340">
            <v>5.3510487870915661E-2</v>
          </cell>
        </row>
        <row r="2341">
          <cell r="A2341">
            <v>42226.833333333336</v>
          </cell>
          <cell r="B2341">
            <v>7.3137467477699628E-2</v>
          </cell>
          <cell r="C2341">
            <v>5.450269049646262E-2</v>
          </cell>
        </row>
        <row r="2342">
          <cell r="A2342">
            <v>42227.833333333336</v>
          </cell>
          <cell r="B2342">
            <v>7.3318446839024512E-2</v>
          </cell>
          <cell r="C2342">
            <v>5.450269049646262E-2</v>
          </cell>
        </row>
        <row r="2343">
          <cell r="A2343">
            <v>42228.833333333336</v>
          </cell>
          <cell r="B2343">
            <v>7.3069055534942973E-2</v>
          </cell>
          <cell r="C2343">
            <v>5.450269049646262E-2</v>
          </cell>
        </row>
        <row r="2344">
          <cell r="A2344">
            <v>42229.833333333336</v>
          </cell>
          <cell r="B2344">
            <v>7.3137123510006119E-2</v>
          </cell>
          <cell r="C2344">
            <v>5.4502684588442346E-2</v>
          </cell>
        </row>
        <row r="2345">
          <cell r="A2345">
            <v>42232.833333333336</v>
          </cell>
          <cell r="B2345">
            <v>7.3356577600386857E-2</v>
          </cell>
          <cell r="C2345">
            <v>5.4502684588442346E-2</v>
          </cell>
        </row>
        <row r="2346">
          <cell r="A2346">
            <v>42233.833333333336</v>
          </cell>
          <cell r="B2346">
            <v>7.3803020002457073E-2</v>
          </cell>
          <cell r="C2346">
            <v>5.5077183703114693E-2</v>
          </cell>
        </row>
        <row r="2347">
          <cell r="A2347">
            <v>42234.833333333336</v>
          </cell>
          <cell r="B2347">
            <v>7.4462791490269617E-2</v>
          </cell>
          <cell r="C2347">
            <v>5.5936329631097625E-2</v>
          </cell>
        </row>
        <row r="2348">
          <cell r="A2348">
            <v>42235.833333333336</v>
          </cell>
          <cell r="B2348">
            <v>7.7965820502853486E-2</v>
          </cell>
          <cell r="C2348">
            <v>6.0528264197051998E-2</v>
          </cell>
        </row>
        <row r="2349">
          <cell r="A2349">
            <v>42236.833333333336</v>
          </cell>
          <cell r="B2349">
            <v>7.9875112948327581E-2</v>
          </cell>
          <cell r="C2349">
            <v>6.3216169964265892E-2</v>
          </cell>
        </row>
        <row r="2350">
          <cell r="A2350">
            <v>42239.833333333336</v>
          </cell>
          <cell r="B2350">
            <v>8.6420977290836407E-2</v>
          </cell>
          <cell r="C2350">
            <v>7.1516399159735955E-2</v>
          </cell>
        </row>
        <row r="2351">
          <cell r="A2351">
            <v>42240.833333333336</v>
          </cell>
          <cell r="B2351">
            <v>8.3721182607986708E-2</v>
          </cell>
          <cell r="C2351">
            <v>7.1527999727245523E-2</v>
          </cell>
        </row>
        <row r="2352">
          <cell r="A2352">
            <v>42241.833333333336</v>
          </cell>
          <cell r="B2352">
            <v>8.7256982581584153E-2</v>
          </cell>
          <cell r="C2352">
            <v>7.1527999727245523E-2</v>
          </cell>
        </row>
        <row r="2353">
          <cell r="A2353">
            <v>42242.833333333336</v>
          </cell>
          <cell r="B2353">
            <v>8.8260184473042153E-2</v>
          </cell>
          <cell r="C2353">
            <v>7.1527999727245523E-2</v>
          </cell>
        </row>
        <row r="2354">
          <cell r="A2354">
            <v>42243.833333333336</v>
          </cell>
          <cell r="B2354">
            <v>8.7970978451640897E-2</v>
          </cell>
          <cell r="C2354">
            <v>7.1527999727245523E-2</v>
          </cell>
        </row>
        <row r="2355">
          <cell r="A2355">
            <v>42246.833333333336</v>
          </cell>
          <cell r="B2355">
            <v>8.8809947652186375E-2</v>
          </cell>
          <cell r="C2355">
            <v>7.2656963448658282E-2</v>
          </cell>
        </row>
        <row r="2356">
          <cell r="A2356">
            <v>42247.833333333336</v>
          </cell>
          <cell r="B2356">
            <v>9.0396512259041273E-2</v>
          </cell>
          <cell r="C2356">
            <v>7.522716953333404E-2</v>
          </cell>
        </row>
        <row r="2357">
          <cell r="A2357">
            <v>42248.833333333336</v>
          </cell>
          <cell r="B2357">
            <v>9.254294987977707E-2</v>
          </cell>
          <cell r="C2357">
            <v>7.4719432752224091E-2</v>
          </cell>
        </row>
        <row r="2358">
          <cell r="A2358">
            <v>42249.833333333336</v>
          </cell>
          <cell r="B2358">
            <v>9.2438635156443419E-2</v>
          </cell>
          <cell r="C2358">
            <v>7.4719432752224091E-2</v>
          </cell>
        </row>
        <row r="2359">
          <cell r="A2359">
            <v>42250.833333333336</v>
          </cell>
          <cell r="B2359">
            <v>9.2108323423129398E-2</v>
          </cell>
          <cell r="C2359">
            <v>7.4267357206578427E-2</v>
          </cell>
        </row>
        <row r="2360">
          <cell r="A2360">
            <v>42254.833333333336</v>
          </cell>
          <cell r="B2360">
            <v>9.4047196795075477E-2</v>
          </cell>
          <cell r="C2360">
            <v>7.3731398995407843E-2</v>
          </cell>
        </row>
        <row r="2361">
          <cell r="A2361">
            <v>42255.833333333336</v>
          </cell>
          <cell r="B2361">
            <v>9.3300942358522237E-2</v>
          </cell>
          <cell r="C2361">
            <v>7.4051050119482986E-2</v>
          </cell>
        </row>
        <row r="2362">
          <cell r="A2362">
            <v>42256.833333333336</v>
          </cell>
          <cell r="B2362">
            <v>9.3554092088422733E-2</v>
          </cell>
          <cell r="C2362">
            <v>7.4051050119482986E-2</v>
          </cell>
        </row>
        <row r="2363">
          <cell r="A2363">
            <v>42257.833333333336</v>
          </cell>
          <cell r="B2363">
            <v>9.4011095475197357E-2</v>
          </cell>
          <cell r="C2363">
            <v>7.3900621655871343E-2</v>
          </cell>
        </row>
        <row r="2364">
          <cell r="A2364">
            <v>42260.833333333336</v>
          </cell>
          <cell r="B2364">
            <v>9.3975767843666028E-2</v>
          </cell>
          <cell r="C2364">
            <v>7.3968885542505844E-2</v>
          </cell>
        </row>
        <row r="2365">
          <cell r="A2365">
            <v>42261.833333333336</v>
          </cell>
          <cell r="B2365">
            <v>9.3964018464008051E-2</v>
          </cell>
          <cell r="C2365">
            <v>7.3968885542505844E-2</v>
          </cell>
        </row>
        <row r="2366">
          <cell r="A2366">
            <v>42262.833333333336</v>
          </cell>
          <cell r="B2366">
            <v>9.3972757916093858E-2</v>
          </cell>
          <cell r="C2366">
            <v>7.3967175825896611E-2</v>
          </cell>
        </row>
        <row r="2367">
          <cell r="A2367">
            <v>42263.833333333336</v>
          </cell>
          <cell r="B2367">
            <v>9.2907899733986082E-2</v>
          </cell>
          <cell r="C2367">
            <v>7.3967175825896611E-2</v>
          </cell>
        </row>
        <row r="2368">
          <cell r="A2368">
            <v>42264.833333333336</v>
          </cell>
          <cell r="B2368">
            <v>9.3019386317174213E-2</v>
          </cell>
          <cell r="C2368">
            <v>7.4134503637913921E-2</v>
          </cell>
        </row>
        <row r="2369">
          <cell r="A2369">
            <v>42267.833333333336</v>
          </cell>
          <cell r="B2369">
            <v>9.3014107898591838E-2</v>
          </cell>
          <cell r="C2369">
            <v>7.4594830853351363E-2</v>
          </cell>
        </row>
        <row r="2370">
          <cell r="A2370">
            <v>42268.833333333336</v>
          </cell>
          <cell r="B2370">
            <v>9.3570168594418981E-2</v>
          </cell>
          <cell r="C2370">
            <v>7.5566439645003605E-2</v>
          </cell>
        </row>
        <row r="2371">
          <cell r="A2371">
            <v>42269.833333333336</v>
          </cell>
          <cell r="B2371">
            <v>9.3206313616297012E-2</v>
          </cell>
          <cell r="C2371">
            <v>7.5005786441748878E-2</v>
          </cell>
        </row>
        <row r="2372">
          <cell r="A2372">
            <v>42270.833333333336</v>
          </cell>
          <cell r="B2372">
            <v>9.2653642485740179E-2</v>
          </cell>
          <cell r="C2372">
            <v>7.5068693668082415E-2</v>
          </cell>
        </row>
        <row r="2373">
          <cell r="A2373">
            <v>42271.833333333336</v>
          </cell>
          <cell r="B2373">
            <v>9.2621719361688226E-2</v>
          </cell>
          <cell r="C2373">
            <v>7.5025774106714641E-2</v>
          </cell>
        </row>
        <row r="2374">
          <cell r="A2374">
            <v>42274.833333333336</v>
          </cell>
          <cell r="B2374">
            <v>9.531649333143806E-2</v>
          </cell>
          <cell r="C2374">
            <v>7.8472301420391341E-2</v>
          </cell>
        </row>
        <row r="2375">
          <cell r="A2375">
            <v>42275.833333333336</v>
          </cell>
          <cell r="B2375">
            <v>9.5449754583434604E-2</v>
          </cell>
          <cell r="C2375">
            <v>7.9697811985403044E-2</v>
          </cell>
        </row>
        <row r="2376">
          <cell r="A2376">
            <v>42276.833333333336</v>
          </cell>
          <cell r="B2376">
            <v>9.675235691515191E-2</v>
          </cell>
          <cell r="C2376">
            <v>7.9697811985403044E-2</v>
          </cell>
        </row>
        <row r="2377">
          <cell r="A2377">
            <v>42277.833333333336</v>
          </cell>
          <cell r="B2377">
            <v>9.7243308821646432E-2</v>
          </cell>
          <cell r="C2377">
            <v>7.9601593702100848E-2</v>
          </cell>
        </row>
        <row r="2378">
          <cell r="A2378">
            <v>42278.833333333336</v>
          </cell>
          <cell r="B2378">
            <v>9.8108907068977666E-2</v>
          </cell>
          <cell r="C2378">
            <v>7.9601593702100848E-2</v>
          </cell>
        </row>
        <row r="2379">
          <cell r="A2379">
            <v>42281.833333333336</v>
          </cell>
          <cell r="B2379">
            <v>9.8278101990300432E-2</v>
          </cell>
          <cell r="C2379">
            <v>7.9448425625732788E-2</v>
          </cell>
        </row>
        <row r="2380">
          <cell r="A2380">
            <v>42282.833333333336</v>
          </cell>
          <cell r="B2380">
            <v>9.7745861330535103E-2</v>
          </cell>
          <cell r="C2380">
            <v>7.874772321016428E-2</v>
          </cell>
        </row>
        <row r="2381">
          <cell r="A2381">
            <v>42283.833333333336</v>
          </cell>
          <cell r="B2381">
            <v>9.8156362110600734E-2</v>
          </cell>
          <cell r="C2381">
            <v>7.874772321016428E-2</v>
          </cell>
        </row>
        <row r="2382">
          <cell r="A2382">
            <v>42284.833333333336</v>
          </cell>
          <cell r="B2382">
            <v>9.6540748336289409E-2</v>
          </cell>
          <cell r="C2382">
            <v>7.9391986769387413E-2</v>
          </cell>
        </row>
        <row r="2383">
          <cell r="A2383">
            <v>42285.833333333336</v>
          </cell>
          <cell r="B2383">
            <v>9.6056916198862002E-2</v>
          </cell>
          <cell r="C2383">
            <v>7.9391986769387413E-2</v>
          </cell>
        </row>
        <row r="2384">
          <cell r="A2384">
            <v>42288.833333333336</v>
          </cell>
          <cell r="B2384">
            <v>9.5432244983226402E-2</v>
          </cell>
          <cell r="C2384">
            <v>7.9391986769387413E-2</v>
          </cell>
        </row>
        <row r="2385">
          <cell r="A2385">
            <v>42289.833333333336</v>
          </cell>
          <cell r="B2385">
            <v>9.6067859177677337E-2</v>
          </cell>
          <cell r="C2385">
            <v>8.0486882638069454E-2</v>
          </cell>
        </row>
        <row r="2386">
          <cell r="A2386">
            <v>42290.833333333336</v>
          </cell>
          <cell r="B2386">
            <v>9.5618033683416481E-2</v>
          </cell>
          <cell r="C2386">
            <v>8.0486882638069454E-2</v>
          </cell>
        </row>
        <row r="2387">
          <cell r="A2387">
            <v>42291.833333333336</v>
          </cell>
          <cell r="B2387">
            <v>9.7749401845463241E-2</v>
          </cell>
          <cell r="C2387">
            <v>8.0486882638069454E-2</v>
          </cell>
        </row>
        <row r="2388">
          <cell r="A2388">
            <v>42292.833333333336</v>
          </cell>
          <cell r="B2388">
            <v>9.8004987834515375E-2</v>
          </cell>
          <cell r="C2388">
            <v>8.0486882638069454E-2</v>
          </cell>
        </row>
        <row r="2389">
          <cell r="A2389">
            <v>42295.833333333336</v>
          </cell>
          <cell r="B2389">
            <v>9.8102738875352841E-2</v>
          </cell>
          <cell r="C2389">
            <v>8.042240969042927E-2</v>
          </cell>
        </row>
        <row r="2390">
          <cell r="A2390">
            <v>42296.833333333336</v>
          </cell>
          <cell r="B2390">
            <v>9.8207513363062174E-2</v>
          </cell>
          <cell r="C2390">
            <v>8.0612000871946962E-2</v>
          </cell>
        </row>
        <row r="2391">
          <cell r="A2391">
            <v>42297.833333333336</v>
          </cell>
          <cell r="B2391">
            <v>9.9007392889100224E-2</v>
          </cell>
          <cell r="C2391">
            <v>8.1849278413291204E-2</v>
          </cell>
        </row>
        <row r="2392">
          <cell r="A2392">
            <v>42298.833333333336</v>
          </cell>
          <cell r="B2392">
            <v>9.8340741369518994E-2</v>
          </cell>
          <cell r="C2392">
            <v>8.0818425070686692E-2</v>
          </cell>
        </row>
        <row r="2393">
          <cell r="A2393">
            <v>42299.833333333336</v>
          </cell>
          <cell r="B2393">
            <v>9.9853195580206514E-2</v>
          </cell>
          <cell r="C2393">
            <v>7.9994681177148516E-2</v>
          </cell>
        </row>
        <row r="2394">
          <cell r="A2394">
            <v>42302.833333333336</v>
          </cell>
          <cell r="B2394">
            <v>9.9606855495506394E-2</v>
          </cell>
          <cell r="C2394">
            <v>7.9998033475096958E-2</v>
          </cell>
        </row>
        <row r="2395">
          <cell r="A2395">
            <v>42303.833333333336</v>
          </cell>
          <cell r="B2395">
            <v>9.979937994477843E-2</v>
          </cell>
          <cell r="C2395">
            <v>7.9862356199898621E-2</v>
          </cell>
        </row>
        <row r="2396">
          <cell r="A2396">
            <v>42304.833333333336</v>
          </cell>
          <cell r="B2396">
            <v>0.10068481552230853</v>
          </cell>
          <cell r="C2396">
            <v>7.9862356199898621E-2</v>
          </cell>
        </row>
        <row r="2397">
          <cell r="A2397">
            <v>42305.833333333336</v>
          </cell>
          <cell r="B2397">
            <v>0.10069695338493638</v>
          </cell>
          <cell r="C2397">
            <v>8.0162715583045399E-2</v>
          </cell>
        </row>
        <row r="2398">
          <cell r="A2398">
            <v>42306.833333333336</v>
          </cell>
          <cell r="B2398">
            <v>0.10129283968194921</v>
          </cell>
          <cell r="C2398">
            <v>8.0089159569229587E-2</v>
          </cell>
        </row>
        <row r="2399">
          <cell r="A2399">
            <v>42309.791666666664</v>
          </cell>
          <cell r="B2399">
            <v>0.10179579460236922</v>
          </cell>
          <cell r="C2399">
            <v>7.985696570484338E-2</v>
          </cell>
        </row>
        <row r="2400">
          <cell r="A2400">
            <v>42310.791666666664</v>
          </cell>
          <cell r="B2400">
            <v>0.10135663097297551</v>
          </cell>
          <cell r="C2400">
            <v>7.987677072763201E-2</v>
          </cell>
        </row>
        <row r="2401">
          <cell r="A2401">
            <v>42311.791666666664</v>
          </cell>
          <cell r="B2401">
            <v>9.725929793937807E-2</v>
          </cell>
          <cell r="C2401">
            <v>7.4395033948940453E-2</v>
          </cell>
        </row>
        <row r="2402">
          <cell r="A2402">
            <v>42312.791666666664</v>
          </cell>
          <cell r="B2402">
            <v>9.7438629895443912E-2</v>
          </cell>
          <cell r="C2402">
            <v>7.4684880924647007E-2</v>
          </cell>
        </row>
        <row r="2403">
          <cell r="A2403">
            <v>42313.791666666664</v>
          </cell>
          <cell r="B2403">
            <v>9.7622088125840084E-2</v>
          </cell>
          <cell r="C2403">
            <v>7.4684880924647007E-2</v>
          </cell>
        </row>
        <row r="2404">
          <cell r="A2404">
            <v>42316.791666666664</v>
          </cell>
          <cell r="B2404">
            <v>9.7201366680247703E-2</v>
          </cell>
          <cell r="C2404">
            <v>7.4091588885553755E-2</v>
          </cell>
        </row>
        <row r="2405">
          <cell r="A2405">
            <v>42317.791666666664</v>
          </cell>
          <cell r="B2405">
            <v>9.7144298935418663E-2</v>
          </cell>
          <cell r="C2405">
            <v>7.4324527621151409E-2</v>
          </cell>
        </row>
        <row r="2406">
          <cell r="A2406">
            <v>42318.791666666664</v>
          </cell>
          <cell r="B2406">
            <v>9.6686796310031214E-2</v>
          </cell>
          <cell r="C2406">
            <v>7.4411860397612176E-2</v>
          </cell>
        </row>
        <row r="2407">
          <cell r="A2407">
            <v>42319.791666666664</v>
          </cell>
          <cell r="B2407">
            <v>9.660935251775378E-2</v>
          </cell>
          <cell r="C2407">
            <v>7.4490399447053116E-2</v>
          </cell>
        </row>
        <row r="2408">
          <cell r="A2408">
            <v>42320.791666666664</v>
          </cell>
          <cell r="B2408">
            <v>9.6157327067814199E-2</v>
          </cell>
          <cell r="C2408">
            <v>7.4490399447053116E-2</v>
          </cell>
        </row>
        <row r="2409">
          <cell r="A2409">
            <v>42323.791666666664</v>
          </cell>
          <cell r="B2409">
            <v>9.5913777806716019E-2</v>
          </cell>
          <cell r="C2409">
            <v>7.4078344881052027E-2</v>
          </cell>
        </row>
        <row r="2410">
          <cell r="A2410">
            <v>42324.791666666664</v>
          </cell>
          <cell r="B2410">
            <v>9.565887315502461E-2</v>
          </cell>
          <cell r="C2410">
            <v>7.343176677967049E-2</v>
          </cell>
        </row>
        <row r="2411">
          <cell r="A2411">
            <v>42325.791666666664</v>
          </cell>
          <cell r="B2411">
            <v>9.3567577602954463E-2</v>
          </cell>
          <cell r="C2411">
            <v>6.9695240714661447E-2</v>
          </cell>
        </row>
        <row r="2412">
          <cell r="A2412">
            <v>42326.791666666664</v>
          </cell>
          <cell r="B2412">
            <v>9.2206175863491183E-2</v>
          </cell>
          <cell r="C2412">
            <v>6.7849497615690771E-2</v>
          </cell>
        </row>
        <row r="2413">
          <cell r="A2413">
            <v>42327.791666666664</v>
          </cell>
          <cell r="B2413">
            <v>8.5510188648061217E-2</v>
          </cell>
          <cell r="C2413">
            <v>5.8325683749329053E-2</v>
          </cell>
        </row>
        <row r="2414">
          <cell r="A2414">
            <v>42330.791666666664</v>
          </cell>
          <cell r="B2414">
            <v>8.5551094624283799E-2</v>
          </cell>
          <cell r="C2414">
            <v>5.8373817796453037E-2</v>
          </cell>
        </row>
        <row r="2415">
          <cell r="A2415">
            <v>42331.791666666664</v>
          </cell>
          <cell r="B2415">
            <v>8.2388439188906176E-2</v>
          </cell>
          <cell r="C2415">
            <v>5.8373817796453037E-2</v>
          </cell>
        </row>
        <row r="2416">
          <cell r="A2416">
            <v>42332.791666666664</v>
          </cell>
          <cell r="B2416">
            <v>8.1475730851397074E-2</v>
          </cell>
          <cell r="C2416">
            <v>5.8373817796453037E-2</v>
          </cell>
        </row>
        <row r="2417">
          <cell r="A2417">
            <v>42334.791666666664</v>
          </cell>
          <cell r="B2417">
            <v>8.1610880939347735E-2</v>
          </cell>
          <cell r="C2417">
            <v>5.8373817796453037E-2</v>
          </cell>
        </row>
        <row r="2418">
          <cell r="A2418">
            <v>42337.791666666664</v>
          </cell>
          <cell r="B2418">
            <v>8.0540605953445962E-2</v>
          </cell>
          <cell r="C2418">
            <v>5.690025986574003E-2</v>
          </cell>
        </row>
        <row r="2419">
          <cell r="A2419">
            <v>42338.791666666664</v>
          </cell>
          <cell r="B2419">
            <v>7.8499909170706206E-2</v>
          </cell>
          <cell r="C2419">
            <v>5.3456027484011848E-2</v>
          </cell>
        </row>
        <row r="2420">
          <cell r="A2420">
            <v>42339.791666666664</v>
          </cell>
          <cell r="B2420">
            <v>7.6129179069702665E-2</v>
          </cell>
          <cell r="C2420">
            <v>5.3547432747603374E-2</v>
          </cell>
        </row>
        <row r="2421">
          <cell r="A2421">
            <v>42340.791666666664</v>
          </cell>
          <cell r="B2421">
            <v>7.6998881694970558E-2</v>
          </cell>
          <cell r="C2421">
            <v>5.4740429038395454E-2</v>
          </cell>
        </row>
        <row r="2422">
          <cell r="A2422">
            <v>42341.791666666664</v>
          </cell>
          <cell r="B2422">
            <v>7.7567129129443274E-2</v>
          </cell>
          <cell r="C2422">
            <v>5.410347248741957E-2</v>
          </cell>
        </row>
        <row r="2423">
          <cell r="A2423">
            <v>42344.791666666664</v>
          </cell>
          <cell r="B2423">
            <v>7.6366052353717823E-2</v>
          </cell>
          <cell r="C2423">
            <v>5.5911785207926022E-2</v>
          </cell>
        </row>
        <row r="2424">
          <cell r="A2424">
            <v>42345.791666666664</v>
          </cell>
          <cell r="B2424">
            <v>7.606369218247068E-2</v>
          </cell>
          <cell r="C2424">
            <v>5.5487736475360962E-2</v>
          </cell>
        </row>
        <row r="2425">
          <cell r="A2425">
            <v>42346.791666666664</v>
          </cell>
          <cell r="B2425">
            <v>7.6322884812837485E-2</v>
          </cell>
          <cell r="C2425">
            <v>5.6228590336654685E-2</v>
          </cell>
        </row>
        <row r="2426">
          <cell r="A2426">
            <v>42347.791666666664</v>
          </cell>
          <cell r="B2426">
            <v>7.576872488413218E-2</v>
          </cell>
          <cell r="C2426">
            <v>5.6228590336654685E-2</v>
          </cell>
        </row>
        <row r="2427">
          <cell r="A2427">
            <v>42348.791666666664</v>
          </cell>
          <cell r="B2427">
            <v>7.7955298155046107E-2</v>
          </cell>
          <cell r="C2427">
            <v>5.9241093186626376E-2</v>
          </cell>
        </row>
        <row r="2428">
          <cell r="A2428">
            <v>42351.791666666664</v>
          </cell>
          <cell r="B2428">
            <v>7.7664259575384476E-2</v>
          </cell>
          <cell r="C2428">
            <v>5.9346322541241919E-2</v>
          </cell>
        </row>
        <row r="2429">
          <cell r="A2429">
            <v>42352.791666666664</v>
          </cell>
          <cell r="B2429">
            <v>7.8213636462513225E-2</v>
          </cell>
          <cell r="C2429">
            <v>5.9346322541241919E-2</v>
          </cell>
        </row>
        <row r="2430">
          <cell r="A2430">
            <v>42353.791666666664</v>
          </cell>
          <cell r="B2430">
            <v>8.0947761708554902E-2</v>
          </cell>
          <cell r="C2430">
            <v>5.9346322541241919E-2</v>
          </cell>
        </row>
        <row r="2431">
          <cell r="A2431">
            <v>42354.791666666664</v>
          </cell>
          <cell r="B2431">
            <v>8.0906842767152848E-2</v>
          </cell>
          <cell r="C2431">
            <v>5.9286676305061126E-2</v>
          </cell>
        </row>
        <row r="2432">
          <cell r="A2432">
            <v>42355.791666666664</v>
          </cell>
          <cell r="B2432">
            <v>8.0736591967467256E-2</v>
          </cell>
          <cell r="C2432">
            <v>5.9043177106470154E-2</v>
          </cell>
        </row>
        <row r="2433">
          <cell r="A2433">
            <v>42358.791666666664</v>
          </cell>
          <cell r="B2433">
            <v>8.0047744005178861E-2</v>
          </cell>
          <cell r="C2433">
            <v>5.7794452607876884E-2</v>
          </cell>
        </row>
        <row r="2434">
          <cell r="A2434">
            <v>42359.791666666664</v>
          </cell>
          <cell r="B2434">
            <v>8.0143575049665225E-2</v>
          </cell>
          <cell r="C2434">
            <v>5.7727014805227163E-2</v>
          </cell>
        </row>
        <row r="2435">
          <cell r="A2435">
            <v>42360.791666666664</v>
          </cell>
          <cell r="B2435">
            <v>8.0440492306191907E-2</v>
          </cell>
          <cell r="C2435">
            <v>5.7645186000530521E-2</v>
          </cell>
        </row>
        <row r="2436">
          <cell r="A2436">
            <v>42361.791666666664</v>
          </cell>
          <cell r="B2436">
            <v>7.9107743743477496E-2</v>
          </cell>
          <cell r="C2436">
            <v>5.5758532421124676E-2</v>
          </cell>
        </row>
        <row r="2437">
          <cell r="A2437">
            <v>42365.791666666664</v>
          </cell>
          <cell r="B2437">
            <v>7.2518191949932059E-2</v>
          </cell>
          <cell r="C2437">
            <v>4.6487529606548623E-2</v>
          </cell>
        </row>
        <row r="2438">
          <cell r="A2438">
            <v>42366.791666666664</v>
          </cell>
          <cell r="B2438">
            <v>7.1738166298536896E-2</v>
          </cell>
          <cell r="C2438">
            <v>4.4353706314938714E-2</v>
          </cell>
        </row>
        <row r="2439">
          <cell r="A2439">
            <v>42367.791666666664</v>
          </cell>
          <cell r="B2439">
            <v>7.0601708216493184E-2</v>
          </cell>
          <cell r="C2439">
            <v>4.4779765029408065E-2</v>
          </cell>
        </row>
        <row r="2440">
          <cell r="A2440">
            <v>42368.791666666664</v>
          </cell>
          <cell r="B2440">
            <v>7.0510945934137523E-2</v>
          </cell>
          <cell r="C2440">
            <v>4.5140339141658756E-2</v>
          </cell>
        </row>
        <row r="2441">
          <cell r="A2441">
            <v>42372.791666666664</v>
          </cell>
          <cell r="B2441">
            <v>7.2790279345563008E-2</v>
          </cell>
          <cell r="C2441">
            <v>4.9628775827004687E-2</v>
          </cell>
        </row>
        <row r="2442">
          <cell r="A2442">
            <v>42373.791666666664</v>
          </cell>
          <cell r="B2442">
            <v>7.261114253179482E-2</v>
          </cell>
          <cell r="C2442">
            <v>4.9645908478312226E-2</v>
          </cell>
        </row>
        <row r="2443">
          <cell r="A2443">
            <v>42374.791666666664</v>
          </cell>
          <cell r="B2443">
            <v>7.4646884603071076E-2</v>
          </cell>
          <cell r="C2443">
            <v>5.2529142599530274E-2</v>
          </cell>
        </row>
        <row r="2444">
          <cell r="A2444">
            <v>42375.791666666664</v>
          </cell>
          <cell r="B2444">
            <v>8.3368133796202823E-2</v>
          </cell>
          <cell r="C2444">
            <v>6.5094807604835589E-2</v>
          </cell>
        </row>
        <row r="2445">
          <cell r="A2445">
            <v>42376.791666666664</v>
          </cell>
          <cell r="B2445">
            <v>8.3513290474670834E-2</v>
          </cell>
          <cell r="C2445">
            <v>6.5292388237459975E-2</v>
          </cell>
        </row>
        <row r="2446">
          <cell r="A2446">
            <v>42379.791666666664</v>
          </cell>
          <cell r="B2446">
            <v>8.4588612670030261E-2</v>
          </cell>
          <cell r="C2446">
            <v>6.6895625868288539E-2</v>
          </cell>
        </row>
        <row r="2447">
          <cell r="A2447">
            <v>42380.791666666664</v>
          </cell>
          <cell r="B2447">
            <v>8.4709502499608819E-2</v>
          </cell>
          <cell r="C2447">
            <v>6.6895625868288539E-2</v>
          </cell>
        </row>
        <row r="2448">
          <cell r="A2448">
            <v>42381.791666666664</v>
          </cell>
          <cell r="B2448">
            <v>8.8337822584658804E-2</v>
          </cell>
          <cell r="C2448">
            <v>7.1614176508130761E-2</v>
          </cell>
        </row>
        <row r="2449">
          <cell r="A2449">
            <v>42382.791666666664</v>
          </cell>
          <cell r="B2449">
            <v>8.9407475078714785E-2</v>
          </cell>
          <cell r="C2449">
            <v>7.1614176508130761E-2</v>
          </cell>
        </row>
        <row r="2450">
          <cell r="A2450">
            <v>42383.791666666664</v>
          </cell>
          <cell r="B2450">
            <v>8.7921150657034347E-2</v>
          </cell>
          <cell r="C2450">
            <v>7.4188605053081738E-2</v>
          </cell>
        </row>
        <row r="2451">
          <cell r="A2451">
            <v>42387.791666666664</v>
          </cell>
          <cell r="B2451">
            <v>8.7593570647519076E-2</v>
          </cell>
          <cell r="C2451">
            <v>7.4206163352269899E-2</v>
          </cell>
        </row>
        <row r="2452">
          <cell r="A2452">
            <v>42388.791666666664</v>
          </cell>
          <cell r="B2452">
            <v>8.7875363764010908E-2</v>
          </cell>
          <cell r="C2452">
            <v>7.4206163352269899E-2</v>
          </cell>
        </row>
        <row r="2453">
          <cell r="A2453">
            <v>42389.791666666664</v>
          </cell>
          <cell r="B2453">
            <v>8.7750139136453825E-2</v>
          </cell>
          <cell r="C2453">
            <v>7.3986185258886977E-2</v>
          </cell>
        </row>
        <row r="2454">
          <cell r="A2454">
            <v>42390.791666666664</v>
          </cell>
          <cell r="B2454">
            <v>8.8744020828430373E-2</v>
          </cell>
          <cell r="C2454">
            <v>7.2564456591574608E-2</v>
          </cell>
        </row>
        <row r="2455">
          <cell r="A2455">
            <v>42393.791666666664</v>
          </cell>
          <cell r="B2455">
            <v>8.8921334991347203E-2</v>
          </cell>
          <cell r="C2455">
            <v>7.2841938000890921E-2</v>
          </cell>
        </row>
        <row r="2456">
          <cell r="A2456">
            <v>42394.791666666664</v>
          </cell>
          <cell r="B2456">
            <v>8.6695163047256121E-2</v>
          </cell>
          <cell r="C2456">
            <v>7.2848781307819799E-2</v>
          </cell>
        </row>
        <row r="2457">
          <cell r="A2457">
            <v>42395.791666666664</v>
          </cell>
          <cell r="B2457">
            <v>9.0232146159608395E-2</v>
          </cell>
          <cell r="C2457">
            <v>7.7574847039643985E-2</v>
          </cell>
        </row>
        <row r="2458">
          <cell r="A2458">
            <v>42396.791666666664</v>
          </cell>
          <cell r="B2458">
            <v>9.0085158211329508E-2</v>
          </cell>
          <cell r="C2458">
            <v>7.7969076919750469E-2</v>
          </cell>
        </row>
        <row r="2459">
          <cell r="A2459">
            <v>42397.791666666664</v>
          </cell>
          <cell r="B2459">
            <v>9.1137032722672581E-2</v>
          </cell>
          <cell r="C2459">
            <v>7.7969076919750469E-2</v>
          </cell>
        </row>
        <row r="2460">
          <cell r="A2460">
            <v>42400.791666666664</v>
          </cell>
          <cell r="B2460">
            <v>9.1363536896604855E-2</v>
          </cell>
          <cell r="C2460">
            <v>7.7660233864373721E-2</v>
          </cell>
        </row>
        <row r="2461">
          <cell r="A2461">
            <v>42401.791666666664</v>
          </cell>
          <cell r="B2461">
            <v>9.0892942273646471E-2</v>
          </cell>
          <cell r="C2461">
            <v>7.8267001955468582E-2</v>
          </cell>
        </row>
        <row r="2462">
          <cell r="A2462">
            <v>42402.791666666664</v>
          </cell>
          <cell r="B2462">
            <v>9.0008397527552256E-2</v>
          </cell>
          <cell r="C2462">
            <v>7.8298901288528802E-2</v>
          </cell>
        </row>
        <row r="2463">
          <cell r="A2463">
            <v>42403.791666666664</v>
          </cell>
          <cell r="B2463">
            <v>9.0017540151216394E-2</v>
          </cell>
          <cell r="C2463">
            <v>7.8285305795671986E-2</v>
          </cell>
        </row>
        <row r="2464">
          <cell r="A2464">
            <v>42404.791666666664</v>
          </cell>
          <cell r="B2464">
            <v>0.10461521299689534</v>
          </cell>
          <cell r="C2464">
            <v>9.6038361584180998E-2</v>
          </cell>
        </row>
        <row r="2465">
          <cell r="A2465">
            <v>42407.791666666664</v>
          </cell>
          <cell r="B2465">
            <v>0.10746954339270372</v>
          </cell>
          <cell r="C2465">
            <v>9.9836756592707285E-2</v>
          </cell>
        </row>
        <row r="2466">
          <cell r="A2466">
            <v>42408.791666666664</v>
          </cell>
          <cell r="B2466">
            <v>0.10681495749006621</v>
          </cell>
          <cell r="C2466">
            <v>0.10002234007539403</v>
          </cell>
        </row>
        <row r="2467">
          <cell r="A2467">
            <v>42409.791666666664</v>
          </cell>
          <cell r="B2467">
            <v>0.10789935544711718</v>
          </cell>
          <cell r="C2467">
            <v>9.9884733144002535E-2</v>
          </cell>
        </row>
        <row r="2468">
          <cell r="A2468">
            <v>42410.791666666664</v>
          </cell>
          <cell r="B2468">
            <v>0.10799960028127709</v>
          </cell>
          <cell r="C2468">
            <v>9.9711524172119717E-2</v>
          </cell>
        </row>
        <row r="2469">
          <cell r="A2469">
            <v>42411.791666666664</v>
          </cell>
          <cell r="B2469">
            <v>0.10842387172922234</v>
          </cell>
          <cell r="C2469">
            <v>9.9646367174126269E-2</v>
          </cell>
        </row>
        <row r="2470">
          <cell r="A2470">
            <v>42415.791666666664</v>
          </cell>
          <cell r="B2470">
            <v>0.10956276936713656</v>
          </cell>
          <cell r="C2470">
            <v>9.9587669161663686E-2</v>
          </cell>
        </row>
        <row r="2471">
          <cell r="A2471">
            <v>42416.791666666664</v>
          </cell>
          <cell r="B2471">
            <v>0.11030833190596041</v>
          </cell>
          <cell r="C2471">
            <v>9.9587669161663686E-2</v>
          </cell>
        </row>
        <row r="2472">
          <cell r="A2472">
            <v>42417.791666666664</v>
          </cell>
          <cell r="B2472">
            <v>0.11045673109415796</v>
          </cell>
          <cell r="C2472">
            <v>9.9979855588739147E-2</v>
          </cell>
        </row>
        <row r="2473">
          <cell r="A2473">
            <v>42418.791666666664</v>
          </cell>
          <cell r="B2473">
            <v>0.11119423287045969</v>
          </cell>
          <cell r="C2473">
            <v>9.9979855588739147E-2</v>
          </cell>
        </row>
        <row r="2474">
          <cell r="A2474">
            <v>42421.791666666664</v>
          </cell>
          <cell r="B2474">
            <v>0.1107995342897507</v>
          </cell>
          <cell r="C2474">
            <v>9.9979855588739147E-2</v>
          </cell>
        </row>
        <row r="2475">
          <cell r="A2475">
            <v>42422.791666666664</v>
          </cell>
          <cell r="B2475">
            <v>0.11104982114657454</v>
          </cell>
          <cell r="C2475">
            <v>0.10036188775791412</v>
          </cell>
        </row>
        <row r="2476">
          <cell r="A2476">
            <v>42423.791666666664</v>
          </cell>
          <cell r="B2476">
            <v>0.1117153842104605</v>
          </cell>
          <cell r="C2476">
            <v>0.10036188775791412</v>
          </cell>
        </row>
        <row r="2477">
          <cell r="A2477">
            <v>42424.791666666664</v>
          </cell>
          <cell r="B2477">
            <v>0.11193721786994555</v>
          </cell>
          <cell r="C2477">
            <v>0.1003256293218201</v>
          </cell>
        </row>
        <row r="2478">
          <cell r="A2478">
            <v>42425.791666666664</v>
          </cell>
          <cell r="B2478">
            <v>0.112171970396896</v>
          </cell>
          <cell r="C2478">
            <v>0.1003256293218201</v>
          </cell>
        </row>
        <row r="2479">
          <cell r="A2479">
            <v>42428.791666666664</v>
          </cell>
          <cell r="B2479">
            <v>0.11199456095988716</v>
          </cell>
          <cell r="C2479">
            <v>0.10037379191009677</v>
          </cell>
        </row>
        <row r="2480">
          <cell r="A2480">
            <v>42429.791666666664</v>
          </cell>
          <cell r="B2480">
            <v>0.11319743362743005</v>
          </cell>
          <cell r="C2480">
            <v>0.10037379191009677</v>
          </cell>
        </row>
        <row r="2481">
          <cell r="A2481">
            <v>42430.791666666664</v>
          </cell>
          <cell r="B2481">
            <v>0.11319338841521237</v>
          </cell>
          <cell r="C2481">
            <v>0.10036506657057306</v>
          </cell>
        </row>
        <row r="2482">
          <cell r="A2482">
            <v>42431.791666666664</v>
          </cell>
          <cell r="B2482">
            <v>0.11268083362874104</v>
          </cell>
          <cell r="C2482">
            <v>0.1006908598779296</v>
          </cell>
        </row>
        <row r="2483">
          <cell r="A2483">
            <v>42432.791666666664</v>
          </cell>
          <cell r="B2483">
            <v>0.11283064840004074</v>
          </cell>
          <cell r="C2483">
            <v>0.10064228029744346</v>
          </cell>
        </row>
        <row r="2484">
          <cell r="A2484">
            <v>42435.791666666664</v>
          </cell>
          <cell r="B2484">
            <v>0.11250574954561599</v>
          </cell>
          <cell r="C2484">
            <v>0.10004668821148813</v>
          </cell>
        </row>
        <row r="2485">
          <cell r="A2485">
            <v>42436.791666666664</v>
          </cell>
          <cell r="B2485">
            <v>0.1117129985164631</v>
          </cell>
          <cell r="C2485">
            <v>0.10072015979056118</v>
          </cell>
        </row>
        <row r="2486">
          <cell r="A2486">
            <v>42437.791666666664</v>
          </cell>
          <cell r="B2486">
            <v>0.11119906680635376</v>
          </cell>
          <cell r="C2486">
            <v>9.9727771863655321E-2</v>
          </cell>
        </row>
        <row r="2487">
          <cell r="A2487">
            <v>42438.791666666664</v>
          </cell>
          <cell r="B2487">
            <v>0.11141979769279009</v>
          </cell>
          <cell r="C2487">
            <v>0.1003062310521208</v>
          </cell>
        </row>
        <row r="2488">
          <cell r="A2488">
            <v>42439.791666666664</v>
          </cell>
          <cell r="B2488">
            <v>0.11212443579154951</v>
          </cell>
          <cell r="C2488">
            <v>9.9892815135990701E-2</v>
          </cell>
        </row>
        <row r="2489">
          <cell r="A2489">
            <v>42442.833333333336</v>
          </cell>
          <cell r="B2489">
            <v>0.1120283208809438</v>
          </cell>
          <cell r="C2489">
            <v>9.9892815135990701E-2</v>
          </cell>
        </row>
        <row r="2490">
          <cell r="A2490">
            <v>42443.833333333336</v>
          </cell>
          <cell r="B2490">
            <v>0.11117795992487831</v>
          </cell>
          <cell r="C2490">
            <v>9.8737950070902081E-2</v>
          </cell>
        </row>
        <row r="2491">
          <cell r="A2491">
            <v>42444.833333333336</v>
          </cell>
          <cell r="B2491">
            <v>0.11172353220774964</v>
          </cell>
          <cell r="C2491">
            <v>9.8674737937231846E-2</v>
          </cell>
        </row>
        <row r="2492">
          <cell r="A2492">
            <v>42445.833333333336</v>
          </cell>
          <cell r="B2492">
            <v>0.11116006942713054</v>
          </cell>
          <cell r="C2492">
            <v>9.8689282378879695E-2</v>
          </cell>
        </row>
        <row r="2493">
          <cell r="A2493">
            <v>42446.833333333336</v>
          </cell>
          <cell r="B2493">
            <v>0.10848576634317113</v>
          </cell>
          <cell r="C2493">
            <v>9.8693776964772384E-2</v>
          </cell>
        </row>
        <row r="2494">
          <cell r="A2494">
            <v>42449.833333333336</v>
          </cell>
          <cell r="B2494">
            <v>0.10861389384172529</v>
          </cell>
          <cell r="C2494">
            <v>9.8540351711633029E-2</v>
          </cell>
        </row>
        <row r="2495">
          <cell r="A2495">
            <v>42450.833333333336</v>
          </cell>
          <cell r="B2495">
            <v>0.10894432813656124</v>
          </cell>
          <cell r="C2495">
            <v>9.8338954537493459E-2</v>
          </cell>
        </row>
        <row r="2496">
          <cell r="A2496">
            <v>42451.833333333336</v>
          </cell>
          <cell r="B2496">
            <v>0.10869349934900278</v>
          </cell>
          <cell r="C2496">
            <v>9.8529835058429965E-2</v>
          </cell>
        </row>
        <row r="2497">
          <cell r="A2497">
            <v>42452.833333333336</v>
          </cell>
          <cell r="B2497">
            <v>0.10842128862504441</v>
          </cell>
          <cell r="C2497">
            <v>9.8585244813466685E-2</v>
          </cell>
        </row>
        <row r="2498">
          <cell r="A2498">
            <v>42456.833333333336</v>
          </cell>
          <cell r="B2498">
            <v>0.1079731992861472</v>
          </cell>
          <cell r="C2498">
            <v>9.8585244813466685E-2</v>
          </cell>
        </row>
        <row r="2499">
          <cell r="A2499">
            <v>42457.833333333336</v>
          </cell>
          <cell r="B2499">
            <v>0.10918152475446721</v>
          </cell>
          <cell r="C2499">
            <v>9.8585244813466685E-2</v>
          </cell>
        </row>
        <row r="2500">
          <cell r="A2500">
            <v>42458.833333333336</v>
          </cell>
          <cell r="B2500">
            <v>0.1093219480704959</v>
          </cell>
          <cell r="C2500">
            <v>9.8511189503900781E-2</v>
          </cell>
        </row>
        <row r="2501">
          <cell r="A2501">
            <v>42459.833333333336</v>
          </cell>
          <cell r="B2501">
            <v>0.10849432280706517</v>
          </cell>
          <cell r="C2501">
            <v>9.8511189503900781E-2</v>
          </cell>
        </row>
        <row r="2502">
          <cell r="A2502">
            <v>42460.833333333336</v>
          </cell>
          <cell r="B2502">
            <v>0.10863846029137612</v>
          </cell>
          <cell r="C2502">
            <v>9.8318250417998632E-2</v>
          </cell>
        </row>
      </sheetData>
      <sheetData sheetId="10"/>
      <sheetData sheetId="11">
        <row r="1">
          <cell r="B1" t="str">
            <v>SPTR</v>
          </cell>
          <cell r="C1" t="str">
            <v>residuals</v>
          </cell>
          <cell r="D1" t="str">
            <v>Total</v>
          </cell>
        </row>
        <row r="2">
          <cell r="A2">
            <v>42090</v>
          </cell>
          <cell r="B2">
            <v>-4.6944029999999998E-3</v>
          </cell>
          <cell r="C2">
            <v>-5.5171259999999998E-3</v>
          </cell>
          <cell r="D2">
            <v>-1.0211529E-2</v>
          </cell>
          <cell r="E2">
            <v>0.45971597397412273</v>
          </cell>
          <cell r="F2">
            <v>0.54028402602587722</v>
          </cell>
        </row>
        <row r="3">
          <cell r="A3">
            <v>42369</v>
          </cell>
          <cell r="B3">
            <v>-1.196286E-3</v>
          </cell>
          <cell r="C3">
            <v>-6.6987160000000004E-3</v>
          </cell>
          <cell r="D3">
            <v>-7.8950019999999999E-3</v>
          </cell>
          <cell r="E3">
            <v>0.15152447079810746</v>
          </cell>
          <cell r="F3">
            <v>0.84847552920189262</v>
          </cell>
        </row>
        <row r="4">
          <cell r="A4">
            <v>42426</v>
          </cell>
          <cell r="B4">
            <v>-7.1942389999999998E-3</v>
          </cell>
          <cell r="C4">
            <v>-9.5854430000000008E-3</v>
          </cell>
          <cell r="D4">
            <v>-1.6779682000000001E-2</v>
          </cell>
          <cell r="E4">
            <v>0.42874704061733704</v>
          </cell>
          <cell r="F4">
            <v>0.57125295938266296</v>
          </cell>
        </row>
        <row r="5">
          <cell r="A5">
            <v>42461</v>
          </cell>
          <cell r="B5">
            <v>-7.936874E-3</v>
          </cell>
          <cell r="C5">
            <v>-8.8428080000000006E-3</v>
          </cell>
          <cell r="D5">
            <v>-1.6779682000000001E-2</v>
          </cell>
          <cell r="E5">
            <v>0.47300503072704236</v>
          </cell>
          <cell r="F5">
            <v>0.52699496927295764</v>
          </cell>
        </row>
        <row r="7">
          <cell r="B7" t="str">
            <v>SPTR</v>
          </cell>
          <cell r="C7" t="str">
            <v>residuals</v>
          </cell>
        </row>
        <row r="8">
          <cell r="A8">
            <v>42090</v>
          </cell>
          <cell r="B8">
            <v>-3.9663349999999997E-3</v>
          </cell>
          <cell r="C8">
            <v>-7.6593090000000004E-3</v>
          </cell>
          <cell r="E8">
            <v>0.34117120737569456</v>
          </cell>
          <cell r="F8">
            <v>0.65882879262430538</v>
          </cell>
        </row>
        <row r="9">
          <cell r="A9">
            <v>42369</v>
          </cell>
          <cell r="B9">
            <v>-3.6329309999999998E-3</v>
          </cell>
          <cell r="C9">
            <v>-4.8760729999999999E-3</v>
          </cell>
          <cell r="E9">
            <v>0.42695137997349625</v>
          </cell>
          <cell r="F9">
            <v>0.57304862002650359</v>
          </cell>
        </row>
        <row r="10">
          <cell r="A10">
            <v>42426</v>
          </cell>
          <cell r="B10">
            <v>-9.7107789999999992E-3</v>
          </cell>
          <cell r="C10">
            <v>-1.3838774999999999E-2</v>
          </cell>
          <cell r="E10">
            <v>0.41235511296731986</v>
          </cell>
          <cell r="F10">
            <v>0.58764488703268003</v>
          </cell>
        </row>
        <row r="11">
          <cell r="A11">
            <v>42461</v>
          </cell>
          <cell r="B11">
            <v>-1.0257695000000001E-2</v>
          </cell>
          <cell r="C11">
            <v>-1.3291859E-2</v>
          </cell>
          <cell r="E11">
            <v>0.43557916213614917</v>
          </cell>
          <cell r="F11">
            <v>0.56442083786385078</v>
          </cell>
        </row>
      </sheetData>
    </sheetDataSet>
  </externalBook>
</externalLink>
</file>

<file path=xl/tables/table1.xml><?xml version="1.0" encoding="utf-8"?>
<table xmlns="http://schemas.openxmlformats.org/spreadsheetml/2006/main" id="1" name="TBL_DATA" displayName="TBL_DATA" ref="A1:BP3000" totalsRowShown="0" headerRowDxfId="196" headerRowCellStyle="XLConnect.Header">
  <autoFilter ref="A1:BP3000"/>
  <tableColumns count="68">
    <tableColumn id="67" name="Date" dataDxfId="195" dataCellStyle="Percent">
      <calculatedColumnFormula>IF(ISBLANK(TBL_DATA[[#This Row],[Row.names]]), "",   DATE(YEAR(TBL_DATA[[#This Row],[Row.names]]), MONTH(TBL_DATA[[#This Row],[Row.names]]), DAY(TBL_DATA[[#This Row],[Row.names]])))</calculatedColumnFormula>
    </tableColumn>
    <tableColumn id="68" name="Rn" dataDxfId="194" dataCellStyle="Percent"/>
    <tableColumn id="1" name="Row.names" dataDxfId="193" dataCellStyle="XLConnect.DateTime"/>
    <tableColumn id="2" name="Daily.Return" dataDxfId="192" dataCellStyle="Percent"/>
    <tableColumn id="3" name="Cumulative.Return" dataDxfId="191" dataCellStyle="Percent"/>
    <tableColumn id="4" name="alpha_SPTR" dataDxfId="190" dataCellStyle="Percent"/>
    <tableColumn id="5" name="beta_SPTR" dataDxfId="189" dataCellStyle="XLConnect.Numeric"/>
    <tableColumn id="6" name="r2_SPTR" dataDxfId="188" dataCellStyle="Percent"/>
    <tableColumn id="7" name="resid.sd_SPTR" dataDxfId="187" dataCellStyle="Percent"/>
    <tableColumn id="8" name="alpha_HFRXEH" dataDxfId="186" dataCellStyle="Percent"/>
    <tableColumn id="9" name="beta_HFRXEH" dataDxfId="185" dataCellStyle="Percent"/>
    <tableColumn id="10" name="r2_HFRXEH" dataDxfId="184" dataCellStyle="Percent"/>
    <tableColumn id="11" name="resid.sd_HFRXEH" dataDxfId="183" dataCellStyle="Percent"/>
    <tableColumn id="12" name="Volatility" dataDxfId="182" dataCellStyle="Percent"/>
    <tableColumn id="13" name="Downside.Volatility" dataDxfId="181" dataCellStyle="Percent"/>
    <tableColumn id="14" name="Drawdown" dataDxfId="180" dataCellStyle="Percent"/>
    <tableColumn id="15" name="ETL" dataDxfId="179" dataCellStyle="Percent"/>
    <tableColumn id="16" name="VaR" dataDxfId="178" dataCellStyle="Percent"/>
    <tableColumn id="17" name="GeomActivePremium" dataDxfId="177" dataCellStyle="Percent"/>
    <tableColumn id="18" name="GeomTrackingError" dataDxfId="176" dataCellStyle="Percent"/>
    <tableColumn id="19" name="GeomInformationRatio" dataDxfId="175" dataCellStyle="XLConnect.Numeric"/>
    <tableColumn id="20" name="GeomActivePremium.1" dataDxfId="174" dataCellStyle="Percent"/>
    <tableColumn id="21" name="GeomTrackingError.1" dataDxfId="173" dataCellStyle="Percent"/>
    <tableColumn id="22" name="GeomInformationRatio.1" dataDxfId="172" dataCellStyle="Percent"/>
    <tableColumn id="23" name="Coe.to.SPTR"/>
    <tableColumn id="24" name="Coe.to.HFRXEH"/>
    <tableColumn id="25" name="Changepoints..vol." dataDxfId="171" dataCellStyle="Percent"/>
    <tableColumn id="26" name="Changepoints..meanvar."/>
    <tableColumn id="27" name="EWMA.Volatility" dataDxfId="170" dataCellStyle="Percent"/>
    <tableColumn id="28" name="Consumer.Discretionary" dataDxfId="169" dataCellStyle="Percent"/>
    <tableColumn id="29" name="Consumer.Staples" dataDxfId="168" dataCellStyle="Percent"/>
    <tableColumn id="30" name="Energy" dataDxfId="167" dataCellStyle="Percent"/>
    <tableColumn id="31" name="Financials" dataDxfId="166" dataCellStyle="Percent"/>
    <tableColumn id="32" name="Health.Care" dataDxfId="165" dataCellStyle="Percent"/>
    <tableColumn id="33" name="Information.Technology" dataDxfId="164" dataCellStyle="Percent"/>
    <tableColumn id="34" name="Materials" dataDxfId="163" dataCellStyle="Percent"/>
    <tableColumn id="35" name="Industrials" dataDxfId="162" dataCellStyle="Percent"/>
    <tableColumn id="36" name="Utilities" dataDxfId="161" dataCellStyle="Percent"/>
    <tableColumn id="37" name="Telecommunication.Services" dataDxfId="160" dataCellStyle="Percent"/>
    <tableColumn id="38" name="No.GIC" dataDxfId="159" dataCellStyle="Percent"/>
    <tableColumn id="39" name="L" dataDxfId="158" dataCellStyle="Percent"/>
    <tableColumn id="40" name="S" dataDxfId="157" dataCellStyle="Percent"/>
    <tableColumn id="41" name="Net" dataDxfId="156" dataCellStyle="Percent"/>
    <tableColumn id="42" name="Gross" dataDxfId="155" dataCellStyle="Percent"/>
    <tableColumn id="43" name="Consumer.Discretionary.1" dataDxfId="154" dataCellStyle="Percent"/>
    <tableColumn id="44" name="Consumer.Staples.1" dataDxfId="153" dataCellStyle="Percent"/>
    <tableColumn id="45" name="Energy.1" dataDxfId="152" dataCellStyle="Percent"/>
    <tableColumn id="46" name="Financials.1" dataDxfId="151" dataCellStyle="Percent"/>
    <tableColumn id="47" name="Health.Care.1" dataDxfId="150" dataCellStyle="Percent"/>
    <tableColumn id="48" name="Industrials.1" dataDxfId="149" dataCellStyle="Percent"/>
    <tableColumn id="49" name="Information.Technology.1" dataDxfId="148" dataCellStyle="Percent"/>
    <tableColumn id="50" name="Materials.1" dataDxfId="147" dataCellStyle="Percent"/>
    <tableColumn id="51" name="No.GIC.1" dataDxfId="146" dataCellStyle="Percent"/>
    <tableColumn id="52" name="Telecommunication.Services.1" dataDxfId="145" dataCellStyle="Percent"/>
    <tableColumn id="53" name="Utilities.1" dataDxfId="144" dataCellStyle="Percent"/>
    <tableColumn id="54" name="LARGE.CAP" dataDxfId="143" dataCellStyle="Percent"/>
    <tableColumn id="55" name="MEGA.CAP" dataDxfId="142" dataCellStyle="Percent"/>
    <tableColumn id="56" name="MICRO.CAP" dataDxfId="141" dataCellStyle="Percent"/>
    <tableColumn id="57" name="MID.CAP" dataDxfId="140" dataCellStyle="Percent"/>
    <tableColumn id="58" name="N.A" dataDxfId="139" dataCellStyle="Percent"/>
    <tableColumn id="59" name="SMALL.CAP" dataDxfId="138" dataCellStyle="Percent"/>
    <tableColumn id="60" name="Top_Long"/>
    <tableColumn id="61" name="Type_long"/>
    <tableColumn id="62" name="Long" dataDxfId="137" dataCellStyle="Percent"/>
    <tableColumn id="63" name="Top_Short" dataDxfId="136" dataCellStyle="Percent"/>
    <tableColumn id="64" name="Type_Short" dataDxfId="135" dataCellStyle="Percent"/>
    <tableColumn id="65" name="Short" dataDxfId="134" dataCellStyle="Percent"/>
    <tableColumn id="66" name="EWMA.Vol" dataDxfId="133" dataCellStyle="Percent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id="3" name="Table24" displayName="Table24" ref="B2:F8" totalsRowShown="0" headerRowDxfId="115" dataDxfId="113" headerRowBorderDxfId="114" dataCellStyle="Percent">
  <tableColumns count="5">
    <tableColumn id="1" name="MANDATES" dataDxfId="112"/>
    <tableColumn id="2" name="Latest" dataDxfId="111" dataCellStyle="Percent"/>
    <tableColumn id="3" name="21d ∆" dataDxfId="110" dataCellStyle="Percent"/>
    <tableColumn id="4" name="63d ∆" dataDxfId="109" dataCellStyle="Percent"/>
    <tableColumn id="5" name="252d ∆" dataDxfId="108" dataCellStyle="Percent"/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id="2" name="Table2" displayName="Table2" ref="C36:G42" totalsRowShown="0" headerRowDxfId="46" dataDxfId="44" headerRowBorderDxfId="45" dataCellStyle="Percent">
  <tableColumns count="5">
    <tableColumn id="1" name="RISK TRENDS" dataDxfId="43"/>
    <tableColumn id="2" name="Latest" dataDxfId="42" dataCellStyle="Percent">
      <calculatedColumnFormula>INDEX(INDIRECT("TBL_DATA[" &amp; TRIM($C37) &amp; "]"),ROW_LATEST)</calculatedColumnFormula>
    </tableColumn>
    <tableColumn id="3" name="21d ∆" dataDxfId="41" dataCellStyle="Percent">
      <calculatedColumnFormula>$D37-INDEX(INDIRECT("TBL_DATA[" &amp; TRIM($C37) &amp; "]"),ROW_LATEST-21)</calculatedColumnFormula>
    </tableColumn>
    <tableColumn id="4" name="63d ∆" dataDxfId="40" dataCellStyle="Percent">
      <calculatedColumnFormula>$D37-INDEX(INDIRECT("TBL_DATA[" &amp; TRIM($C37) &amp; "]"),ROW_LATEST-63)</calculatedColumnFormula>
    </tableColumn>
    <tableColumn id="5" name="252d ∆" dataDxfId="39" dataCellStyle="Percent">
      <calculatedColumnFormula>$D37-INDEX(INDIRECT("TBL_DATA[" &amp; TRIM($C37) &amp; "]"),ROW_LATEST-252)</calculatedColumnFormula>
    </tableColumn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id="4" name="Table25" displayName="Table25" ref="D101:K113" totalsRowCount="1" headerRowDxfId="38" dataDxfId="36" headerRowBorderDxfId="37" dataCellStyle="Percent">
  <tableColumns count="8">
    <tableColumn id="1" name="VOLATILITY CONTRIBUTION" totalsRowLabel="Total" dataDxfId="35" totalsRowDxfId="34" dataCellStyle="XLConnect.Header"/>
    <tableColumn id="6" name="Net Exp" totalsRowFunction="sum" dataDxfId="33" totalsRowDxfId="32" dataCellStyle="Percent">
      <calculatedColumnFormula>INDEX(INDIRECT("TBL_DATA[" &amp; LEFT(TRIM($D102),LEN(TRIM($D102))-2) &amp; "]"),ROW_LATEST)</calculatedColumnFormula>
    </tableColumn>
    <tableColumn id="8" name="% Total Net" totalsRowFunction="sum" dataDxfId="31" totalsRowDxfId="30" dataCellStyle="Percent">
      <calculatedColumnFormula>Table25[[#This Row],[Net Exp]]/Table25[[#Totals],[Net Exp]]</calculatedColumnFormula>
    </tableColumn>
    <tableColumn id="7" name="Risk Weight" totalsRowFunction="sum" dataDxfId="29" totalsRowDxfId="28" dataCellStyle="Percent">
      <calculatedColumnFormula>Table25[[#This Row],[Vol Contrib]]/Table25[[#Totals],[Vol Contrib]]</calculatedColumnFormula>
    </tableColumn>
    <tableColumn id="2" name="Vol Contrib" totalsRowFunction="sum" dataDxfId="27" totalsRowDxfId="26" dataCellStyle="Percent">
      <calculatedColumnFormula>INDEX(INDIRECT("TBL_DATA[" &amp; TRIM($D102)&amp;".1" &amp; "]"),ROW_LATEST)*SQRT(252)</calculatedColumnFormula>
    </tableColumn>
    <tableColumn id="3" name="21d ∆" dataDxfId="25" totalsRowDxfId="24" dataCellStyle="Percent">
      <calculatedColumnFormula>$H102-INDEX(INDIRECT("TBL_DATA[" &amp; TRIM($D102)&amp;".1" &amp; "]"),ROW_LATEST-21)*SQRT(252)</calculatedColumnFormula>
    </tableColumn>
    <tableColumn id="4" name="63d ∆" dataDxfId="23" totalsRowDxfId="22" dataCellStyle="Percent">
      <calculatedColumnFormula>$H102-INDEX(INDIRECT("TBL_DATA[" &amp; TRIM($D102)&amp;".1"  &amp; "]"),ROW_LATEST-63)*SQRT(252)</calculatedColumnFormula>
    </tableColumn>
    <tableColumn id="5" name="252d ∆" dataDxfId="21" totalsRowDxfId="20" dataCellStyle="Percent">
      <calculatedColumnFormula>$H102-INDEX(INDIRECT("TBL_DATA[" &amp; TRIM($D102)&amp;".1"  &amp; "]"),ROW_LATEST-252)*SQRT(252)</calculatedColumnFormula>
    </tableColumn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id="5" name="Table256" displayName="Table256" ref="D145:K152" totalsRowCount="1" headerRowDxfId="19" dataDxfId="17" headerRowBorderDxfId="18" dataCellStyle="Percent">
  <tableColumns count="8">
    <tableColumn id="1" name="RISK CONTRIBUTION" totalsRowLabel="Total" dataDxfId="16" totalsRowDxfId="15" dataCellStyle="XLConnect.Header"/>
    <tableColumn id="9" name="Net Exp" totalsRowFunction="sum" dataDxfId="14" totalsRowDxfId="13" dataCellStyle="Percent"/>
    <tableColumn id="6" name="% Total Net" totalsRowFunction="sum" totalsRowDxfId="12" dataCellStyle="Percent">
      <calculatedColumnFormula>Table256[[#This Row],[Net Exp]]/Table256[[#Totals],[Net Exp]]</calculatedColumnFormula>
    </tableColumn>
    <tableColumn id="7" name="Risk Weight" totalsRowFunction="sum" dataDxfId="11" totalsRowDxfId="10" dataCellStyle="Percent">
      <calculatedColumnFormula>Table256[[#This Row],[Vol Contrib]]/Table256[[#Totals],[Vol Contrib]]</calculatedColumnFormula>
    </tableColumn>
    <tableColumn id="2" name="Vol Contrib" totalsRowFunction="sum" dataDxfId="9" totalsRowDxfId="8" dataCellStyle="Percent">
      <calculatedColumnFormula>INDEX(INDIRECT("TBL_DATA[" &amp; TRIM($D146) &amp; "]"),ROW_LATEST)*SQRT(252)</calculatedColumnFormula>
    </tableColumn>
    <tableColumn id="3" name="21d ∆" dataDxfId="7" totalsRowDxfId="6" dataCellStyle="Percent">
      <calculatedColumnFormula>$H146-INDEX(INDIRECT("TBL_DATA[" &amp; TRIM($D146) &amp; "]"),ROW_LATEST-21)*SQRT(252)</calculatedColumnFormula>
    </tableColumn>
    <tableColumn id="4" name="63d ∆" dataDxfId="5" totalsRowDxfId="4" dataCellStyle="Percent">
      <calculatedColumnFormula>$H146-INDEX(INDIRECT("TBL_DATA[" &amp; TRIM($D146) &amp; "]"),ROW_LATEST-63)*SQRT(252)</calculatedColumnFormula>
    </tableColumn>
    <tableColumn id="5" name="252d ∆" dataDxfId="3" totalsRowDxfId="2" dataCellStyle="Percent">
      <calculatedColumnFormula>$H146-INDEX(INDIRECT("TBL_DATA[" &amp; TRIM($D146) &amp; "]"),ROW_LATEST-252)*SQRT(252)</calculatedColumnFormula>
    </tableColumn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drawings/drawing2.xml" Type="http://schemas.openxmlformats.org/officeDocument/2006/relationships/drawing"/>
</Relationships>

</file>

<file path=xl/worksheets/_rels/sheet4.xml.rels><?xml version="1.0" encoding="UTF-8" standalone="no"?>
<Relationships xmlns="http://schemas.openxmlformats.org/package/2006/relationships">
<Relationship Id="rId1" Target="../printerSettings/printerSettings2.bin" Type="http://schemas.openxmlformats.org/officeDocument/2006/relationships/printerSettings"/>
<Relationship Id="rId2" Target="../tables/table1.xml" Type="http://schemas.openxmlformats.org/officeDocument/2006/relationships/table"/>
</Relationships>

</file>

<file path=xl/worksheets/_rels/sheet6.xml.rels><?xml version="1.0" encoding="UTF-8" standalone="no"?>
<Relationships xmlns="http://schemas.openxmlformats.org/package/2006/relationships">
<Relationship Id="rId1" Target="../printerSettings/printerSettings3.bin" Type="http://schemas.openxmlformats.org/officeDocument/2006/relationships/printerSettings"/>
<Relationship Id="rId2" Target="../drawings/drawing3.xml" Type="http://schemas.openxmlformats.org/officeDocument/2006/relationships/drawing"/>
<Relationship Id="rId3" Target="../tables/table2.xml" Type="http://schemas.openxmlformats.org/officeDocument/2006/relationships/table"/>
</Relationships>

</file>

<file path=xl/worksheets/_rels/sheet7.xml.rels><?xml version="1.0" encoding="UTF-8" standalone="no"?>
<Relationships xmlns="http://schemas.openxmlformats.org/package/2006/relationships">
<Relationship Id="rId1" Target="../printerSettings/printerSettings4.bin" Type="http://schemas.openxmlformats.org/officeDocument/2006/relationships/printerSettings"/>
<Relationship Id="rId2" Target="../drawings/drawing4.xml" Type="http://schemas.openxmlformats.org/officeDocument/2006/relationships/drawing"/>
<Relationship Id="rId3" Target="../tables/table3.xml" Type="http://schemas.openxmlformats.org/officeDocument/2006/relationships/table"/>
<Relationship Id="rId4" Target="../tables/table4.xml" Type="http://schemas.openxmlformats.org/officeDocument/2006/relationships/table"/>
<Relationship Id="rId5" Target="../tables/table5.xml" Type="http://schemas.openxmlformats.org/officeDocument/2006/relationships/table"/>
</Relationships>

</file>

<file path=xl/worksheets/_rels/sheet8.xml.rels><?xml version="1.0" encoding="UTF-8" standalone="no"?>
<Relationships xmlns="http://schemas.openxmlformats.org/package/2006/relationships">
<Relationship Id="rId1" Target="../printerSettings/printerSettings5.bin" Type="http://schemas.openxmlformats.org/officeDocument/2006/relationships/printerSettings"/>
<Relationship Id="rId2" Target="../drawings/drawing5.xml" Type="http://schemas.openxmlformats.org/officeDocument/2006/relationships/drawing"/>
</Relationships>

</file>

<file path=xl/worksheets/_rels/sheet10.xml.rels><?xml version="1.0" encoding="UTF-8" standalone="no"?>
<Relationships xmlns="http://schemas.openxmlformats.org/package/2006/relationships">
<Relationship Id="rId1" Target="../printerSettings/printerSettings6.bin" Type="http://schemas.openxmlformats.org/officeDocument/2006/relationships/printerSettings"/>
<Relationship Id="rId2" Target="../drawings/drawing6.xml" Type="http://schemas.openxmlformats.org/officeDocument/2006/relationships/drawing"/>
</Relationships>

</file>

<file path=xl/worksheets/_rels/sheet11.xml.rels><?xml version="1.0" encoding="UTF-8" standalone="no"?>
<Relationships xmlns="http://schemas.openxmlformats.org/package/2006/relationships">
<Relationship Id="rId1" Target="../printerSettings/printerSettings7.bin" Type="http://schemas.openxmlformats.org/officeDocument/2006/relationships/printerSettings"/>
<Relationship Id="rId2" Target="../drawings/drawing7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"/>
  <sheetViews>
    <sheetView workbookViewId="0">
      <selection activeCell="L2" sqref="L2:L6"/>
    </sheetView>
  </sheetViews>
  <sheetFormatPr defaultRowHeight="15" x14ac:dyDescent="0.25"/>
  <cols>
    <col min="2" max="4" bestFit="true" customWidth="true" width="9.5703125" collapsed="true"/>
  </cols>
  <sheetData>
    <row r="1" spans="1:23" x14ac:dyDescent="0.25">
      <c r="A1" s="15">
        <v>39995</v>
      </c>
      <c r="B1" s="13" t="s">
        <v>22</v>
      </c>
      <c r="C1" s="13" t="s">
        <v>30</v>
      </c>
      <c r="D1" s="13" t="s">
        <v>36</v>
      </c>
      <c r="F1" s="15" t="s">
        <v>64</v>
      </c>
      <c r="G1" s="13" t="s">
        <v>22</v>
      </c>
      <c r="H1" s="13" t="s">
        <v>30</v>
      </c>
      <c r="I1" s="13" t="s">
        <v>36</v>
      </c>
      <c r="K1" s="15" t="s">
        <v>65</v>
      </c>
      <c r="L1" s="13" t="s">
        <v>22</v>
      </c>
      <c r="M1" s="13" t="s">
        <v>30</v>
      </c>
      <c r="N1" s="13" t="s">
        <v>36</v>
      </c>
      <c r="T1" t="s">
        <v>65</v>
      </c>
      <c r="U1" t="s">
        <v>66</v>
      </c>
      <c r="V1" t="s">
        <v>67</v>
      </c>
      <c r="W1" t="s">
        <v>68</v>
      </c>
    </row>
    <row r="2" spans="1:23" x14ac:dyDescent="0.25">
      <c r="A2" t="s">
        <v>25</v>
      </c>
      <c r="B2" s="17">
        <v>-3.4137156600000003E-2</v>
      </c>
      <c r="C2" s="17">
        <v>-2.7122850600000002E-2</v>
      </c>
      <c r="D2" s="17">
        <v>-6.6487202499999995E-2</v>
      </c>
      <c r="F2" t="s">
        <v>37</v>
      </c>
      <c r="G2" s="17">
        <v>-2.26590074E-2</v>
      </c>
      <c r="H2" s="17">
        <v>-2.0062949300000001E-2</v>
      </c>
      <c r="I2" s="17">
        <v>-3.9385567500000003E-2</v>
      </c>
      <c r="K2" t="s">
        <v>37</v>
      </c>
      <c r="L2" s="17">
        <v>-2.2659006999999998E-2</v>
      </c>
      <c r="M2" s="17">
        <v>-1.420389E-2</v>
      </c>
      <c r="N2" s="17">
        <v>-2.48521214E-2</v>
      </c>
      <c r="T2" t="s">
        <v>37</v>
      </c>
      <c r="U2" s="55">
        <v>-2.9727739999999999E-2</v>
      </c>
      <c r="V2" s="18">
        <f>U2+0.03</f>
        <v>2.7225999999999986E-4</v>
      </c>
      <c r="W2" s="18">
        <f>V2</f>
        <v>2.7225999999999986E-4</v>
      </c>
    </row>
    <row r="3" spans="1:23" x14ac:dyDescent="0.25">
      <c r="A3" t="s">
        <v>26</v>
      </c>
      <c r="B3" s="17">
        <v>-2.6869555000000002E-3</v>
      </c>
      <c r="C3" s="17">
        <v>-1.7210090999999999E-3</v>
      </c>
      <c r="D3" s="17">
        <v>-4.0276616999999999E-3</v>
      </c>
      <c r="E3" s="12"/>
      <c r="F3" t="s">
        <v>38</v>
      </c>
      <c r="G3" s="17">
        <v>-2.1558274000000001E-3</v>
      </c>
      <c r="H3" s="17">
        <v>-2.3001497999999999E-3</v>
      </c>
      <c r="I3" s="17">
        <v>-4.6964529000000001E-3</v>
      </c>
      <c r="K3" t="s">
        <v>38</v>
      </c>
      <c r="L3" s="17">
        <v>-4.5671770000000004E-3</v>
      </c>
      <c r="M3" s="17">
        <v>-4.220054E-3</v>
      </c>
      <c r="N3" s="17">
        <v>-8.7194442000000007E-3</v>
      </c>
      <c r="T3" t="s">
        <v>38</v>
      </c>
      <c r="U3" s="55">
        <v>-4.5871690000000003E-3</v>
      </c>
      <c r="V3" s="18">
        <f>U3+0.03</f>
        <v>2.5412830999999997E-2</v>
      </c>
      <c r="W3" s="18">
        <f>V3-V2</f>
        <v>2.5140570999999997E-2</v>
      </c>
    </row>
    <row r="4" spans="1:23" x14ac:dyDescent="0.25">
      <c r="A4" t="s">
        <v>27</v>
      </c>
      <c r="B4" s="17">
        <v>2.8171439999999999E-4</v>
      </c>
      <c r="C4" s="17">
        <v>2.6886379999999999E-4</v>
      </c>
      <c r="D4" s="17">
        <v>6.1269690000000001E-4</v>
      </c>
      <c r="E4" s="12"/>
      <c r="F4" t="s">
        <v>39</v>
      </c>
      <c r="G4" s="17">
        <v>1.5418119999999999E-4</v>
      </c>
      <c r="H4" s="17">
        <v>-1.305721E-4</v>
      </c>
      <c r="I4" s="17">
        <v>1.3755859999999999E-4</v>
      </c>
      <c r="K4" t="s">
        <v>39</v>
      </c>
      <c r="L4" s="17">
        <v>1.1117130000000001E-3</v>
      </c>
      <c r="M4" s="17">
        <v>-1.38849E-4</v>
      </c>
      <c r="N4" s="17">
        <v>5.3712849999999995E-4</v>
      </c>
      <c r="T4" t="s">
        <v>39</v>
      </c>
      <c r="U4" s="55">
        <v>-2.0190040000000001E-5</v>
      </c>
      <c r="V4" s="18">
        <f>U4+0.03</f>
        <v>2.9979809959999999E-2</v>
      </c>
      <c r="W4" s="18">
        <f t="shared" ref="W4:W6" si="0">V4-V3</f>
        <v>4.5669789600000024E-3</v>
      </c>
    </row>
    <row r="5" spans="1:23" x14ac:dyDescent="0.25">
      <c r="A5" t="s">
        <v>28</v>
      </c>
      <c r="B5" s="17">
        <v>3.0104274000000001E-3</v>
      </c>
      <c r="C5" s="17">
        <v>1.9529384999999999E-3</v>
      </c>
      <c r="D5" s="17">
        <v>5.4293772000000001E-3</v>
      </c>
      <c r="E5" s="12"/>
      <c r="F5" t="s">
        <v>40</v>
      </c>
      <c r="G5" s="17">
        <v>2.5366806000000001E-3</v>
      </c>
      <c r="H5" s="17">
        <v>2.2496733999999999E-3</v>
      </c>
      <c r="I5" s="17">
        <v>5.2545557999999996E-3</v>
      </c>
      <c r="K5" t="s">
        <v>40</v>
      </c>
      <c r="L5" s="17">
        <v>4.5625509999999998E-3</v>
      </c>
      <c r="M5" s="17">
        <v>2.5528310000000002E-3</v>
      </c>
      <c r="N5" s="17">
        <v>5.4770733000000004E-3</v>
      </c>
      <c r="R5" s="16"/>
      <c r="T5" t="s">
        <v>40</v>
      </c>
      <c r="U5" s="55">
        <v>6.1388160000000001E-3</v>
      </c>
      <c r="V5" s="18">
        <f>U5+0.03</f>
        <v>3.6138815999999997E-2</v>
      </c>
      <c r="W5" s="18">
        <f t="shared" si="0"/>
        <v>6.159006039999998E-3</v>
      </c>
    </row>
    <row r="6" spans="1:23" x14ac:dyDescent="0.25">
      <c r="A6" t="s">
        <v>29</v>
      </c>
      <c r="B6" s="17">
        <v>2.6135057499999999E-2</v>
      </c>
      <c r="C6" s="17">
        <v>1.45028164E-2</v>
      </c>
      <c r="D6" s="17">
        <v>4.7434443600000001E-2</v>
      </c>
      <c r="E6" s="12"/>
      <c r="F6" t="s">
        <v>41</v>
      </c>
      <c r="G6" s="17">
        <v>2.1674425099999999E-2</v>
      </c>
      <c r="H6" s="17">
        <v>1.45028164E-2</v>
      </c>
      <c r="I6" s="17">
        <v>3.9114750199999999E-2</v>
      </c>
      <c r="K6" t="s">
        <v>41</v>
      </c>
      <c r="L6" s="17">
        <v>2.1674425000000001E-2</v>
      </c>
      <c r="M6" s="17">
        <v>1.0273094E-2</v>
      </c>
      <c r="N6" s="17">
        <v>2.4781845199999999E-2</v>
      </c>
      <c r="R6" s="16"/>
      <c r="S6" s="19"/>
      <c r="T6" t="s">
        <v>41</v>
      </c>
      <c r="U6" s="55">
        <v>1.870318E-2</v>
      </c>
      <c r="V6" s="18">
        <f>U6+0.03</f>
        <v>4.8703179999999999E-2</v>
      </c>
      <c r="W6" s="18">
        <f t="shared" si="0"/>
        <v>1.2564364000000001E-2</v>
      </c>
    </row>
    <row r="7" spans="1:23" x14ac:dyDescent="0.25">
      <c r="A7" t="s">
        <v>31</v>
      </c>
      <c r="B7" s="18">
        <f>B3</f>
        <v>-2.6869555000000002E-3</v>
      </c>
      <c r="C7" s="18">
        <f t="shared" ref="C7:D7" si="1">C3</f>
        <v>-1.7210090999999999E-3</v>
      </c>
      <c r="D7" s="18">
        <f t="shared" si="1"/>
        <v>-4.0276616999999999E-3</v>
      </c>
      <c r="F7" t="s">
        <v>31</v>
      </c>
      <c r="G7" s="18">
        <f>G3</f>
        <v>-2.1558274000000001E-3</v>
      </c>
      <c r="H7" s="18">
        <f t="shared" ref="H7:I7" si="2">H3</f>
        <v>-2.3001497999999999E-3</v>
      </c>
      <c r="I7" s="18">
        <f t="shared" si="2"/>
        <v>-4.6964529000000001E-3</v>
      </c>
      <c r="K7" t="s">
        <v>31</v>
      </c>
      <c r="L7" s="18">
        <f>L3</f>
        <v>-4.5671770000000004E-3</v>
      </c>
      <c r="M7" s="18">
        <f t="shared" ref="M7:N7" si="3">M3</f>
        <v>-4.220054E-3</v>
      </c>
      <c r="N7" s="18">
        <f t="shared" si="3"/>
        <v>-8.7194442000000007E-3</v>
      </c>
      <c r="R7" s="16"/>
      <c r="S7" s="19"/>
      <c r="W7" s="56">
        <v>0.05</v>
      </c>
    </row>
    <row r="8" spans="1:23" x14ac:dyDescent="0.25">
      <c r="A8" t="s">
        <v>32</v>
      </c>
      <c r="B8" s="18">
        <f>B4</f>
        <v>2.8171439999999999E-4</v>
      </c>
      <c r="C8" s="18">
        <f>C4</f>
        <v>2.6886379999999999E-4</v>
      </c>
      <c r="D8" s="18">
        <f>D4</f>
        <v>6.1269690000000001E-4</v>
      </c>
      <c r="F8" t="s">
        <v>32</v>
      </c>
      <c r="G8" s="18">
        <f>G4-G3</f>
        <v>2.3100085999999999E-3</v>
      </c>
      <c r="H8" s="18">
        <f t="shared" ref="H8:I8" si="4">H4-H3</f>
        <v>2.1695777E-3</v>
      </c>
      <c r="I8" s="18">
        <f t="shared" si="4"/>
        <v>4.8340114999999998E-3</v>
      </c>
      <c r="K8" t="s">
        <v>32</v>
      </c>
      <c r="L8" s="18">
        <f>L4-L3</f>
        <v>5.6788900000000007E-3</v>
      </c>
      <c r="M8" s="18">
        <f t="shared" ref="M8:N8" si="5">M4-M3</f>
        <v>4.0812050000000001E-3</v>
      </c>
      <c r="N8" s="18">
        <f t="shared" si="5"/>
        <v>9.2565727E-3</v>
      </c>
      <c r="R8" s="16"/>
      <c r="S8" s="19"/>
    </row>
    <row r="9" spans="1:23" x14ac:dyDescent="0.25">
      <c r="A9" t="s">
        <v>33</v>
      </c>
      <c r="B9" s="18">
        <f>B5-B4</f>
        <v>2.7287130000000002E-3</v>
      </c>
      <c r="C9" s="18">
        <f t="shared" ref="C9:D9" si="6">C5-C4</f>
        <v>1.6840747000000001E-3</v>
      </c>
      <c r="D9" s="18">
        <f t="shared" si="6"/>
        <v>4.8166802999999999E-3</v>
      </c>
      <c r="F9" t="s">
        <v>33</v>
      </c>
      <c r="G9" s="18">
        <f>G5-G4</f>
        <v>2.3824994000000003E-3</v>
      </c>
      <c r="H9" s="18">
        <f t="shared" ref="H9:I9" si="7">H5-H4</f>
        <v>2.3802454999999998E-3</v>
      </c>
      <c r="I9" s="18">
        <f t="shared" si="7"/>
        <v>5.1169971999999999E-3</v>
      </c>
      <c r="K9" t="s">
        <v>33</v>
      </c>
      <c r="L9" s="18">
        <f>L5-L4</f>
        <v>3.4508379999999995E-3</v>
      </c>
      <c r="M9" s="18">
        <f t="shared" ref="M9:N9" si="8">M5-M4</f>
        <v>2.6916800000000001E-3</v>
      </c>
      <c r="N9" s="18">
        <f t="shared" si="8"/>
        <v>4.9399448000000002E-3</v>
      </c>
      <c r="R9" s="16"/>
      <c r="S9" s="19"/>
    </row>
    <row r="10" spans="1:23" x14ac:dyDescent="0.25">
      <c r="A10" t="s">
        <v>34</v>
      </c>
      <c r="B10" s="18">
        <f>B4-B2</f>
        <v>3.4418871000000004E-2</v>
      </c>
      <c r="C10" s="18">
        <f t="shared" ref="C10:D10" si="9">C4-C2</f>
        <v>2.7391714400000003E-2</v>
      </c>
      <c r="D10" s="18">
        <f t="shared" si="9"/>
        <v>6.7099899399999996E-2</v>
      </c>
      <c r="F10" t="s">
        <v>34</v>
      </c>
      <c r="G10" s="18">
        <f>G4-G2</f>
        <v>2.2813188599999999E-2</v>
      </c>
      <c r="H10" s="18">
        <f t="shared" ref="H10:I10" si="10">H4-H2</f>
        <v>1.99323772E-2</v>
      </c>
      <c r="I10" s="18">
        <f t="shared" si="10"/>
        <v>3.95231261E-2</v>
      </c>
      <c r="K10" t="s">
        <v>34</v>
      </c>
      <c r="L10" s="18">
        <f>L3-L2</f>
        <v>1.8091829999999996E-2</v>
      </c>
      <c r="M10" s="18">
        <f>M3-M2</f>
        <v>9.9838359999999994E-3</v>
      </c>
      <c r="N10" s="18">
        <f>N3-N2</f>
        <v>1.6132677200000001E-2</v>
      </c>
      <c r="R10" s="16"/>
      <c r="S10" s="19"/>
    </row>
    <row r="11" spans="1:23" x14ac:dyDescent="0.25">
      <c r="A11" t="s">
        <v>35</v>
      </c>
      <c r="B11" s="18">
        <f>B6-B4</f>
        <v>2.5853343099999999E-2</v>
      </c>
      <c r="C11" s="18">
        <f t="shared" ref="C11:D11" si="11">C6-C4</f>
        <v>1.42339526E-2</v>
      </c>
      <c r="D11" s="18">
        <f t="shared" si="11"/>
        <v>4.68217467E-2</v>
      </c>
      <c r="F11" t="s">
        <v>35</v>
      </c>
      <c r="G11" s="18">
        <f>G6-G4</f>
        <v>2.15202439E-2</v>
      </c>
      <c r="H11" s="18">
        <f t="shared" ref="H11:I11" si="12">H6-H4</f>
        <v>1.46333885E-2</v>
      </c>
      <c r="I11" s="18">
        <f t="shared" si="12"/>
        <v>3.8977191600000002E-2</v>
      </c>
      <c r="K11" t="s">
        <v>35</v>
      </c>
      <c r="L11" s="18">
        <f>L6-L5</f>
        <v>1.7111873999999999E-2</v>
      </c>
      <c r="M11" s="18">
        <f>M6-M5</f>
        <v>7.7202629999999998E-3</v>
      </c>
      <c r="N11" s="18">
        <f t="shared" ref="N11" si="13">N6-N4</f>
        <v>2.4244716699999998E-2</v>
      </c>
    </row>
    <row r="13" spans="1:23" x14ac:dyDescent="0.25">
      <c r="A13" t="s">
        <v>70</v>
      </c>
      <c r="B13" t="s">
        <v>22</v>
      </c>
      <c r="C13" t="s">
        <v>30</v>
      </c>
      <c r="D13" t="s">
        <v>36</v>
      </c>
      <c r="F13" t="s">
        <v>70</v>
      </c>
      <c r="G13" t="s">
        <v>22</v>
      </c>
      <c r="H13" t="s">
        <v>30</v>
      </c>
      <c r="I13" t="s">
        <v>36</v>
      </c>
      <c r="K13" t="s">
        <v>70</v>
      </c>
      <c r="L13" t="s">
        <v>22</v>
      </c>
      <c r="M13" t="s">
        <v>30</v>
      </c>
      <c r="N13" t="s">
        <v>36</v>
      </c>
    </row>
    <row r="14" spans="1:23" x14ac:dyDescent="0.25">
      <c r="A14" t="s">
        <v>37</v>
      </c>
      <c r="B14" s="18">
        <f>B2+$B$26</f>
        <v>3.5862843400000004E-2</v>
      </c>
      <c r="C14" s="18">
        <f>C2+$C$26</f>
        <v>4.2877149400000009E-2</v>
      </c>
      <c r="D14" s="18">
        <f>D2+$D$26</f>
        <v>3.5127975000000117E-3</v>
      </c>
      <c r="F14" t="s">
        <v>37</v>
      </c>
      <c r="G14" s="18">
        <f>G2+$G$26</f>
        <v>4.7340992600000006E-2</v>
      </c>
      <c r="H14" s="18">
        <f>H2+$H$26</f>
        <v>4.9937050700000006E-2</v>
      </c>
      <c r="I14" s="18">
        <f>I2+$I$26</f>
        <v>3.0614432500000004E-2</v>
      </c>
      <c r="K14" t="s">
        <v>37</v>
      </c>
      <c r="L14" s="18">
        <f>L2+$L$26</f>
        <v>4.7340993000000012E-2</v>
      </c>
      <c r="M14" s="18">
        <f>M2+$M$26</f>
        <v>5.579611000000001E-2</v>
      </c>
      <c r="N14" s="18">
        <f>N2+$N$26</f>
        <v>4.514787860000001E-2</v>
      </c>
    </row>
    <row r="15" spans="1:23" x14ac:dyDescent="0.25">
      <c r="A15" t="s">
        <v>38</v>
      </c>
      <c r="B15" s="18">
        <f>B3+$B$26</f>
        <v>6.7313044500000002E-2</v>
      </c>
      <c r="C15" s="18">
        <f>C3+$C$26</f>
        <v>6.8278990900000003E-2</v>
      </c>
      <c r="D15" s="18">
        <f>D3+$D$26</f>
        <v>6.5972338300000002E-2</v>
      </c>
      <c r="F15" t="s">
        <v>38</v>
      </c>
      <c r="G15" s="18">
        <f t="shared" ref="G15:G17" si="14">G3+$G$26</f>
        <v>6.7844172600000002E-2</v>
      </c>
      <c r="H15" s="18">
        <f t="shared" ref="H15:H17" si="15">H3+$H$26</f>
        <v>6.7699850200000009E-2</v>
      </c>
      <c r="I15" s="18">
        <f t="shared" ref="I15:I17" si="16">I3+$I$26</f>
        <v>6.5303547100000012E-2</v>
      </c>
      <c r="K15" t="s">
        <v>38</v>
      </c>
      <c r="L15" s="18">
        <f>L3+$L$26</f>
        <v>6.5432823000000001E-2</v>
      </c>
      <c r="M15" s="18">
        <f>M3+$M$26</f>
        <v>6.5779946000000006E-2</v>
      </c>
      <c r="N15" s="18">
        <f>N3+$N$26</f>
        <v>6.1280555800000004E-2</v>
      </c>
    </row>
    <row r="16" spans="1:23" x14ac:dyDescent="0.25">
      <c r="A16" t="s">
        <v>39</v>
      </c>
      <c r="B16" s="18">
        <f>B4+$B$26</f>
        <v>7.02817144E-2</v>
      </c>
      <c r="C16" s="18">
        <f>C4+$C$26</f>
        <v>7.0268863800000012E-2</v>
      </c>
      <c r="D16" s="18">
        <f>D4+$D$26</f>
        <v>7.0612696900000008E-2</v>
      </c>
      <c r="F16" t="s">
        <v>39</v>
      </c>
      <c r="G16" s="18">
        <f t="shared" si="14"/>
        <v>7.0154181200000013E-2</v>
      </c>
      <c r="H16" s="18">
        <f t="shared" si="15"/>
        <v>6.9869427900000003E-2</v>
      </c>
      <c r="I16" s="18">
        <f t="shared" si="16"/>
        <v>7.0137558600000011E-2</v>
      </c>
      <c r="K16" t="s">
        <v>39</v>
      </c>
      <c r="L16" s="18">
        <f>L4+$L$26</f>
        <v>7.1111713000000007E-2</v>
      </c>
      <c r="M16" s="18">
        <f>M4+$M$26</f>
        <v>6.986115100000001E-2</v>
      </c>
      <c r="N16" s="18">
        <f>N4+$N$26</f>
        <v>7.0537128500000004E-2</v>
      </c>
    </row>
    <row r="17" spans="1:14" x14ac:dyDescent="0.25">
      <c r="A17" t="s">
        <v>40</v>
      </c>
      <c r="B17" s="18">
        <f>B5+$B$26</f>
        <v>7.3010427400000008E-2</v>
      </c>
      <c r="C17" s="18">
        <f>C5+$C$26</f>
        <v>7.1952938500000008E-2</v>
      </c>
      <c r="D17" s="18">
        <f>D5+$D$26</f>
        <v>7.5429377200000008E-2</v>
      </c>
      <c r="F17" t="s">
        <v>40</v>
      </c>
      <c r="G17" s="18">
        <f t="shared" si="14"/>
        <v>7.25366806E-2</v>
      </c>
      <c r="H17" s="18">
        <f t="shared" si="15"/>
        <v>7.2249673400000006E-2</v>
      </c>
      <c r="I17" s="18">
        <f t="shared" si="16"/>
        <v>7.5254555800000011E-2</v>
      </c>
      <c r="K17" t="s">
        <v>40</v>
      </c>
      <c r="L17" s="18">
        <f>L5+$L$26</f>
        <v>7.4562551000000005E-2</v>
      </c>
      <c r="M17" s="18">
        <f>M5+$M$26</f>
        <v>7.2552831000000012E-2</v>
      </c>
      <c r="N17" s="18">
        <f>N5+$N$26</f>
        <v>7.5477073300000003E-2</v>
      </c>
    </row>
    <row r="18" spans="1:14" x14ac:dyDescent="0.25">
      <c r="A18" t="s">
        <v>41</v>
      </c>
      <c r="B18" s="18">
        <f>B6+$B$26</f>
        <v>9.613505750000001E-2</v>
      </c>
      <c r="C18" s="18">
        <f>C6+$C$26</f>
        <v>8.4502816400000014E-2</v>
      </c>
      <c r="D18" s="18">
        <f>D6+$D$26</f>
        <v>0.11743444360000001</v>
      </c>
      <c r="F18" t="s">
        <v>41</v>
      </c>
      <c r="G18" s="18">
        <f>G6+$G$26</f>
        <v>9.1674425100000012E-2</v>
      </c>
      <c r="H18" s="18">
        <f>H6+$H$26</f>
        <v>8.4502816400000014E-2</v>
      </c>
      <c r="I18" s="18">
        <f>I6+$I$26</f>
        <v>0.1091147502</v>
      </c>
      <c r="K18" t="s">
        <v>41</v>
      </c>
      <c r="L18" s="18">
        <f>L6+$L$26</f>
        <v>9.1674425000000004E-2</v>
      </c>
      <c r="M18" s="18">
        <f>M6+$M$26</f>
        <v>8.0273094000000003E-2</v>
      </c>
      <c r="N18" s="18">
        <f>N6+$N$26</f>
        <v>9.4781845200000006E-2</v>
      </c>
    </row>
    <row r="20" spans="1:14" x14ac:dyDescent="0.25">
      <c r="A20" t="s">
        <v>69</v>
      </c>
      <c r="B20" t="s">
        <v>22</v>
      </c>
      <c r="C20" t="s">
        <v>30</v>
      </c>
      <c r="D20" t="s">
        <v>36</v>
      </c>
      <c r="F20" t="s">
        <v>69</v>
      </c>
      <c r="G20" t="s">
        <v>22</v>
      </c>
      <c r="H20" t="s">
        <v>30</v>
      </c>
      <c r="I20" t="s">
        <v>36</v>
      </c>
      <c r="K20" t="s">
        <v>69</v>
      </c>
      <c r="L20" t="s">
        <v>22</v>
      </c>
      <c r="M20" t="s">
        <v>30</v>
      </c>
      <c r="N20" t="s">
        <v>36</v>
      </c>
    </row>
    <row r="21" spans="1:14" x14ac:dyDescent="0.25">
      <c r="A21" t="s">
        <v>37</v>
      </c>
      <c r="B21" s="18">
        <f>B14</f>
        <v>3.5862843400000004E-2</v>
      </c>
      <c r="C21" s="18">
        <f>C14</f>
        <v>4.2877149400000009E-2</v>
      </c>
      <c r="D21" s="18">
        <f>D14</f>
        <v>3.5127975000000117E-3</v>
      </c>
      <c r="F21" t="s">
        <v>37</v>
      </c>
      <c r="G21" s="18">
        <f>G14</f>
        <v>4.7340992600000006E-2</v>
      </c>
      <c r="H21" s="18">
        <f t="shared" ref="H21:I21" si="17">H14</f>
        <v>4.9937050700000006E-2</v>
      </c>
      <c r="I21" s="18">
        <f t="shared" si="17"/>
        <v>3.0614432500000004E-2</v>
      </c>
      <c r="K21" t="s">
        <v>37</v>
      </c>
      <c r="L21" s="18">
        <f>L14</f>
        <v>4.7340993000000012E-2</v>
      </c>
      <c r="M21" s="18">
        <f t="shared" ref="M21:N21" si="18">M14</f>
        <v>5.579611000000001E-2</v>
      </c>
      <c r="N21" s="18">
        <f t="shared" si="18"/>
        <v>4.514787860000001E-2</v>
      </c>
    </row>
    <row r="22" spans="1:14" x14ac:dyDescent="0.25">
      <c r="A22" t="s">
        <v>38</v>
      </c>
      <c r="B22" s="18">
        <f t="shared" ref="B22:D25" si="19">B15-B14</f>
        <v>3.1450201099999998E-2</v>
      </c>
      <c r="C22" s="18">
        <f t="shared" si="19"/>
        <v>2.5401841499999994E-2</v>
      </c>
      <c r="D22" s="18">
        <f t="shared" si="19"/>
        <v>6.2459540799999991E-2</v>
      </c>
      <c r="F22" t="s">
        <v>38</v>
      </c>
      <c r="G22" s="18">
        <f>G15-G14</f>
        <v>2.0503179999999996E-2</v>
      </c>
      <c r="H22" s="18">
        <f t="shared" ref="H22:I22" si="20">H15-H14</f>
        <v>1.7762799500000002E-2</v>
      </c>
      <c r="I22" s="18">
        <f t="shared" si="20"/>
        <v>3.4689114600000008E-2</v>
      </c>
      <c r="K22" t="s">
        <v>38</v>
      </c>
      <c r="L22" s="18">
        <f>L15-L14</f>
        <v>1.8091829999999989E-2</v>
      </c>
      <c r="M22" s="18">
        <f t="shared" ref="M22:N22" si="21">M15-M14</f>
        <v>9.9838359999999959E-3</v>
      </c>
      <c r="N22" s="18">
        <f t="shared" si="21"/>
        <v>1.6132677199999994E-2</v>
      </c>
    </row>
    <row r="23" spans="1:14" x14ac:dyDescent="0.25">
      <c r="A23" t="s">
        <v>39</v>
      </c>
      <c r="B23" s="18">
        <f t="shared" si="19"/>
        <v>2.9686698999999983E-3</v>
      </c>
      <c r="C23" s="55">
        <f t="shared" si="19"/>
        <v>1.9898729000000087E-3</v>
      </c>
      <c r="D23" s="55">
        <f t="shared" si="19"/>
        <v>4.6403586000000052E-3</v>
      </c>
      <c r="F23" t="s">
        <v>39</v>
      </c>
      <c r="G23" s="18">
        <f t="shared" ref="G23:I23" si="22">G16-G15</f>
        <v>2.3100086000000103E-3</v>
      </c>
      <c r="H23" s="55">
        <f t="shared" si="22"/>
        <v>2.1695776999999944E-3</v>
      </c>
      <c r="I23" s="55">
        <f t="shared" si="22"/>
        <v>4.8340114999999989E-3</v>
      </c>
      <c r="K23" t="s">
        <v>39</v>
      </c>
      <c r="L23" s="18">
        <f t="shared" ref="L23:N23" si="23">L16-L15</f>
        <v>5.6788900000000059E-3</v>
      </c>
      <c r="M23" s="55">
        <f t="shared" si="23"/>
        <v>4.0812050000000044E-3</v>
      </c>
      <c r="N23" s="55">
        <f t="shared" si="23"/>
        <v>9.2565727E-3</v>
      </c>
    </row>
    <row r="24" spans="1:14" x14ac:dyDescent="0.25">
      <c r="A24" t="s">
        <v>40</v>
      </c>
      <c r="B24" s="18">
        <f t="shared" si="19"/>
        <v>2.7287130000000076E-3</v>
      </c>
      <c r="C24" s="55">
        <f t="shared" si="19"/>
        <v>1.6840746999999961E-3</v>
      </c>
      <c r="D24" s="55">
        <f t="shared" si="19"/>
        <v>4.8166803000000008E-3</v>
      </c>
      <c r="F24" t="s">
        <v>40</v>
      </c>
      <c r="G24" s="18">
        <f t="shared" ref="G24:I24" si="24">G17-G16</f>
        <v>2.3824993999999877E-3</v>
      </c>
      <c r="H24" s="55">
        <f t="shared" si="24"/>
        <v>2.3802455000000028E-3</v>
      </c>
      <c r="I24" s="55">
        <f t="shared" si="24"/>
        <v>5.1169972000000008E-3</v>
      </c>
      <c r="K24" t="s">
        <v>40</v>
      </c>
      <c r="L24" s="18">
        <f t="shared" ref="L24:N25" si="25">L17-L16</f>
        <v>3.4508379999999977E-3</v>
      </c>
      <c r="M24" s="55">
        <f t="shared" si="25"/>
        <v>2.6916800000000018E-3</v>
      </c>
      <c r="N24" s="55">
        <f t="shared" si="25"/>
        <v>4.9399447999999985E-3</v>
      </c>
    </row>
    <row r="25" spans="1:14" x14ac:dyDescent="0.25">
      <c r="A25" t="s">
        <v>41</v>
      </c>
      <c r="B25" s="18">
        <f t="shared" si="19"/>
        <v>2.3124630100000002E-2</v>
      </c>
      <c r="C25" s="55">
        <f t="shared" si="19"/>
        <v>1.2549877900000006E-2</v>
      </c>
      <c r="D25" s="55">
        <f t="shared" si="19"/>
        <v>4.2005066399999999E-2</v>
      </c>
      <c r="F25" t="s">
        <v>41</v>
      </c>
      <c r="G25" s="18">
        <f t="shared" ref="G25:I25" si="26">G18-G17</f>
        <v>1.9137744500000012E-2</v>
      </c>
      <c r="H25" s="55">
        <f t="shared" si="26"/>
        <v>1.2253143000000008E-2</v>
      </c>
      <c r="I25" s="55">
        <f t="shared" si="26"/>
        <v>3.3860194399999988E-2</v>
      </c>
      <c r="K25" t="s">
        <v>41</v>
      </c>
      <c r="L25" s="18">
        <f t="shared" si="25"/>
        <v>1.7111873999999999E-2</v>
      </c>
      <c r="M25" s="55">
        <f t="shared" ref="M25:N25" si="27">M18-M17</f>
        <v>7.7202629999999911E-3</v>
      </c>
      <c r="N25" s="55">
        <f t="shared" si="27"/>
        <v>1.9304771900000003E-2</v>
      </c>
    </row>
    <row r="26" spans="1:14" x14ac:dyDescent="0.25">
      <c r="B26" s="57">
        <f t="array" ref="B26">MAX(CEILING(MAX(ABS($B$2:$D$2))*100,1)/100,CEILING(MAX(ABS($G$2:$I$2))*100,1)/100,CEILING(MAX(ABS($L$2:$N$2))*100,1)/100)</f>
        <v>7.0000000000000007E-2</v>
      </c>
      <c r="C26" s="57">
        <f t="array" ref="C26">MAX(CEILING(MAX(ABS($B$2:$D$2))*100,1)/100,CEILING(MAX(ABS($G$2:$I$2))*100,1)/100,CEILING(MAX(ABS($L$2:$N$2))*100,1)/100)</f>
        <v>7.0000000000000007E-2</v>
      </c>
      <c r="D26" s="57">
        <f t="array" ref="D26">MAX(CEILING(MAX(ABS($B$2:$D$2))*100,1)/100,CEILING(MAX(ABS($G$2:$I$2))*100,1)/100,CEILING(MAX(ABS($L$2:$N$2))*100,1)/100)</f>
        <v>7.0000000000000007E-2</v>
      </c>
      <c r="G26" s="57">
        <f t="array" ref="G26">MAX(CEILING(MAX(ABS($B$2:$D$2))*100,1)/100,CEILING(MAX(ABS($G$2:$I$2))*100,1)/100,CEILING(MAX(ABS($L$2:$N$2))*100,1)/100)</f>
        <v>7.0000000000000007E-2</v>
      </c>
      <c r="H26" s="57">
        <f t="array" ref="H26">MAX(CEILING(MAX(ABS($B$2:$D$2))*100,1)/100,CEILING(MAX(ABS($G$2:$I$2))*100,1)/100,CEILING(MAX(ABS($L$2:$N$2))*100,1)/100)</f>
        <v>7.0000000000000007E-2</v>
      </c>
      <c r="I26" s="57">
        <f t="array" ref="I26">MAX(CEILING(MAX(ABS($B$2:$D$2))*100,1)/100,CEILING(MAX(ABS($G$2:$I$2))*100,1)/100,CEILING(MAX(ABS($L$2:$N$2))*100,1)/100)</f>
        <v>7.0000000000000007E-2</v>
      </c>
      <c r="L26" s="57">
        <f t="array" ref="L26">MAX(CEILING(MAX(ABS($B$2:$D$2))*100,1)/100,CEILING(MAX(ABS($G$2:$I$2))*100,1)/100,CEILING(MAX(ABS($L$2:$N$2))*100,1)/100)</f>
        <v>7.0000000000000007E-2</v>
      </c>
      <c r="M26" s="57">
        <f t="array" ref="M26">MAX(CEILING(MAX(ABS($B$2:$D$2))*100,1)/100,CEILING(MAX(ABS($G$2:$I$2))*100,1)/100,CEILING(MAX(ABS($L$2:$N$2))*100,1)/100)</f>
        <v>7.0000000000000007E-2</v>
      </c>
      <c r="N26" s="57">
        <f t="array" ref="N26">MAX(CEILING(MAX(ABS($B$2:$D$2))*100,1)/100,CEILING(MAX(ABS($G$2:$I$2))*100,1)/100,CEILING(MAX(ABS($L$2:$N$2))*100,1)/100)</f>
        <v>7.0000000000000007E-2</v>
      </c>
    </row>
    <row r="27" spans="1:14" x14ac:dyDescent="0.25">
      <c r="A27" t="s">
        <v>71</v>
      </c>
      <c r="B27" s="18">
        <f>B15-B14</f>
        <v>3.1450201099999998E-2</v>
      </c>
      <c r="C27" s="18">
        <f>C15-C14</f>
        <v>2.5401841499999994E-2</v>
      </c>
      <c r="D27" s="18">
        <f>D15-D14</f>
        <v>6.2459540799999991E-2</v>
      </c>
      <c r="F27" t="s">
        <v>71</v>
      </c>
      <c r="G27" s="18">
        <f>G15-G14</f>
        <v>2.0503179999999996E-2</v>
      </c>
      <c r="H27" s="18">
        <f>H15-H14</f>
        <v>1.7762799500000002E-2</v>
      </c>
      <c r="I27" s="18">
        <f>I15-I14</f>
        <v>3.4689114600000008E-2</v>
      </c>
      <c r="K27" t="s">
        <v>71</v>
      </c>
      <c r="L27" s="18">
        <f>L15-L14</f>
        <v>1.8091829999999989E-2</v>
      </c>
      <c r="M27" s="18">
        <f>M15-M14</f>
        <v>9.9838359999999959E-3</v>
      </c>
      <c r="N27" s="18">
        <f>N15-N14</f>
        <v>1.6132677199999994E-2</v>
      </c>
    </row>
    <row r="28" spans="1:14" x14ac:dyDescent="0.25">
      <c r="A28" t="s">
        <v>72</v>
      </c>
      <c r="B28" s="18">
        <f>B18-B17</f>
        <v>2.3124630100000002E-2</v>
      </c>
      <c r="C28" s="18">
        <f t="shared" ref="C28:D28" si="28">C18-C17</f>
        <v>1.2549877900000006E-2</v>
      </c>
      <c r="D28" s="18">
        <f t="shared" si="28"/>
        <v>4.2005066399999999E-2</v>
      </c>
      <c r="F28" t="s">
        <v>72</v>
      </c>
      <c r="G28" s="18">
        <f>G18-G17</f>
        <v>1.9137744500000012E-2</v>
      </c>
      <c r="H28" s="18">
        <f t="shared" ref="H28:I28" si="29">H18-H17</f>
        <v>1.2253143000000008E-2</v>
      </c>
      <c r="I28" s="18">
        <f t="shared" si="29"/>
        <v>3.3860194399999988E-2</v>
      </c>
      <c r="K28" t="s">
        <v>72</v>
      </c>
      <c r="L28" s="18">
        <f>L18-L17</f>
        <v>1.7111873999999999E-2</v>
      </c>
      <c r="M28" s="18">
        <f t="shared" ref="M28:N28" si="30">M18-M17</f>
        <v>7.7202629999999911E-3</v>
      </c>
      <c r="N28" s="18">
        <f t="shared" si="30"/>
        <v>1.9304771900000003E-2</v>
      </c>
    </row>
    <row r="29" spans="1:14" x14ac:dyDescent="0.25">
      <c r="A29" s="16"/>
    </row>
    <row r="30" spans="1:14" x14ac:dyDescent="0.25">
      <c r="A30" s="16"/>
    </row>
    <row r="31" spans="1:14" x14ac:dyDescent="0.25">
      <c r="A31" s="16"/>
    </row>
    <row r="33" spans="1:12" x14ac:dyDescent="0.25">
      <c r="A33" s="16"/>
    </row>
    <row r="34" spans="1:12" x14ac:dyDescent="0.25">
      <c r="A34" s="16"/>
      <c r="B34" t="s">
        <v>22</v>
      </c>
      <c r="C34" t="s">
        <v>30</v>
      </c>
      <c r="D34" s="19" t="s">
        <v>36</v>
      </c>
      <c r="I34" s="74"/>
      <c r="J34" t="s">
        <v>22</v>
      </c>
      <c r="K34" t="s">
        <v>30</v>
      </c>
      <c r="L34" t="s">
        <v>36</v>
      </c>
    </row>
    <row r="35" spans="1:12" x14ac:dyDescent="0.25">
      <c r="A35" s="16" t="s">
        <v>37</v>
      </c>
      <c r="B35">
        <v>-2.26590074E-2</v>
      </c>
      <c r="C35">
        <v>-2.0062949300000001E-2</v>
      </c>
      <c r="D35" s="19">
        <v>-3.9385567500000003E-2</v>
      </c>
      <c r="I35" s="74" t="s">
        <v>37</v>
      </c>
      <c r="J35">
        <v>-2.2659006999999998E-2</v>
      </c>
      <c r="K35">
        <v>-1.420389E-2</v>
      </c>
      <c r="L35">
        <v>-2.48521214E-2</v>
      </c>
    </row>
    <row r="36" spans="1:12" x14ac:dyDescent="0.25">
      <c r="A36" s="16" t="s">
        <v>38</v>
      </c>
      <c r="B36">
        <v>-2.1558274000000001E-3</v>
      </c>
      <c r="C36">
        <v>-2.3001497999999999E-3</v>
      </c>
      <c r="D36" s="19">
        <v>-4.6964529000000001E-3</v>
      </c>
      <c r="I36" s="74" t="s">
        <v>38</v>
      </c>
      <c r="J36">
        <v>-4.5671770000000004E-3</v>
      </c>
      <c r="K36">
        <v>-4.220054E-3</v>
      </c>
      <c r="L36">
        <v>-8.7194442000000007E-3</v>
      </c>
    </row>
    <row r="37" spans="1:12" x14ac:dyDescent="0.25">
      <c r="A37" s="16" t="s">
        <v>39</v>
      </c>
      <c r="B37">
        <v>1.5418119999999999E-4</v>
      </c>
      <c r="C37">
        <v>-1.305721E-4</v>
      </c>
      <c r="D37" s="19">
        <v>1.3755859999999999E-4</v>
      </c>
      <c r="I37" s="74" t="s">
        <v>39</v>
      </c>
      <c r="J37">
        <v>1.1117130000000001E-3</v>
      </c>
      <c r="K37">
        <v>-1.38849E-4</v>
      </c>
      <c r="L37">
        <v>5.3712849999999995E-4</v>
      </c>
    </row>
    <row r="38" spans="1:12" x14ac:dyDescent="0.25">
      <c r="A38" s="16" t="s">
        <v>40</v>
      </c>
      <c r="B38">
        <v>2.5366806000000001E-3</v>
      </c>
      <c r="C38">
        <v>2.2496733999999999E-3</v>
      </c>
      <c r="D38" s="19">
        <v>5.2545557999999996E-3</v>
      </c>
      <c r="I38" s="74" t="s">
        <v>40</v>
      </c>
      <c r="J38">
        <v>4.5625509999999998E-3</v>
      </c>
      <c r="K38">
        <v>2.5528310000000002E-3</v>
      </c>
      <c r="L38">
        <v>5.4770733000000004E-3</v>
      </c>
    </row>
    <row r="39" spans="1:12" x14ac:dyDescent="0.25">
      <c r="A39" s="16" t="s">
        <v>41</v>
      </c>
      <c r="B39">
        <v>2.1674425099999999E-2</v>
      </c>
      <c r="C39">
        <v>1.45028164E-2</v>
      </c>
      <c r="D39">
        <v>3.9114750199999999E-2</v>
      </c>
      <c r="I39" s="74" t="s">
        <v>41</v>
      </c>
      <c r="J39">
        <v>2.1674425000000001E-2</v>
      </c>
      <c r="K39">
        <v>1.0273094E-2</v>
      </c>
      <c r="L39">
        <v>2.4781845199999999E-2</v>
      </c>
    </row>
    <row r="40" spans="1:12" x14ac:dyDescent="0.25">
      <c r="I40" s="75"/>
    </row>
    <row r="41" spans="1:12" x14ac:dyDescent="0.25">
      <c r="A41" s="16"/>
      <c r="B41" t="s">
        <v>22</v>
      </c>
      <c r="C41" t="s">
        <v>30</v>
      </c>
      <c r="D41" t="s">
        <v>36</v>
      </c>
      <c r="I41" s="76"/>
    </row>
    <row r="42" spans="1:12" x14ac:dyDescent="0.25">
      <c r="A42" s="16" t="s">
        <v>37</v>
      </c>
      <c r="B42">
        <v>-3.4137156600000003E-2</v>
      </c>
      <c r="C42">
        <v>-2.7122850600000002E-2</v>
      </c>
      <c r="D42">
        <v>-6.6487202499999995E-2</v>
      </c>
      <c r="I42" s="73"/>
    </row>
    <row r="43" spans="1:12" x14ac:dyDescent="0.25">
      <c r="A43" s="16" t="s">
        <v>38</v>
      </c>
      <c r="B43">
        <v>-2.6869555000000002E-3</v>
      </c>
      <c r="C43">
        <v>-1.7210090999999999E-3</v>
      </c>
      <c r="D43">
        <v>-4.0276616999999999E-3</v>
      </c>
    </row>
    <row r="44" spans="1:12" x14ac:dyDescent="0.25">
      <c r="A44" s="16" t="s">
        <v>39</v>
      </c>
      <c r="B44">
        <v>2.8171439999999999E-4</v>
      </c>
      <c r="C44">
        <v>2.6886379999999999E-4</v>
      </c>
      <c r="D44">
        <v>6.1269690000000001E-4</v>
      </c>
    </row>
    <row r="45" spans="1:12" x14ac:dyDescent="0.25">
      <c r="A45" s="16" t="s">
        <v>40</v>
      </c>
      <c r="B45">
        <v>3.0104274000000001E-3</v>
      </c>
      <c r="C45">
        <v>1.9529384999999999E-3</v>
      </c>
      <c r="D45">
        <v>5.4293772000000001E-3</v>
      </c>
    </row>
    <row r="46" spans="1:12" x14ac:dyDescent="0.25">
      <c r="A46" s="16" t="s">
        <v>41</v>
      </c>
      <c r="B46">
        <v>2.6135057499999999E-2</v>
      </c>
      <c r="C46">
        <v>1.45028164E-2</v>
      </c>
      <c r="D46">
        <v>4.7434443600000001E-2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2"/>
  <sheetViews>
    <sheetView topLeftCell="A2" workbookViewId="0">
      <selection activeCell="B1" sqref="B1:C1048576"/>
    </sheetView>
  </sheetViews>
  <sheetFormatPr defaultRowHeight="15" x14ac:dyDescent="0.25"/>
  <cols>
    <col min="1" max="1" customWidth="true" style="26" width="20.140625" collapsed="true"/>
    <col min="2" max="3" style="22" width="9.140625" collapsed="true"/>
    <col min="4" max="16384" style="23" width="9.140625" collapsed="true"/>
  </cols>
  <sheetData>
    <row r="1" spans="1:3" x14ac:dyDescent="0.25">
      <c r="A1" s="20" t="s">
        <v>0</v>
      </c>
      <c r="B1" s="21" t="s">
        <v>42</v>
      </c>
      <c r="C1" s="22" t="s">
        <v>43</v>
      </c>
    </row>
    <row r="2" spans="1:3" x14ac:dyDescent="0.25">
      <c r="A2" s="24">
        <v>38839</v>
      </c>
      <c r="B2" s="25">
        <v>0.12143352961227585</v>
      </c>
    </row>
    <row r="3" spans="1:3" x14ac:dyDescent="0.25">
      <c r="A3" s="24">
        <v>38840</v>
      </c>
      <c r="B3" s="25">
        <v>0.16839798385807406</v>
      </c>
    </row>
    <row r="4" spans="1:3" x14ac:dyDescent="0.25">
      <c r="A4" s="24">
        <v>38841</v>
      </c>
      <c r="B4" s="25">
        <v>0.16382193796191896</v>
      </c>
    </row>
    <row r="5" spans="1:3" x14ac:dyDescent="0.25">
      <c r="A5" s="24">
        <v>38842</v>
      </c>
      <c r="B5" s="25">
        <v>0.15836970839232323</v>
      </c>
    </row>
    <row r="6" spans="1:3" x14ac:dyDescent="0.25">
      <c r="A6" s="24">
        <v>38845</v>
      </c>
      <c r="B6" s="25">
        <v>0.15578361533460383</v>
      </c>
    </row>
    <row r="7" spans="1:3" x14ac:dyDescent="0.25">
      <c r="A7" s="24">
        <v>38846</v>
      </c>
      <c r="B7" s="25">
        <v>0.1507548722869621</v>
      </c>
    </row>
    <row r="8" spans="1:3" x14ac:dyDescent="0.25">
      <c r="A8" s="24">
        <v>38847</v>
      </c>
      <c r="B8" s="25">
        <v>0.14527461071603384</v>
      </c>
    </row>
    <row r="9" spans="1:3" x14ac:dyDescent="0.25">
      <c r="A9" s="24">
        <v>38848</v>
      </c>
      <c r="B9" s="25">
        <v>0.14103990850208423</v>
      </c>
    </row>
    <row r="10" spans="1:3" x14ac:dyDescent="0.25">
      <c r="A10" s="24">
        <v>38849</v>
      </c>
      <c r="B10" s="25">
        <v>0.14175980986305017</v>
      </c>
    </row>
    <row r="11" spans="1:3" x14ac:dyDescent="0.25">
      <c r="A11" s="24">
        <v>38852</v>
      </c>
      <c r="B11" s="25">
        <v>0.14860246224563048</v>
      </c>
    </row>
    <row r="12" spans="1:3" x14ac:dyDescent="0.25">
      <c r="A12" s="24">
        <v>38853</v>
      </c>
      <c r="B12" s="25">
        <v>0.14901598847028302</v>
      </c>
    </row>
    <row r="13" spans="1:3" x14ac:dyDescent="0.25">
      <c r="A13" s="24">
        <v>38854</v>
      </c>
      <c r="B13" s="25">
        <v>0.14802115927463991</v>
      </c>
    </row>
    <row r="14" spans="1:3" x14ac:dyDescent="0.25">
      <c r="A14" s="24">
        <v>38855</v>
      </c>
      <c r="B14" s="25">
        <v>0.1428905360442525</v>
      </c>
    </row>
    <row r="15" spans="1:3" x14ac:dyDescent="0.25">
      <c r="A15" s="24">
        <v>38856</v>
      </c>
      <c r="B15" s="25">
        <v>0.1377889417647824</v>
      </c>
    </row>
    <row r="16" spans="1:3" x14ac:dyDescent="0.25">
      <c r="A16" s="24">
        <v>38859</v>
      </c>
      <c r="B16" s="25">
        <v>0.14731760170665437</v>
      </c>
    </row>
    <row r="17" spans="1:2" x14ac:dyDescent="0.25">
      <c r="A17" s="24">
        <v>38860</v>
      </c>
      <c r="B17" s="25">
        <v>0.14205486065939177</v>
      </c>
    </row>
    <row r="18" spans="1:2" x14ac:dyDescent="0.25">
      <c r="A18" s="24">
        <v>38861</v>
      </c>
      <c r="B18" s="25">
        <v>0.14074276776026626</v>
      </c>
    </row>
    <row r="19" spans="1:2" x14ac:dyDescent="0.25">
      <c r="A19" s="24">
        <v>38862</v>
      </c>
      <c r="B19" s="25">
        <v>0.16192377670241537</v>
      </c>
    </row>
    <row r="20" spans="1:2" x14ac:dyDescent="0.25">
      <c r="A20" s="24">
        <v>38863</v>
      </c>
      <c r="B20" s="25">
        <v>0.17742399461639563</v>
      </c>
    </row>
    <row r="21" spans="1:2" x14ac:dyDescent="0.25">
      <c r="A21" s="24">
        <v>38867</v>
      </c>
      <c r="B21" s="25">
        <v>0.17149098861068066</v>
      </c>
    </row>
    <row r="22" spans="1:2" x14ac:dyDescent="0.25">
      <c r="A22" s="24">
        <v>38868</v>
      </c>
      <c r="B22" s="25">
        <v>0.16693937418225305</v>
      </c>
    </row>
    <row r="23" spans="1:2" x14ac:dyDescent="0.25">
      <c r="A23" s="24">
        <v>38869</v>
      </c>
      <c r="B23" s="25">
        <v>0.16087054113779137</v>
      </c>
    </row>
    <row r="24" spans="1:2" x14ac:dyDescent="0.25">
      <c r="A24" s="24">
        <v>38870</v>
      </c>
      <c r="B24" s="25">
        <v>0.16786565839029469</v>
      </c>
    </row>
    <row r="25" spans="1:2" x14ac:dyDescent="0.25">
      <c r="A25" s="24">
        <v>38873</v>
      </c>
      <c r="B25" s="25">
        <v>0.16181154037559975</v>
      </c>
    </row>
    <row r="26" spans="1:2" x14ac:dyDescent="0.25">
      <c r="A26" s="24">
        <v>38874</v>
      </c>
      <c r="B26" s="25">
        <v>0.18831445716694339</v>
      </c>
    </row>
    <row r="27" spans="1:2" x14ac:dyDescent="0.25">
      <c r="A27" s="24">
        <v>38875</v>
      </c>
      <c r="B27" s="25">
        <v>0.18205520794398292</v>
      </c>
    </row>
    <row r="28" spans="1:2" x14ac:dyDescent="0.25">
      <c r="A28" s="24">
        <v>38876</v>
      </c>
      <c r="B28" s="25">
        <v>0.17777691383486924</v>
      </c>
    </row>
    <row r="29" spans="1:2" x14ac:dyDescent="0.25">
      <c r="A29" s="24">
        <v>38877</v>
      </c>
      <c r="B29" s="25">
        <v>0.17241782157363572</v>
      </c>
    </row>
    <row r="30" spans="1:2" x14ac:dyDescent="0.25">
      <c r="A30" s="24">
        <v>38880</v>
      </c>
      <c r="B30" s="25">
        <v>0.17296332783165991</v>
      </c>
    </row>
    <row r="31" spans="1:2" x14ac:dyDescent="0.25">
      <c r="A31" s="24">
        <v>38881</v>
      </c>
      <c r="B31" s="25">
        <v>0.19030394327518177</v>
      </c>
    </row>
    <row r="32" spans="1:2" x14ac:dyDescent="0.25">
      <c r="A32" s="24">
        <v>38882</v>
      </c>
      <c r="B32" s="25">
        <v>0.22661054364674232</v>
      </c>
    </row>
    <row r="33" spans="1:2" x14ac:dyDescent="0.25">
      <c r="A33" s="24">
        <v>38883</v>
      </c>
      <c r="B33" s="25">
        <v>0.21844389393463604</v>
      </c>
    </row>
    <row r="34" spans="1:2" x14ac:dyDescent="0.25">
      <c r="A34" s="24">
        <v>38884</v>
      </c>
      <c r="B34" s="25">
        <v>0.21057706440427815</v>
      </c>
    </row>
    <row r="35" spans="1:2" x14ac:dyDescent="0.25">
      <c r="A35" s="24">
        <v>38887</v>
      </c>
      <c r="B35" s="25">
        <v>0.20353567787052465</v>
      </c>
    </row>
    <row r="36" spans="1:2" x14ac:dyDescent="0.25">
      <c r="A36" s="24">
        <v>38888</v>
      </c>
      <c r="B36" s="25">
        <v>0.21264191335652546</v>
      </c>
    </row>
    <row r="37" spans="1:2" x14ac:dyDescent="0.25">
      <c r="A37" s="24">
        <v>38889</v>
      </c>
      <c r="B37" s="25">
        <v>0.20920208299572027</v>
      </c>
    </row>
    <row r="38" spans="1:2" x14ac:dyDescent="0.25">
      <c r="A38" s="24">
        <v>38890</v>
      </c>
      <c r="B38" s="25">
        <v>0.20692821551274984</v>
      </c>
    </row>
    <row r="39" spans="1:2" x14ac:dyDescent="0.25">
      <c r="A39" s="24">
        <v>38891</v>
      </c>
      <c r="B39" s="25">
        <v>0.19970513307027249</v>
      </c>
    </row>
    <row r="40" spans="1:2" x14ac:dyDescent="0.25">
      <c r="A40" s="24">
        <v>38894</v>
      </c>
      <c r="B40" s="25">
        <v>0.19244478276026347</v>
      </c>
    </row>
    <row r="41" spans="1:2" x14ac:dyDescent="0.25">
      <c r="A41" s="24">
        <v>38895</v>
      </c>
      <c r="B41" s="25">
        <v>0.18667712991723076</v>
      </c>
    </row>
    <row r="42" spans="1:2" x14ac:dyDescent="0.25">
      <c r="A42" s="24">
        <v>38896</v>
      </c>
      <c r="B42" s="25">
        <v>0.20579010446677545</v>
      </c>
    </row>
    <row r="43" spans="1:2" x14ac:dyDescent="0.25">
      <c r="A43" s="24">
        <v>38897</v>
      </c>
      <c r="B43" s="25">
        <v>0.1986284140963831</v>
      </c>
    </row>
    <row r="44" spans="1:2" x14ac:dyDescent="0.25">
      <c r="A44" s="24">
        <v>38898</v>
      </c>
      <c r="B44" s="25">
        <v>0.20014349774631698</v>
      </c>
    </row>
    <row r="45" spans="1:2" x14ac:dyDescent="0.25">
      <c r="A45" s="24">
        <v>38901</v>
      </c>
      <c r="B45" s="25">
        <v>0.19734232638525623</v>
      </c>
    </row>
    <row r="46" spans="1:2" x14ac:dyDescent="0.25">
      <c r="A46" s="24">
        <v>38903</v>
      </c>
      <c r="B46" s="25">
        <v>0.19138359956347126</v>
      </c>
    </row>
    <row r="47" spans="1:2" x14ac:dyDescent="0.25">
      <c r="A47" s="24">
        <v>38904</v>
      </c>
      <c r="B47" s="25">
        <v>0.20301994689377748</v>
      </c>
    </row>
    <row r="48" spans="1:2" x14ac:dyDescent="0.25">
      <c r="A48" s="24">
        <v>38905</v>
      </c>
      <c r="B48" s="25">
        <v>0.19590289167542066</v>
      </c>
    </row>
    <row r="49" spans="1:2" x14ac:dyDescent="0.25">
      <c r="A49" s="24">
        <v>38908</v>
      </c>
      <c r="B49" s="25">
        <v>0.19471054001982038</v>
      </c>
    </row>
    <row r="50" spans="1:2" x14ac:dyDescent="0.25">
      <c r="A50" s="24">
        <v>38909</v>
      </c>
      <c r="B50" s="25">
        <v>0.18941534282653957</v>
      </c>
    </row>
    <row r="51" spans="1:2" x14ac:dyDescent="0.25">
      <c r="A51" s="24">
        <v>38910</v>
      </c>
      <c r="B51" s="25">
        <v>0.18873287682048309</v>
      </c>
    </row>
    <row r="52" spans="1:2" x14ac:dyDescent="0.25">
      <c r="A52" s="24">
        <v>38911</v>
      </c>
      <c r="B52" s="25">
        <v>0.18215003957861056</v>
      </c>
    </row>
    <row r="53" spans="1:2" x14ac:dyDescent="0.25">
      <c r="A53" s="24">
        <v>38912</v>
      </c>
      <c r="B53" s="25">
        <v>0.18208077011359089</v>
      </c>
    </row>
    <row r="54" spans="1:2" x14ac:dyDescent="0.25">
      <c r="A54" s="24">
        <v>38915</v>
      </c>
      <c r="B54" s="25">
        <v>0.18051919041235501</v>
      </c>
    </row>
    <row r="55" spans="1:2" x14ac:dyDescent="0.25">
      <c r="A55" s="24">
        <v>38916</v>
      </c>
      <c r="B55" s="25">
        <v>0.18550665828423457</v>
      </c>
    </row>
    <row r="56" spans="1:2" x14ac:dyDescent="0.25">
      <c r="A56" s="24">
        <v>38917</v>
      </c>
      <c r="B56" s="25">
        <v>0.17944441657832036</v>
      </c>
    </row>
    <row r="57" spans="1:2" x14ac:dyDescent="0.25">
      <c r="A57" s="24">
        <v>38918</v>
      </c>
      <c r="B57" s="25">
        <v>0.17418547124508652</v>
      </c>
    </row>
    <row r="58" spans="1:2" x14ac:dyDescent="0.25">
      <c r="A58" s="24">
        <v>38919</v>
      </c>
      <c r="B58" s="25">
        <v>0.17100893257424959</v>
      </c>
    </row>
    <row r="59" spans="1:2" x14ac:dyDescent="0.25">
      <c r="A59" s="24">
        <v>38922</v>
      </c>
      <c r="B59" s="25">
        <v>0.17049845726681903</v>
      </c>
    </row>
    <row r="60" spans="1:2" x14ac:dyDescent="0.25">
      <c r="A60" s="24">
        <v>38923</v>
      </c>
      <c r="B60" s="25">
        <v>0.16984415932688127</v>
      </c>
    </row>
    <row r="61" spans="1:2" x14ac:dyDescent="0.25">
      <c r="A61" s="24">
        <v>38924</v>
      </c>
      <c r="B61" s="25">
        <v>0.16941385197051079</v>
      </c>
    </row>
    <row r="62" spans="1:2" x14ac:dyDescent="0.25">
      <c r="A62" s="24">
        <v>38925</v>
      </c>
      <c r="B62" s="25">
        <v>0.16912873121116193</v>
      </c>
    </row>
    <row r="63" spans="1:2" x14ac:dyDescent="0.25">
      <c r="A63" s="24">
        <v>38926</v>
      </c>
      <c r="B63" s="25">
        <v>0.16387372973268274</v>
      </c>
    </row>
    <row r="64" spans="1:2" x14ac:dyDescent="0.25">
      <c r="A64" s="24">
        <v>38929</v>
      </c>
      <c r="B64" s="25">
        <v>0.15872570476407505</v>
      </c>
    </row>
    <row r="65" spans="1:2" x14ac:dyDescent="0.25">
      <c r="A65" s="24">
        <v>38930</v>
      </c>
      <c r="B65" s="25">
        <v>0.15901920527771141</v>
      </c>
    </row>
    <row r="66" spans="1:2" x14ac:dyDescent="0.25">
      <c r="A66" s="24">
        <v>38931</v>
      </c>
      <c r="B66" s="25">
        <v>0.15554399117565471</v>
      </c>
    </row>
    <row r="67" spans="1:2" x14ac:dyDescent="0.25">
      <c r="A67" s="24">
        <v>38932</v>
      </c>
      <c r="B67" s="25">
        <v>0.15136587289465825</v>
      </c>
    </row>
    <row r="68" spans="1:2" x14ac:dyDescent="0.25">
      <c r="A68" s="24">
        <v>38933</v>
      </c>
      <c r="B68" s="25">
        <v>0.15226495843383778</v>
      </c>
    </row>
    <row r="69" spans="1:2" x14ac:dyDescent="0.25">
      <c r="A69" s="24">
        <v>38936</v>
      </c>
      <c r="B69" s="25">
        <v>0.15670617325505545</v>
      </c>
    </row>
    <row r="70" spans="1:2" x14ac:dyDescent="0.25">
      <c r="A70" s="24">
        <v>38937</v>
      </c>
      <c r="B70" s="25">
        <v>0.15913860626371604</v>
      </c>
    </row>
    <row r="71" spans="1:2" x14ac:dyDescent="0.25">
      <c r="A71" s="24">
        <v>38938</v>
      </c>
      <c r="B71" s="25">
        <v>0.15420268234896944</v>
      </c>
    </row>
    <row r="72" spans="1:2" x14ac:dyDescent="0.25">
      <c r="A72" s="24">
        <v>38939</v>
      </c>
      <c r="B72" s="25">
        <v>0.1485970345425961</v>
      </c>
    </row>
    <row r="73" spans="1:2" x14ac:dyDescent="0.25">
      <c r="A73" s="24">
        <v>38940</v>
      </c>
      <c r="B73" s="25">
        <v>0.14332531778861232</v>
      </c>
    </row>
    <row r="74" spans="1:2" x14ac:dyDescent="0.25">
      <c r="A74" s="24">
        <v>38943</v>
      </c>
      <c r="B74" s="25">
        <v>0.13998960355753126</v>
      </c>
    </row>
    <row r="75" spans="1:2" x14ac:dyDescent="0.25">
      <c r="A75" s="24">
        <v>38944</v>
      </c>
      <c r="B75" s="25">
        <v>0.13531698931043654</v>
      </c>
    </row>
    <row r="76" spans="1:2" x14ac:dyDescent="0.25">
      <c r="A76" s="24">
        <v>38945</v>
      </c>
      <c r="B76" s="25">
        <v>0.13448698163136208</v>
      </c>
    </row>
    <row r="77" spans="1:2" x14ac:dyDescent="0.25">
      <c r="A77" s="24">
        <v>38946</v>
      </c>
      <c r="B77" s="25">
        <v>0.13240330898309885</v>
      </c>
    </row>
    <row r="78" spans="1:2" x14ac:dyDescent="0.25">
      <c r="A78" s="24">
        <v>38947</v>
      </c>
      <c r="B78" s="25">
        <v>0.12773366466220992</v>
      </c>
    </row>
    <row r="79" spans="1:2" x14ac:dyDescent="0.25">
      <c r="A79" s="24">
        <v>38950</v>
      </c>
      <c r="B79" s="25">
        <v>0.12353170442451354</v>
      </c>
    </row>
    <row r="80" spans="1:2" x14ac:dyDescent="0.25">
      <c r="A80" s="24">
        <v>38951</v>
      </c>
      <c r="B80" s="25">
        <v>0.11904151504414455</v>
      </c>
    </row>
    <row r="81" spans="1:2" x14ac:dyDescent="0.25">
      <c r="A81" s="24">
        <v>38952</v>
      </c>
      <c r="B81" s="25">
        <v>0.1147146390871556</v>
      </c>
    </row>
    <row r="82" spans="1:2" x14ac:dyDescent="0.25">
      <c r="A82" s="24">
        <v>38953</v>
      </c>
      <c r="B82" s="25">
        <v>0.11168286795938298</v>
      </c>
    </row>
    <row r="83" spans="1:2" x14ac:dyDescent="0.25">
      <c r="A83" s="24">
        <v>38954</v>
      </c>
      <c r="B83" s="25">
        <v>0.11235509283675967</v>
      </c>
    </row>
    <row r="84" spans="1:2" x14ac:dyDescent="0.25">
      <c r="A84" s="24">
        <v>38957</v>
      </c>
      <c r="B84" s="25">
        <v>0.10887203566328515</v>
      </c>
    </row>
    <row r="85" spans="1:2" x14ac:dyDescent="0.25">
      <c r="A85" s="24">
        <v>38958</v>
      </c>
      <c r="B85" s="25">
        <v>0.10541963479622862</v>
      </c>
    </row>
    <row r="86" spans="1:2" x14ac:dyDescent="0.25">
      <c r="A86" s="24">
        <v>38959</v>
      </c>
      <c r="B86" s="25">
        <v>0.10210643993909413</v>
      </c>
    </row>
    <row r="87" spans="1:2" x14ac:dyDescent="0.25">
      <c r="A87" s="24">
        <v>38960</v>
      </c>
      <c r="B87" s="25">
        <v>9.8395553467358482E-2</v>
      </c>
    </row>
    <row r="88" spans="1:2" x14ac:dyDescent="0.25">
      <c r="A88" s="24">
        <v>38961</v>
      </c>
      <c r="B88" s="25">
        <v>0.10005021575508159</v>
      </c>
    </row>
    <row r="89" spans="1:2" x14ac:dyDescent="0.25">
      <c r="A89" s="24">
        <v>38965</v>
      </c>
      <c r="B89" s="25">
        <v>9.6948368170742691E-2</v>
      </c>
    </row>
    <row r="90" spans="1:2" x14ac:dyDescent="0.25">
      <c r="A90" s="24">
        <v>38966</v>
      </c>
      <c r="B90" s="25">
        <v>9.3425115719439761E-2</v>
      </c>
    </row>
    <row r="91" spans="1:2" x14ac:dyDescent="0.25">
      <c r="A91" s="24">
        <v>38967</v>
      </c>
      <c r="B91" s="25">
        <v>9.2682536123765369E-2</v>
      </c>
    </row>
    <row r="92" spans="1:2" x14ac:dyDescent="0.25">
      <c r="A92" s="24">
        <v>38968</v>
      </c>
      <c r="B92" s="25">
        <v>9.003114774767737E-2</v>
      </c>
    </row>
    <row r="93" spans="1:2" x14ac:dyDescent="0.25">
      <c r="A93" s="24">
        <v>38971</v>
      </c>
      <c r="B93" s="25">
        <v>8.8155772278354264E-2</v>
      </c>
    </row>
    <row r="94" spans="1:2" x14ac:dyDescent="0.25">
      <c r="A94" s="24">
        <v>38972</v>
      </c>
      <c r="B94" s="25">
        <v>8.6580420015183346E-2</v>
      </c>
    </row>
    <row r="95" spans="1:2" x14ac:dyDescent="0.25">
      <c r="A95" s="24">
        <v>38973</v>
      </c>
      <c r="B95" s="25">
        <v>8.6044817953165834E-2</v>
      </c>
    </row>
    <row r="96" spans="1:2" x14ac:dyDescent="0.25">
      <c r="A96" s="24">
        <v>38974</v>
      </c>
      <c r="B96" s="25">
        <v>8.3538830136052164E-2</v>
      </c>
    </row>
    <row r="97" spans="1:2" x14ac:dyDescent="0.25">
      <c r="A97" s="24">
        <v>38975</v>
      </c>
      <c r="B97" s="25">
        <v>8.071985324927182E-2</v>
      </c>
    </row>
    <row r="98" spans="1:2" x14ac:dyDescent="0.25">
      <c r="A98" s="24">
        <v>38978</v>
      </c>
      <c r="B98" s="25">
        <v>7.8602960738160865E-2</v>
      </c>
    </row>
    <row r="99" spans="1:2" x14ac:dyDescent="0.25">
      <c r="A99" s="24">
        <v>38979</v>
      </c>
      <c r="B99" s="25">
        <v>7.574714921108483E-2</v>
      </c>
    </row>
    <row r="100" spans="1:2" x14ac:dyDescent="0.25">
      <c r="A100" s="24">
        <v>38980</v>
      </c>
      <c r="B100" s="25">
        <v>7.2995255377164295E-2</v>
      </c>
    </row>
    <row r="101" spans="1:2" x14ac:dyDescent="0.25">
      <c r="A101" s="24">
        <v>38981</v>
      </c>
      <c r="B101" s="25">
        <v>7.2045159510576648E-2</v>
      </c>
    </row>
    <row r="102" spans="1:2" x14ac:dyDescent="0.25">
      <c r="A102" s="24">
        <v>38982</v>
      </c>
      <c r="B102" s="25">
        <v>6.9590686465103857E-2</v>
      </c>
    </row>
    <row r="103" spans="1:2" x14ac:dyDescent="0.25">
      <c r="A103" s="24">
        <v>38985</v>
      </c>
      <c r="B103" s="25">
        <v>7.0575333167161886E-2</v>
      </c>
    </row>
    <row r="104" spans="1:2" x14ac:dyDescent="0.25">
      <c r="A104" s="24">
        <v>38986</v>
      </c>
      <c r="B104" s="25">
        <v>6.9770200361010948E-2</v>
      </c>
    </row>
    <row r="105" spans="1:2" x14ac:dyDescent="0.25">
      <c r="A105" s="24">
        <v>38987</v>
      </c>
      <c r="B105" s="25">
        <v>6.9000344021300217E-2</v>
      </c>
    </row>
    <row r="106" spans="1:2" x14ac:dyDescent="0.25">
      <c r="A106" s="24">
        <v>38988</v>
      </c>
      <c r="B106" s="25">
        <v>6.6493980727171456E-2</v>
      </c>
    </row>
    <row r="107" spans="1:2" x14ac:dyDescent="0.25">
      <c r="A107" s="24">
        <v>38989</v>
      </c>
      <c r="B107" s="25">
        <v>6.4253582156107339E-2</v>
      </c>
    </row>
    <row r="108" spans="1:2" x14ac:dyDescent="0.25">
      <c r="A108" s="24">
        <v>38992</v>
      </c>
      <c r="B108" s="25">
        <v>6.2100291864669102E-2</v>
      </c>
    </row>
    <row r="109" spans="1:2" x14ac:dyDescent="0.25">
      <c r="A109" s="24">
        <v>38993</v>
      </c>
      <c r="B109" s="25">
        <v>6.0132594388214597E-2</v>
      </c>
    </row>
    <row r="110" spans="1:2" x14ac:dyDescent="0.25">
      <c r="A110" s="24">
        <v>38994</v>
      </c>
      <c r="B110" s="25">
        <v>6.0271177921218472E-2</v>
      </c>
    </row>
    <row r="111" spans="1:2" x14ac:dyDescent="0.25">
      <c r="A111" s="24">
        <v>38995</v>
      </c>
      <c r="B111" s="25">
        <v>6.041625245651832E-2</v>
      </c>
    </row>
    <row r="112" spans="1:2" x14ac:dyDescent="0.25">
      <c r="A112" s="24">
        <v>38996</v>
      </c>
      <c r="B112" s="25">
        <v>6.3887618262477339E-2</v>
      </c>
    </row>
    <row r="113" spans="1:2" x14ac:dyDescent="0.25">
      <c r="A113" s="24">
        <v>38999</v>
      </c>
      <c r="B113" s="25">
        <v>6.1567348744866919E-2</v>
      </c>
    </row>
    <row r="114" spans="1:2" x14ac:dyDescent="0.25">
      <c r="A114" s="24">
        <v>39000</v>
      </c>
      <c r="B114" s="25">
        <v>6.1308578889808701E-2</v>
      </c>
    </row>
    <row r="115" spans="1:2" x14ac:dyDescent="0.25">
      <c r="A115" s="24">
        <v>39001</v>
      </c>
      <c r="B115" s="25">
        <v>5.9931812705903809E-2</v>
      </c>
    </row>
    <row r="116" spans="1:2" x14ac:dyDescent="0.25">
      <c r="A116" s="24">
        <v>39002</v>
      </c>
      <c r="B116" s="25">
        <v>5.8826758960438298E-2</v>
      </c>
    </row>
    <row r="117" spans="1:2" x14ac:dyDescent="0.25">
      <c r="A117" s="24">
        <v>39003</v>
      </c>
      <c r="B117" s="25">
        <v>5.8740851133373961E-2</v>
      </c>
    </row>
    <row r="118" spans="1:2" x14ac:dyDescent="0.25">
      <c r="A118" s="24">
        <v>39006</v>
      </c>
      <c r="B118" s="25">
        <v>5.748716333209182E-2</v>
      </c>
    </row>
    <row r="119" spans="1:2" x14ac:dyDescent="0.25">
      <c r="A119" s="24">
        <v>39007</v>
      </c>
      <c r="B119" s="25">
        <v>5.5597385483435569E-2</v>
      </c>
    </row>
    <row r="120" spans="1:2" x14ac:dyDescent="0.25">
      <c r="A120" s="24">
        <v>39008</v>
      </c>
      <c r="B120" s="25">
        <v>5.7804266153040983E-2</v>
      </c>
    </row>
    <row r="121" spans="1:2" x14ac:dyDescent="0.25">
      <c r="A121" s="24">
        <v>39009</v>
      </c>
      <c r="B121" s="25">
        <v>5.9411483197803115E-2</v>
      </c>
    </row>
    <row r="122" spans="1:2" x14ac:dyDescent="0.25">
      <c r="A122" s="24">
        <v>39010</v>
      </c>
      <c r="B122" s="25">
        <v>5.8324458832175997E-2</v>
      </c>
    </row>
    <row r="123" spans="1:2" x14ac:dyDescent="0.25">
      <c r="A123" s="24">
        <v>39013</v>
      </c>
      <c r="B123" s="25">
        <v>5.7089786030250049E-2</v>
      </c>
    </row>
    <row r="124" spans="1:2" x14ac:dyDescent="0.25">
      <c r="A124" s="24">
        <v>39014</v>
      </c>
      <c r="B124" s="25">
        <v>5.5215284472850928E-2</v>
      </c>
    </row>
    <row r="125" spans="1:2" x14ac:dyDescent="0.25">
      <c r="A125" s="24">
        <v>39015</v>
      </c>
      <c r="B125" s="25">
        <v>5.4358027120071019E-2</v>
      </c>
    </row>
    <row r="126" spans="1:2" x14ac:dyDescent="0.25">
      <c r="A126" s="24">
        <v>39016</v>
      </c>
      <c r="B126" s="25">
        <v>5.4568787343251407E-2</v>
      </c>
    </row>
    <row r="127" spans="1:2" x14ac:dyDescent="0.25">
      <c r="A127" s="24">
        <v>39017</v>
      </c>
      <c r="B127" s="25">
        <v>5.3520778078872906E-2</v>
      </c>
    </row>
    <row r="128" spans="1:2" x14ac:dyDescent="0.25">
      <c r="A128" s="24">
        <v>39020</v>
      </c>
      <c r="B128" s="25">
        <v>5.2523925160872224E-2</v>
      </c>
    </row>
    <row r="129" spans="1:2" x14ac:dyDescent="0.25">
      <c r="A129" s="24">
        <v>39021</v>
      </c>
      <c r="B129" s="25">
        <v>5.0617410466562984E-2</v>
      </c>
    </row>
    <row r="130" spans="1:2" x14ac:dyDescent="0.25">
      <c r="A130" s="24">
        <v>39022</v>
      </c>
      <c r="B130" s="25">
        <v>5.1077732217302045E-2</v>
      </c>
    </row>
    <row r="131" spans="1:2" x14ac:dyDescent="0.25">
      <c r="A131" s="24">
        <v>39023</v>
      </c>
      <c r="B131" s="25">
        <v>6.8462519421458326E-2</v>
      </c>
    </row>
    <row r="132" spans="1:2" x14ac:dyDescent="0.25">
      <c r="A132" s="24">
        <v>39024</v>
      </c>
      <c r="B132" s="25">
        <v>6.6725690371640625E-2</v>
      </c>
    </row>
    <row r="133" spans="1:2" x14ac:dyDescent="0.25">
      <c r="A133" s="24">
        <v>39027</v>
      </c>
      <c r="B133" s="25">
        <v>6.4302116541380669E-2</v>
      </c>
    </row>
    <row r="134" spans="1:2" x14ac:dyDescent="0.25">
      <c r="A134" s="24">
        <v>39028</v>
      </c>
      <c r="B134" s="25">
        <v>8.445737518658207E-2</v>
      </c>
    </row>
    <row r="135" spans="1:2" x14ac:dyDescent="0.25">
      <c r="A135" s="24">
        <v>39029</v>
      </c>
      <c r="B135" s="25">
        <v>8.2976700727992569E-2</v>
      </c>
    </row>
    <row r="136" spans="1:2" x14ac:dyDescent="0.25">
      <c r="A136" s="24">
        <v>39030</v>
      </c>
      <c r="B136" s="25">
        <v>7.9961747775866718E-2</v>
      </c>
    </row>
    <row r="137" spans="1:2" x14ac:dyDescent="0.25">
      <c r="A137" s="24">
        <v>39031</v>
      </c>
      <c r="B137" s="25">
        <v>7.7056494548300727E-2</v>
      </c>
    </row>
    <row r="138" spans="1:2" x14ac:dyDescent="0.25">
      <c r="A138" s="24">
        <v>39034</v>
      </c>
      <c r="B138" s="25">
        <v>7.4256955312335504E-2</v>
      </c>
    </row>
    <row r="139" spans="1:2" x14ac:dyDescent="0.25">
      <c r="A139" s="24">
        <v>39035</v>
      </c>
      <c r="B139" s="25">
        <v>8.0079658325222985E-2</v>
      </c>
    </row>
    <row r="140" spans="1:2" x14ac:dyDescent="0.25">
      <c r="A140" s="24">
        <v>39036</v>
      </c>
      <c r="B140" s="25">
        <v>7.7381554038282549E-2</v>
      </c>
    </row>
    <row r="141" spans="1:2" x14ac:dyDescent="0.25">
      <c r="A141" s="24">
        <v>39037</v>
      </c>
      <c r="B141" s="25">
        <v>7.5207388949658838E-2</v>
      </c>
    </row>
    <row r="142" spans="1:2" x14ac:dyDescent="0.25">
      <c r="A142" s="24">
        <v>39038</v>
      </c>
      <c r="B142" s="25">
        <v>7.2618353482262629E-2</v>
      </c>
    </row>
    <row r="143" spans="1:2" x14ac:dyDescent="0.25">
      <c r="A143" s="24">
        <v>39041</v>
      </c>
      <c r="B143" s="25">
        <v>7.0653698329905548E-2</v>
      </c>
    </row>
    <row r="144" spans="1:2" x14ac:dyDescent="0.25">
      <c r="A144" s="24">
        <v>39042</v>
      </c>
      <c r="B144" s="25">
        <v>7.0966734561155237E-2</v>
      </c>
    </row>
    <row r="145" spans="1:2" x14ac:dyDescent="0.25">
      <c r="A145" s="24">
        <v>39043</v>
      </c>
      <c r="B145" s="25">
        <v>6.9968783700054923E-2</v>
      </c>
    </row>
    <row r="146" spans="1:2" x14ac:dyDescent="0.25">
      <c r="A146" s="24">
        <v>39045</v>
      </c>
      <c r="B146" s="25">
        <v>6.7576891339667974E-2</v>
      </c>
    </row>
    <row r="147" spans="1:2" x14ac:dyDescent="0.25">
      <c r="A147" s="24">
        <v>39048</v>
      </c>
      <c r="B147" s="25">
        <v>6.5122336099668818E-2</v>
      </c>
    </row>
    <row r="148" spans="1:2" x14ac:dyDescent="0.25">
      <c r="A148" s="24">
        <v>39049</v>
      </c>
      <c r="B148" s="25">
        <v>7.8078805817324293E-2</v>
      </c>
    </row>
    <row r="149" spans="1:2" x14ac:dyDescent="0.25">
      <c r="A149" s="24">
        <v>39050</v>
      </c>
      <c r="B149" s="25">
        <v>7.5242066870547714E-2</v>
      </c>
    </row>
    <row r="150" spans="1:2" x14ac:dyDescent="0.25">
      <c r="A150" s="24">
        <v>39051</v>
      </c>
      <c r="B150" s="25">
        <v>7.4019348003473678E-2</v>
      </c>
    </row>
    <row r="151" spans="1:2" x14ac:dyDescent="0.25">
      <c r="A151" s="24">
        <v>39052</v>
      </c>
      <c r="B151" s="25">
        <v>7.2854102837461257E-2</v>
      </c>
    </row>
    <row r="152" spans="1:2" x14ac:dyDescent="0.25">
      <c r="A152" s="24">
        <v>39055</v>
      </c>
      <c r="B152" s="25">
        <v>7.0207488118011363E-2</v>
      </c>
    </row>
    <row r="153" spans="1:2" x14ac:dyDescent="0.25">
      <c r="A153" s="24">
        <v>39056</v>
      </c>
      <c r="B153" s="25">
        <v>8.1519239394165527E-2</v>
      </c>
    </row>
    <row r="154" spans="1:2" x14ac:dyDescent="0.25">
      <c r="A154" s="24">
        <v>39057</v>
      </c>
      <c r="B154" s="25">
        <v>7.8757004908505152E-2</v>
      </c>
    </row>
    <row r="155" spans="1:2" x14ac:dyDescent="0.25">
      <c r="A155" s="24">
        <v>39058</v>
      </c>
      <c r="B155" s="25">
        <v>7.7515672090184617E-2</v>
      </c>
    </row>
    <row r="156" spans="1:2" x14ac:dyDescent="0.25">
      <c r="A156" s="24">
        <v>39059</v>
      </c>
      <c r="B156" s="25">
        <v>7.6127171543484431E-2</v>
      </c>
    </row>
    <row r="157" spans="1:2" x14ac:dyDescent="0.25">
      <c r="A157" s="24">
        <v>39062</v>
      </c>
      <c r="B157" s="25">
        <v>7.9193802083886877E-2</v>
      </c>
    </row>
    <row r="158" spans="1:2" x14ac:dyDescent="0.25">
      <c r="A158" s="24">
        <v>39063</v>
      </c>
      <c r="B158" s="25">
        <v>7.7683918582851647E-2</v>
      </c>
    </row>
    <row r="159" spans="1:2" x14ac:dyDescent="0.25">
      <c r="A159" s="24">
        <v>39064</v>
      </c>
      <c r="B159" s="25">
        <v>7.7649354590827946E-2</v>
      </c>
    </row>
    <row r="160" spans="1:2" x14ac:dyDescent="0.25">
      <c r="A160" s="24">
        <v>39065</v>
      </c>
      <c r="B160" s="25">
        <v>7.7345017201058686E-2</v>
      </c>
    </row>
    <row r="161" spans="1:2" x14ac:dyDescent="0.25">
      <c r="A161" s="24">
        <v>39066</v>
      </c>
      <c r="B161" s="25">
        <v>8.6833429511847943E-2</v>
      </c>
    </row>
    <row r="162" spans="1:2" x14ac:dyDescent="0.25">
      <c r="A162" s="24">
        <v>39069</v>
      </c>
      <c r="B162" s="25">
        <v>8.3791217313991265E-2</v>
      </c>
    </row>
    <row r="163" spans="1:2" x14ac:dyDescent="0.25">
      <c r="A163" s="24">
        <v>39070</v>
      </c>
      <c r="B163" s="25">
        <v>8.4630026564151292E-2</v>
      </c>
    </row>
    <row r="164" spans="1:2" x14ac:dyDescent="0.25">
      <c r="A164" s="24">
        <v>39071</v>
      </c>
      <c r="B164" s="25">
        <v>8.155491932407942E-2</v>
      </c>
    </row>
    <row r="165" spans="1:2" x14ac:dyDescent="0.25">
      <c r="A165" s="24">
        <v>39072</v>
      </c>
      <c r="B165" s="25">
        <v>7.9149364855678986E-2</v>
      </c>
    </row>
    <row r="166" spans="1:2" x14ac:dyDescent="0.25">
      <c r="A166" s="24">
        <v>39073</v>
      </c>
      <c r="B166" s="25">
        <v>7.8968861022244402E-2</v>
      </c>
    </row>
    <row r="167" spans="1:2" x14ac:dyDescent="0.25">
      <c r="A167" s="24">
        <v>39077</v>
      </c>
      <c r="B167" s="25">
        <v>7.6827409375139613E-2</v>
      </c>
    </row>
    <row r="168" spans="1:2" x14ac:dyDescent="0.25">
      <c r="A168" s="24">
        <v>39078</v>
      </c>
      <c r="B168" s="25">
        <v>7.4633865102440355E-2</v>
      </c>
    </row>
    <row r="169" spans="1:2" x14ac:dyDescent="0.25">
      <c r="A169" s="24">
        <v>39079</v>
      </c>
      <c r="B169" s="25">
        <v>7.2534491974913962E-2</v>
      </c>
    </row>
    <row r="170" spans="1:2" x14ac:dyDescent="0.25">
      <c r="A170" s="24">
        <v>39080</v>
      </c>
      <c r="B170" s="25">
        <v>7.0687528890960652E-2</v>
      </c>
    </row>
    <row r="171" spans="1:2" x14ac:dyDescent="0.25">
      <c r="A171" s="24">
        <v>39084</v>
      </c>
      <c r="B171" s="25">
        <v>6.9626137581832878E-2</v>
      </c>
    </row>
    <row r="172" spans="1:2" x14ac:dyDescent="0.25">
      <c r="A172" s="24">
        <v>39085</v>
      </c>
      <c r="B172" s="25">
        <v>6.7096998545442349E-2</v>
      </c>
    </row>
    <row r="173" spans="1:2" x14ac:dyDescent="0.25">
      <c r="A173" s="24">
        <v>39086</v>
      </c>
      <c r="B173" s="25">
        <v>6.4807343957518429E-2</v>
      </c>
    </row>
    <row r="174" spans="1:2" x14ac:dyDescent="0.25">
      <c r="A174" s="24">
        <v>39087</v>
      </c>
      <c r="B174" s="25">
        <v>6.4343411406484308E-2</v>
      </c>
    </row>
    <row r="175" spans="1:2" x14ac:dyDescent="0.25">
      <c r="A175" s="24">
        <v>39090</v>
      </c>
      <c r="B175" s="25">
        <v>7.4055832096759242E-2</v>
      </c>
    </row>
    <row r="176" spans="1:2" x14ac:dyDescent="0.25">
      <c r="A176" s="24">
        <v>39091</v>
      </c>
      <c r="B176" s="25">
        <v>7.2153140353626868E-2</v>
      </c>
    </row>
    <row r="177" spans="1:2" x14ac:dyDescent="0.25">
      <c r="A177" s="24">
        <v>39092</v>
      </c>
      <c r="B177" s="25">
        <v>7.0179350828150855E-2</v>
      </c>
    </row>
    <row r="178" spans="1:2" x14ac:dyDescent="0.25">
      <c r="A178" s="24">
        <v>39093</v>
      </c>
      <c r="B178" s="25">
        <v>7.0404639570597713E-2</v>
      </c>
    </row>
    <row r="179" spans="1:2" x14ac:dyDescent="0.25">
      <c r="A179" s="24">
        <v>39094</v>
      </c>
      <c r="B179" s="25">
        <v>6.8500480907812911E-2</v>
      </c>
    </row>
    <row r="180" spans="1:2" x14ac:dyDescent="0.25">
      <c r="A180" s="24">
        <v>39098</v>
      </c>
      <c r="B180" s="25">
        <v>7.6896793773914812E-2</v>
      </c>
    </row>
    <row r="181" spans="1:2" x14ac:dyDescent="0.25">
      <c r="A181" s="24">
        <v>39099</v>
      </c>
      <c r="B181" s="25">
        <v>7.4103065775359273E-2</v>
      </c>
    </row>
    <row r="182" spans="1:2" x14ac:dyDescent="0.25">
      <c r="A182" s="24">
        <v>39100</v>
      </c>
      <c r="B182" s="25">
        <v>7.9639242890238188E-2</v>
      </c>
    </row>
    <row r="183" spans="1:2" x14ac:dyDescent="0.25">
      <c r="A183" s="24">
        <v>39101</v>
      </c>
      <c r="B183" s="25">
        <v>7.6745724419763045E-2</v>
      </c>
    </row>
    <row r="184" spans="1:2" x14ac:dyDescent="0.25">
      <c r="A184" s="24">
        <v>39104</v>
      </c>
      <c r="B184" s="25">
        <v>7.7879085338133938E-2</v>
      </c>
    </row>
    <row r="185" spans="1:2" x14ac:dyDescent="0.25">
      <c r="A185" s="24">
        <v>39105</v>
      </c>
      <c r="B185" s="25">
        <v>7.5629059730628181E-2</v>
      </c>
    </row>
    <row r="186" spans="1:2" x14ac:dyDescent="0.25">
      <c r="A186" s="24">
        <v>39106</v>
      </c>
      <c r="B186" s="25">
        <v>8.0468551633947685E-2</v>
      </c>
    </row>
    <row r="187" spans="1:2" x14ac:dyDescent="0.25">
      <c r="A187" s="24">
        <v>39107</v>
      </c>
      <c r="B187" s="25">
        <v>7.9041143736629405E-2</v>
      </c>
    </row>
    <row r="188" spans="1:2" x14ac:dyDescent="0.25">
      <c r="A188" s="24">
        <v>39108</v>
      </c>
      <c r="B188" s="25">
        <v>8.3864788747833874E-2</v>
      </c>
    </row>
    <row r="189" spans="1:2" x14ac:dyDescent="0.25">
      <c r="A189" s="24">
        <v>39111</v>
      </c>
      <c r="B189" s="25">
        <v>8.1357239682766355E-2</v>
      </c>
    </row>
    <row r="190" spans="1:2" x14ac:dyDescent="0.25">
      <c r="A190" s="24">
        <v>39112</v>
      </c>
      <c r="B190" s="25">
        <v>7.8521869781991147E-2</v>
      </c>
    </row>
    <row r="191" spans="1:2" x14ac:dyDescent="0.25">
      <c r="A191" s="24">
        <v>39113</v>
      </c>
      <c r="B191" s="25">
        <v>7.5868470854149828E-2</v>
      </c>
    </row>
    <row r="192" spans="1:2" x14ac:dyDescent="0.25">
      <c r="A192" s="24">
        <v>39114</v>
      </c>
      <c r="B192" s="25">
        <v>7.5607347260875438E-2</v>
      </c>
    </row>
    <row r="193" spans="1:2" x14ac:dyDescent="0.25">
      <c r="A193" s="24">
        <v>39115</v>
      </c>
      <c r="B193" s="25">
        <v>7.5340479943624833E-2</v>
      </c>
    </row>
    <row r="194" spans="1:2" x14ac:dyDescent="0.25">
      <c r="A194" s="24">
        <v>39118</v>
      </c>
      <c r="B194" s="25">
        <v>7.4199385951801658E-2</v>
      </c>
    </row>
    <row r="195" spans="1:2" x14ac:dyDescent="0.25">
      <c r="A195" s="24">
        <v>39119</v>
      </c>
      <c r="B195" s="25">
        <v>7.1503814977908128E-2</v>
      </c>
    </row>
    <row r="196" spans="1:2" x14ac:dyDescent="0.25">
      <c r="A196" s="24">
        <v>39120</v>
      </c>
      <c r="B196" s="25">
        <v>6.9123479522403913E-2</v>
      </c>
    </row>
    <row r="197" spans="1:2" x14ac:dyDescent="0.25">
      <c r="A197" s="24">
        <v>39121</v>
      </c>
      <c r="B197" s="25">
        <v>6.8115635869042498E-2</v>
      </c>
    </row>
    <row r="198" spans="1:2" x14ac:dyDescent="0.25">
      <c r="A198" s="24">
        <v>39122</v>
      </c>
      <c r="B198" s="25">
        <v>6.715529603118435E-2</v>
      </c>
    </row>
    <row r="199" spans="1:2" x14ac:dyDescent="0.25">
      <c r="A199" s="24">
        <v>39125</v>
      </c>
      <c r="B199" s="25">
        <v>7.1326816114625824E-2</v>
      </c>
    </row>
    <row r="200" spans="1:2" x14ac:dyDescent="0.25">
      <c r="A200" s="24">
        <v>39126</v>
      </c>
      <c r="B200" s="25">
        <v>7.3228763709744071E-2</v>
      </c>
    </row>
    <row r="201" spans="1:2" x14ac:dyDescent="0.25">
      <c r="A201" s="24">
        <v>39127</v>
      </c>
      <c r="B201" s="25">
        <v>7.2006179857731528E-2</v>
      </c>
    </row>
    <row r="202" spans="1:2" x14ac:dyDescent="0.25">
      <c r="A202" s="24">
        <v>39128</v>
      </c>
      <c r="B202" s="25">
        <v>7.0012077970818098E-2</v>
      </c>
    </row>
    <row r="203" spans="1:2" x14ac:dyDescent="0.25">
      <c r="A203" s="24">
        <v>39129</v>
      </c>
      <c r="B203" s="25">
        <v>6.7607569763935185E-2</v>
      </c>
    </row>
    <row r="204" spans="1:2" x14ac:dyDescent="0.25">
      <c r="A204" s="24">
        <v>39133</v>
      </c>
      <c r="B204" s="25">
        <v>6.5151897927463356E-2</v>
      </c>
    </row>
    <row r="205" spans="1:2" x14ac:dyDescent="0.25">
      <c r="A205" s="24">
        <v>39134</v>
      </c>
      <c r="B205" s="25">
        <v>6.5640548663099027E-2</v>
      </c>
    </row>
    <row r="206" spans="1:2" x14ac:dyDescent="0.25">
      <c r="A206" s="24">
        <v>39135</v>
      </c>
      <c r="B206" s="25">
        <v>6.3490960915499994E-2</v>
      </c>
    </row>
    <row r="207" spans="1:2" x14ac:dyDescent="0.25">
      <c r="A207" s="24">
        <v>39136</v>
      </c>
      <c r="B207" s="25">
        <v>6.1428034375318748E-2</v>
      </c>
    </row>
    <row r="208" spans="1:2" x14ac:dyDescent="0.25">
      <c r="A208" s="24">
        <v>39139</v>
      </c>
      <c r="B208" s="25">
        <v>5.9354045003767474E-2</v>
      </c>
    </row>
    <row r="209" spans="1:2" x14ac:dyDescent="0.25">
      <c r="A209" s="24">
        <v>39140</v>
      </c>
      <c r="B209" s="25">
        <v>5.7940365756834332E-2</v>
      </c>
    </row>
    <row r="210" spans="1:2" x14ac:dyDescent="0.25">
      <c r="A210" s="24">
        <v>39141</v>
      </c>
      <c r="B210" s="25">
        <v>7.8032510306553726E-2</v>
      </c>
    </row>
    <row r="211" spans="1:2" x14ac:dyDescent="0.25">
      <c r="A211" s="24">
        <v>39142</v>
      </c>
      <c r="B211" s="25">
        <v>7.5197455937604074E-2</v>
      </c>
    </row>
    <row r="212" spans="1:2" x14ac:dyDescent="0.25">
      <c r="A212" s="24">
        <v>39143</v>
      </c>
      <c r="B212" s="25">
        <v>7.5290859464097221E-2</v>
      </c>
    </row>
    <row r="213" spans="1:2" x14ac:dyDescent="0.25">
      <c r="A213" s="24">
        <v>39146</v>
      </c>
      <c r="B213" s="25">
        <v>8.563188295625411E-2</v>
      </c>
    </row>
    <row r="214" spans="1:2" x14ac:dyDescent="0.25">
      <c r="A214" s="24">
        <v>39147</v>
      </c>
      <c r="B214" s="25">
        <v>9.7011175250820675E-2</v>
      </c>
    </row>
    <row r="215" spans="1:2" x14ac:dyDescent="0.25">
      <c r="A215" s="24">
        <v>39148</v>
      </c>
      <c r="B215" s="25">
        <v>0.12375782483609844</v>
      </c>
    </row>
    <row r="216" spans="1:2" x14ac:dyDescent="0.25">
      <c r="A216" s="24">
        <v>39149</v>
      </c>
      <c r="B216" s="25">
        <v>0.12027350188692393</v>
      </c>
    </row>
    <row r="217" spans="1:2" x14ac:dyDescent="0.25">
      <c r="A217" s="24">
        <v>39150</v>
      </c>
      <c r="B217" s="25">
        <v>0.11961606577525334</v>
      </c>
    </row>
    <row r="218" spans="1:2" x14ac:dyDescent="0.25">
      <c r="A218" s="24">
        <v>39153</v>
      </c>
      <c r="B218" s="25">
        <v>0.11535150843928237</v>
      </c>
    </row>
    <row r="219" spans="1:2" x14ac:dyDescent="0.25">
      <c r="A219" s="24">
        <v>39154</v>
      </c>
      <c r="B219" s="25">
        <v>0.11155382531346521</v>
      </c>
    </row>
    <row r="220" spans="1:2" x14ac:dyDescent="0.25">
      <c r="A220" s="24">
        <v>39155</v>
      </c>
      <c r="B220" s="25">
        <v>0.11317064155008359</v>
      </c>
    </row>
    <row r="221" spans="1:2" x14ac:dyDescent="0.25">
      <c r="A221" s="24">
        <v>39156</v>
      </c>
      <c r="B221" s="25">
        <v>0.10919877335947652</v>
      </c>
    </row>
    <row r="222" spans="1:2" x14ac:dyDescent="0.25">
      <c r="A222" s="24">
        <v>39157</v>
      </c>
      <c r="B222" s="25">
        <v>0.10532229480908416</v>
      </c>
    </row>
    <row r="223" spans="1:2" x14ac:dyDescent="0.25">
      <c r="A223" s="24">
        <v>39160</v>
      </c>
      <c r="B223" s="25">
        <v>0.10204484504572364</v>
      </c>
    </row>
    <row r="224" spans="1:2" x14ac:dyDescent="0.25">
      <c r="A224" s="24">
        <v>39161</v>
      </c>
      <c r="B224" s="25">
        <v>0.10135430627214349</v>
      </c>
    </row>
    <row r="225" spans="1:2" x14ac:dyDescent="0.25">
      <c r="A225" s="24">
        <v>39162</v>
      </c>
      <c r="B225" s="25">
        <v>9.767077943703005E-2</v>
      </c>
    </row>
    <row r="226" spans="1:2" x14ac:dyDescent="0.25">
      <c r="A226" s="24">
        <v>39163</v>
      </c>
      <c r="B226" s="25">
        <v>9.6100557083035332E-2</v>
      </c>
    </row>
    <row r="227" spans="1:2" x14ac:dyDescent="0.25">
      <c r="A227" s="24">
        <v>39164</v>
      </c>
      <c r="B227" s="25">
        <v>9.5739255398703427E-2</v>
      </c>
    </row>
    <row r="228" spans="1:2" x14ac:dyDescent="0.25">
      <c r="A228" s="24">
        <v>39167</v>
      </c>
      <c r="B228" s="25">
        <v>9.4235441795903804E-2</v>
      </c>
    </row>
    <row r="229" spans="1:2" x14ac:dyDescent="0.25">
      <c r="A229" s="24">
        <v>39168</v>
      </c>
      <c r="B229" s="25">
        <v>9.0975062003884513E-2</v>
      </c>
    </row>
    <row r="230" spans="1:2" x14ac:dyDescent="0.25">
      <c r="A230" s="24">
        <v>39169</v>
      </c>
      <c r="B230" s="25">
        <v>9.1218544123943673E-2</v>
      </c>
    </row>
    <row r="231" spans="1:2" x14ac:dyDescent="0.25">
      <c r="A231" s="24">
        <v>39170</v>
      </c>
      <c r="B231" s="25">
        <v>8.9247256102744879E-2</v>
      </c>
    </row>
    <row r="232" spans="1:2" x14ac:dyDescent="0.25">
      <c r="A232" s="24">
        <v>39171</v>
      </c>
      <c r="B232" s="25">
        <v>8.6114764992640078E-2</v>
      </c>
    </row>
    <row r="233" spans="1:2" x14ac:dyDescent="0.25">
      <c r="A233" s="24">
        <v>39174</v>
      </c>
      <c r="B233" s="25">
        <v>8.4211584192023237E-2</v>
      </c>
    </row>
    <row r="234" spans="1:2" x14ac:dyDescent="0.25">
      <c r="A234" s="24">
        <v>39175</v>
      </c>
      <c r="B234" s="25">
        <v>8.1683896338263812E-2</v>
      </c>
    </row>
    <row r="235" spans="1:2" x14ac:dyDescent="0.25">
      <c r="A235" s="24">
        <v>39176</v>
      </c>
      <c r="B235" s="25">
        <v>7.8834876526472836E-2</v>
      </c>
    </row>
    <row r="236" spans="1:2" x14ac:dyDescent="0.25">
      <c r="A236" s="24">
        <v>39177</v>
      </c>
      <c r="B236" s="25">
        <v>7.60934816083529E-2</v>
      </c>
    </row>
    <row r="237" spans="1:2" x14ac:dyDescent="0.25">
      <c r="A237" s="24">
        <v>39178</v>
      </c>
      <c r="B237" s="25">
        <v>7.4690413367668809E-2</v>
      </c>
    </row>
    <row r="238" spans="1:2" x14ac:dyDescent="0.25">
      <c r="A238" s="24">
        <v>39181</v>
      </c>
      <c r="B238" s="25">
        <v>7.1976973773829292E-2</v>
      </c>
    </row>
    <row r="239" spans="1:2" x14ac:dyDescent="0.25">
      <c r="A239" s="24">
        <v>39182</v>
      </c>
      <c r="B239" s="25">
        <v>6.9495389185528431E-2</v>
      </c>
    </row>
    <row r="240" spans="1:2" x14ac:dyDescent="0.25">
      <c r="A240" s="24">
        <v>39183</v>
      </c>
      <c r="B240" s="25">
        <v>6.8444842823208882E-2</v>
      </c>
    </row>
    <row r="241" spans="1:2" x14ac:dyDescent="0.25">
      <c r="A241" s="24">
        <v>39184</v>
      </c>
      <c r="B241" s="25">
        <v>6.6762693616737936E-2</v>
      </c>
    </row>
    <row r="242" spans="1:2" x14ac:dyDescent="0.25">
      <c r="A242" s="24">
        <v>39185</v>
      </c>
      <c r="B242" s="25">
        <v>7.5032780773332253E-2</v>
      </c>
    </row>
    <row r="243" spans="1:2" x14ac:dyDescent="0.25">
      <c r="A243" s="24">
        <v>39188</v>
      </c>
      <c r="B243" s="25">
        <v>8.1800276614645201E-2</v>
      </c>
    </row>
    <row r="244" spans="1:2" x14ac:dyDescent="0.25">
      <c r="A244" s="24">
        <v>39189</v>
      </c>
      <c r="B244" s="25">
        <v>7.8828127434893661E-2</v>
      </c>
    </row>
    <row r="245" spans="1:2" x14ac:dyDescent="0.25">
      <c r="A245" s="24">
        <v>39190</v>
      </c>
      <c r="B245" s="25">
        <v>8.1056423377542736E-2</v>
      </c>
    </row>
    <row r="246" spans="1:2" x14ac:dyDescent="0.25">
      <c r="A246" s="24">
        <v>39191</v>
      </c>
      <c r="B246" s="25">
        <v>8.0550100558480817E-2</v>
      </c>
    </row>
    <row r="247" spans="1:2" x14ac:dyDescent="0.25">
      <c r="A247" s="24">
        <v>39192</v>
      </c>
      <c r="B247" s="25">
        <v>8.1415304929995588E-2</v>
      </c>
    </row>
    <row r="248" spans="1:2" x14ac:dyDescent="0.25">
      <c r="A248" s="24">
        <v>39195</v>
      </c>
      <c r="B248" s="25">
        <v>8.3430825547705034E-2</v>
      </c>
    </row>
    <row r="249" spans="1:2" x14ac:dyDescent="0.25">
      <c r="A249" s="24">
        <v>39196</v>
      </c>
      <c r="B249" s="25">
        <v>8.1036495154439128E-2</v>
      </c>
    </row>
    <row r="250" spans="1:2" x14ac:dyDescent="0.25">
      <c r="A250" s="24">
        <v>39197</v>
      </c>
      <c r="B250" s="25">
        <v>7.8274872195361472E-2</v>
      </c>
    </row>
    <row r="251" spans="1:2" x14ac:dyDescent="0.25">
      <c r="A251" s="24">
        <v>39198</v>
      </c>
      <c r="B251" s="25">
        <v>8.4415738386270339E-2</v>
      </c>
    </row>
    <row r="252" spans="1:2" x14ac:dyDescent="0.25">
      <c r="A252" s="24">
        <v>39199</v>
      </c>
      <c r="B252" s="25">
        <v>8.1838347531699815E-2</v>
      </c>
    </row>
    <row r="253" spans="1:2" x14ac:dyDescent="0.25">
      <c r="A253" s="24">
        <v>39202</v>
      </c>
      <c r="B253" s="25">
        <v>8.2535978345663466E-2</v>
      </c>
    </row>
    <row r="254" spans="1:2" x14ac:dyDescent="0.25">
      <c r="A254" s="24">
        <v>39203</v>
      </c>
      <c r="B254" s="25">
        <v>8.1938572499833329E-2</v>
      </c>
    </row>
    <row r="255" spans="1:2" x14ac:dyDescent="0.25">
      <c r="A255" s="24">
        <v>39204</v>
      </c>
      <c r="B255" s="25">
        <v>7.8961391429695896E-2</v>
      </c>
    </row>
    <row r="256" spans="1:2" x14ac:dyDescent="0.25">
      <c r="A256" s="24">
        <v>39205</v>
      </c>
      <c r="B256" s="25">
        <v>7.8340912978942912E-2</v>
      </c>
    </row>
    <row r="257" spans="1:2" x14ac:dyDescent="0.25">
      <c r="A257" s="24">
        <v>39206</v>
      </c>
      <c r="B257" s="25">
        <v>7.8020675336999676E-2</v>
      </c>
    </row>
    <row r="258" spans="1:2" x14ac:dyDescent="0.25">
      <c r="A258" s="24">
        <v>39209</v>
      </c>
      <c r="B258" s="25">
        <v>7.5724834614118067E-2</v>
      </c>
    </row>
    <row r="259" spans="1:2" x14ac:dyDescent="0.25">
      <c r="A259" s="24">
        <v>39210</v>
      </c>
      <c r="B259" s="25">
        <v>7.8225577988667652E-2</v>
      </c>
    </row>
    <row r="260" spans="1:2" x14ac:dyDescent="0.25">
      <c r="A260" s="24">
        <v>39211</v>
      </c>
      <c r="B260" s="25">
        <v>7.5910662504922635E-2</v>
      </c>
    </row>
    <row r="261" spans="1:2" x14ac:dyDescent="0.25">
      <c r="A261" s="24">
        <v>39212</v>
      </c>
      <c r="B261" s="25">
        <v>7.5723662668520028E-2</v>
      </c>
    </row>
    <row r="262" spans="1:2" x14ac:dyDescent="0.25">
      <c r="A262" s="24">
        <v>39213</v>
      </c>
      <c r="B262" s="25">
        <v>0.15693691840041979</v>
      </c>
    </row>
    <row r="263" spans="1:2" x14ac:dyDescent="0.25">
      <c r="A263" s="24">
        <v>39216</v>
      </c>
      <c r="B263" s="25">
        <v>0.15189823738172276</v>
      </c>
    </row>
    <row r="264" spans="1:2" x14ac:dyDescent="0.25">
      <c r="A264" s="24">
        <v>39217</v>
      </c>
      <c r="B264" s="25">
        <v>0.14674444246808296</v>
      </c>
    </row>
    <row r="265" spans="1:2" x14ac:dyDescent="0.25">
      <c r="A265" s="24">
        <v>39218</v>
      </c>
      <c r="B265" s="25">
        <v>0.14141002937049393</v>
      </c>
    </row>
    <row r="266" spans="1:2" x14ac:dyDescent="0.25">
      <c r="A266" s="24">
        <v>39219</v>
      </c>
      <c r="B266" s="25">
        <v>0.13658408810501049</v>
      </c>
    </row>
    <row r="267" spans="1:2" x14ac:dyDescent="0.25">
      <c r="A267" s="24">
        <v>39220</v>
      </c>
      <c r="B267" s="25">
        <v>0.13237883631597891</v>
      </c>
    </row>
    <row r="268" spans="1:2" x14ac:dyDescent="0.25">
      <c r="A268" s="24">
        <v>39223</v>
      </c>
      <c r="B268" s="25">
        <v>0.12897572927147127</v>
      </c>
    </row>
    <row r="269" spans="1:2" x14ac:dyDescent="0.25">
      <c r="A269" s="24">
        <v>39224</v>
      </c>
      <c r="B269" s="25">
        <v>0.12436069777028856</v>
      </c>
    </row>
    <row r="270" spans="1:2" x14ac:dyDescent="0.25">
      <c r="A270" s="24">
        <v>39225</v>
      </c>
      <c r="B270" s="25">
        <v>0.11991602833681247</v>
      </c>
    </row>
    <row r="271" spans="1:2" x14ac:dyDescent="0.25">
      <c r="A271" s="24">
        <v>39226</v>
      </c>
      <c r="B271" s="25">
        <v>0.11640341490599966</v>
      </c>
    </row>
    <row r="272" spans="1:2" x14ac:dyDescent="0.25">
      <c r="A272" s="24">
        <v>39227</v>
      </c>
      <c r="B272" s="25">
        <v>0.11488213752626535</v>
      </c>
    </row>
    <row r="273" spans="1:2" x14ac:dyDescent="0.25">
      <c r="A273" s="24">
        <v>39231</v>
      </c>
      <c r="B273" s="25">
        <v>0.1115936213153549</v>
      </c>
    </row>
    <row r="274" spans="1:2" x14ac:dyDescent="0.25">
      <c r="A274" s="24">
        <v>39232</v>
      </c>
      <c r="B274" s="25">
        <v>0.11012144379186535</v>
      </c>
    </row>
    <row r="275" spans="1:2" x14ac:dyDescent="0.25">
      <c r="A275" s="24">
        <v>39233</v>
      </c>
      <c r="B275" s="25">
        <v>0.10611901377780626</v>
      </c>
    </row>
    <row r="276" spans="1:2" x14ac:dyDescent="0.25">
      <c r="A276" s="24">
        <v>39234</v>
      </c>
      <c r="B276" s="25">
        <v>0.10234921369433436</v>
      </c>
    </row>
    <row r="277" spans="1:2" x14ac:dyDescent="0.25">
      <c r="A277" s="24">
        <v>39237</v>
      </c>
      <c r="B277" s="25">
        <v>0.10263017943474635</v>
      </c>
    </row>
    <row r="278" spans="1:2" x14ac:dyDescent="0.25">
      <c r="A278" s="24">
        <v>39238</v>
      </c>
      <c r="B278" s="25">
        <v>9.8988606086827968E-2</v>
      </c>
    </row>
    <row r="279" spans="1:2" x14ac:dyDescent="0.25">
      <c r="A279" s="24">
        <v>39239</v>
      </c>
      <c r="B279" s="25">
        <v>9.5391135255263479E-2</v>
      </c>
    </row>
    <row r="280" spans="1:2" x14ac:dyDescent="0.25">
      <c r="A280" s="24">
        <v>39240</v>
      </c>
      <c r="B280" s="25">
        <v>9.1924531798198331E-2</v>
      </c>
    </row>
    <row r="281" spans="1:2" x14ac:dyDescent="0.25">
      <c r="A281" s="24">
        <v>39241</v>
      </c>
      <c r="B281" s="25">
        <v>9.1910434432231861E-2</v>
      </c>
    </row>
    <row r="282" spans="1:2" x14ac:dyDescent="0.25">
      <c r="A282" s="24">
        <v>39244</v>
      </c>
      <c r="B282" s="25">
        <v>9.1633486318986448E-2</v>
      </c>
    </row>
    <row r="283" spans="1:2" x14ac:dyDescent="0.25">
      <c r="A283" s="24">
        <v>39245</v>
      </c>
      <c r="B283" s="25">
        <v>8.8882850596038829E-2</v>
      </c>
    </row>
    <row r="284" spans="1:2" x14ac:dyDescent="0.25">
      <c r="A284" s="24">
        <v>39246</v>
      </c>
      <c r="B284" s="25">
        <v>8.9103831047422075E-2</v>
      </c>
    </row>
    <row r="285" spans="1:2" x14ac:dyDescent="0.25">
      <c r="A285" s="24">
        <v>39247</v>
      </c>
      <c r="B285" s="25">
        <v>8.90365675405171E-2</v>
      </c>
    </row>
    <row r="286" spans="1:2" x14ac:dyDescent="0.25">
      <c r="A286" s="24">
        <v>39248</v>
      </c>
      <c r="B286" s="25">
        <v>9.0320225061387122E-2</v>
      </c>
    </row>
    <row r="287" spans="1:2" x14ac:dyDescent="0.25">
      <c r="A287" s="24">
        <v>39251</v>
      </c>
      <c r="B287" s="25">
        <v>8.7496165245253388E-2</v>
      </c>
    </row>
    <row r="288" spans="1:2" x14ac:dyDescent="0.25">
      <c r="A288" s="24">
        <v>39252</v>
      </c>
      <c r="B288" s="25">
        <v>8.7449553946308614E-2</v>
      </c>
    </row>
    <row r="289" spans="1:2" x14ac:dyDescent="0.25">
      <c r="A289" s="24">
        <v>39253</v>
      </c>
      <c r="B289" s="25">
        <v>8.4372367927473227E-2</v>
      </c>
    </row>
    <row r="290" spans="1:2" x14ac:dyDescent="0.25">
      <c r="A290" s="24">
        <v>39254</v>
      </c>
      <c r="B290" s="25">
        <v>8.243393998321337E-2</v>
      </c>
    </row>
    <row r="291" spans="1:2" x14ac:dyDescent="0.25">
      <c r="A291" s="24">
        <v>39255</v>
      </c>
      <c r="B291" s="25">
        <v>7.992740019315682E-2</v>
      </c>
    </row>
    <row r="292" spans="1:2" x14ac:dyDescent="0.25">
      <c r="A292" s="24">
        <v>39258</v>
      </c>
      <c r="B292" s="25">
        <v>7.8404834017102215E-2</v>
      </c>
    </row>
    <row r="293" spans="1:2" x14ac:dyDescent="0.25">
      <c r="A293" s="24">
        <v>39259</v>
      </c>
      <c r="B293" s="25">
        <v>8.0874946323895441E-2</v>
      </c>
    </row>
    <row r="294" spans="1:2" x14ac:dyDescent="0.25">
      <c r="A294" s="24">
        <v>39260</v>
      </c>
      <c r="B294" s="25">
        <v>7.8442837089116701E-2</v>
      </c>
    </row>
    <row r="295" spans="1:2" x14ac:dyDescent="0.25">
      <c r="A295" s="24">
        <v>39261</v>
      </c>
      <c r="B295" s="25">
        <v>7.6112338020869835E-2</v>
      </c>
    </row>
    <row r="296" spans="1:2" x14ac:dyDescent="0.25">
      <c r="A296" s="24">
        <v>39262</v>
      </c>
      <c r="B296" s="25">
        <v>7.3535860225246164E-2</v>
      </c>
    </row>
    <row r="297" spans="1:2" x14ac:dyDescent="0.25">
      <c r="A297" s="24">
        <v>39265</v>
      </c>
      <c r="B297" s="25">
        <v>7.3197681709864348E-2</v>
      </c>
    </row>
    <row r="298" spans="1:2" x14ac:dyDescent="0.25">
      <c r="A298" s="24">
        <v>39266</v>
      </c>
      <c r="B298" s="25">
        <v>7.0657371255144444E-2</v>
      </c>
    </row>
    <row r="299" spans="1:2" x14ac:dyDescent="0.25">
      <c r="A299" s="24">
        <v>39268</v>
      </c>
      <c r="B299" s="25">
        <v>6.8090701348128169E-2</v>
      </c>
    </row>
    <row r="300" spans="1:2" x14ac:dyDescent="0.25">
      <c r="A300" s="24">
        <v>39269</v>
      </c>
      <c r="B300" s="25">
        <v>6.7237057601534103E-2</v>
      </c>
    </row>
    <row r="301" spans="1:2" x14ac:dyDescent="0.25">
      <c r="A301" s="24">
        <v>39272</v>
      </c>
      <c r="B301" s="25">
        <v>6.5395893842921091E-2</v>
      </c>
    </row>
    <row r="302" spans="1:2" x14ac:dyDescent="0.25">
      <c r="A302" s="24">
        <v>39273</v>
      </c>
      <c r="B302" s="25">
        <v>6.4458638240220786E-2</v>
      </c>
    </row>
    <row r="303" spans="1:2" x14ac:dyDescent="0.25">
      <c r="A303" s="24">
        <v>39274</v>
      </c>
      <c r="B303" s="25">
        <v>6.6602200237352804E-2</v>
      </c>
    </row>
    <row r="304" spans="1:2" x14ac:dyDescent="0.25">
      <c r="A304" s="24">
        <v>39275</v>
      </c>
      <c r="B304" s="25">
        <v>6.41831211815964E-2</v>
      </c>
    </row>
    <row r="305" spans="1:2" x14ac:dyDescent="0.25">
      <c r="A305" s="24">
        <v>39276</v>
      </c>
      <c r="B305" s="25">
        <v>6.3323287656943436E-2</v>
      </c>
    </row>
    <row r="306" spans="1:2" x14ac:dyDescent="0.25">
      <c r="A306" s="24">
        <v>39279</v>
      </c>
      <c r="B306" s="25">
        <v>6.1656849699000905E-2</v>
      </c>
    </row>
    <row r="307" spans="1:2" x14ac:dyDescent="0.25">
      <c r="A307" s="24">
        <v>39280</v>
      </c>
      <c r="B307" s="25">
        <v>5.964779799713172E-2</v>
      </c>
    </row>
    <row r="308" spans="1:2" x14ac:dyDescent="0.25">
      <c r="A308" s="24">
        <v>39281</v>
      </c>
      <c r="B308" s="25">
        <v>5.7720076695107168E-2</v>
      </c>
    </row>
    <row r="309" spans="1:2" x14ac:dyDescent="0.25">
      <c r="A309" s="24">
        <v>39282</v>
      </c>
      <c r="B309" s="25">
        <v>5.5870953212793235E-2</v>
      </c>
    </row>
    <row r="310" spans="1:2" x14ac:dyDescent="0.25">
      <c r="A310" s="24">
        <v>39283</v>
      </c>
      <c r="B310" s="25">
        <v>5.4097792960722355E-2</v>
      </c>
    </row>
    <row r="311" spans="1:2" x14ac:dyDescent="0.25">
      <c r="A311" s="24">
        <v>39286</v>
      </c>
      <c r="B311" s="25">
        <v>6.7570003337780918E-2</v>
      </c>
    </row>
    <row r="312" spans="1:2" x14ac:dyDescent="0.25">
      <c r="A312" s="24">
        <v>39287</v>
      </c>
      <c r="B312" s="25">
        <v>7.2886380935618389E-2</v>
      </c>
    </row>
    <row r="313" spans="1:2" x14ac:dyDescent="0.25">
      <c r="A313" s="24">
        <v>39288</v>
      </c>
      <c r="B313" s="25">
        <v>7.5954660725841228E-2</v>
      </c>
    </row>
    <row r="314" spans="1:2" x14ac:dyDescent="0.25">
      <c r="A314" s="24">
        <v>39289</v>
      </c>
      <c r="B314" s="25">
        <v>7.8767064470578393E-2</v>
      </c>
    </row>
    <row r="315" spans="1:2" x14ac:dyDescent="0.25">
      <c r="A315" s="24">
        <v>39290</v>
      </c>
      <c r="B315" s="25">
        <v>8.3204841953739075E-2</v>
      </c>
    </row>
    <row r="316" spans="1:2" x14ac:dyDescent="0.25">
      <c r="A316" s="24">
        <v>39293</v>
      </c>
      <c r="B316" s="25">
        <v>8.5443185619108755E-2</v>
      </c>
    </row>
    <row r="317" spans="1:2" x14ac:dyDescent="0.25">
      <c r="A317" s="24">
        <v>39294</v>
      </c>
      <c r="B317" s="25">
        <v>9.2961291141664223E-2</v>
      </c>
    </row>
    <row r="318" spans="1:2" x14ac:dyDescent="0.25">
      <c r="A318" s="24">
        <v>39295</v>
      </c>
      <c r="B318" s="25">
        <v>9.42908993686606E-2</v>
      </c>
    </row>
    <row r="319" spans="1:2" x14ac:dyDescent="0.25">
      <c r="A319" s="24">
        <v>39296</v>
      </c>
      <c r="B319" s="25">
        <v>9.1439561642089232E-2</v>
      </c>
    </row>
    <row r="320" spans="1:2" x14ac:dyDescent="0.25">
      <c r="A320" s="24">
        <v>39297</v>
      </c>
      <c r="B320" s="25">
        <v>8.9404707360842287E-2</v>
      </c>
    </row>
    <row r="321" spans="1:2" x14ac:dyDescent="0.25">
      <c r="A321" s="24">
        <v>39300</v>
      </c>
      <c r="B321" s="25">
        <v>0.10175366825097103</v>
      </c>
    </row>
    <row r="322" spans="1:2" x14ac:dyDescent="0.25">
      <c r="A322" s="24">
        <v>39301</v>
      </c>
      <c r="B322" s="25">
        <v>9.8055614189915957E-2</v>
      </c>
    </row>
    <row r="323" spans="1:2" x14ac:dyDescent="0.25">
      <c r="A323" s="24">
        <v>39302</v>
      </c>
      <c r="B323" s="25">
        <v>9.5732071794071061E-2</v>
      </c>
    </row>
    <row r="324" spans="1:2" x14ac:dyDescent="0.25">
      <c r="A324" s="24">
        <v>39303</v>
      </c>
      <c r="B324" s="25">
        <v>9.2843670101985812E-2</v>
      </c>
    </row>
    <row r="325" spans="1:2" x14ac:dyDescent="0.25">
      <c r="A325" s="24">
        <v>39304</v>
      </c>
      <c r="B325" s="25">
        <v>0.11673789580585633</v>
      </c>
    </row>
    <row r="326" spans="1:2" x14ac:dyDescent="0.25">
      <c r="A326" s="24">
        <v>39307</v>
      </c>
      <c r="B326" s="25">
        <v>0.11933475242095141</v>
      </c>
    </row>
    <row r="327" spans="1:2" x14ac:dyDescent="0.25">
      <c r="A327" s="24">
        <v>39308</v>
      </c>
      <c r="B327" s="25">
        <v>0.1187044037499161</v>
      </c>
    </row>
    <row r="328" spans="1:2" x14ac:dyDescent="0.25">
      <c r="A328" s="24">
        <v>39309</v>
      </c>
      <c r="B328" s="25">
        <v>0.12925050407271546</v>
      </c>
    </row>
    <row r="329" spans="1:2" x14ac:dyDescent="0.25">
      <c r="A329" s="24">
        <v>39310</v>
      </c>
      <c r="B329" s="25">
        <v>0.14098622856358364</v>
      </c>
    </row>
    <row r="330" spans="1:2" x14ac:dyDescent="0.25">
      <c r="A330" s="24">
        <v>39311</v>
      </c>
      <c r="B330" s="25">
        <v>0.14537830579425248</v>
      </c>
    </row>
    <row r="331" spans="1:2" x14ac:dyDescent="0.25">
      <c r="A331" s="24">
        <v>39314</v>
      </c>
      <c r="B331" s="25">
        <v>0.14337464086409835</v>
      </c>
    </row>
    <row r="332" spans="1:2" x14ac:dyDescent="0.25">
      <c r="A332" s="24">
        <v>39315</v>
      </c>
      <c r="B332" s="25">
        <v>0.13823712947100741</v>
      </c>
    </row>
    <row r="333" spans="1:2" x14ac:dyDescent="0.25">
      <c r="A333" s="24">
        <v>39316</v>
      </c>
      <c r="B333" s="25">
        <v>0.13356344778643267</v>
      </c>
    </row>
    <row r="334" spans="1:2" x14ac:dyDescent="0.25">
      <c r="A334" s="24">
        <v>39317</v>
      </c>
      <c r="B334" s="25">
        <v>0.13112064900354053</v>
      </c>
    </row>
    <row r="335" spans="1:2" x14ac:dyDescent="0.25">
      <c r="A335" s="24">
        <v>39318</v>
      </c>
      <c r="B335" s="25">
        <v>0.12648005374348548</v>
      </c>
    </row>
    <row r="336" spans="1:2" x14ac:dyDescent="0.25">
      <c r="A336" s="24">
        <v>39321</v>
      </c>
      <c r="B336" s="25">
        <v>0.13189465287075991</v>
      </c>
    </row>
    <row r="337" spans="1:2" x14ac:dyDescent="0.25">
      <c r="A337" s="24">
        <v>39322</v>
      </c>
      <c r="B337" s="25">
        <v>0.12968332614784756</v>
      </c>
    </row>
    <row r="338" spans="1:2" x14ac:dyDescent="0.25">
      <c r="A338" s="24">
        <v>39323</v>
      </c>
      <c r="B338" s="25">
        <v>0.13322838600048564</v>
      </c>
    </row>
    <row r="339" spans="1:2" x14ac:dyDescent="0.25">
      <c r="A339" s="24">
        <v>39324</v>
      </c>
      <c r="B339" s="25">
        <v>0.13314552952350986</v>
      </c>
    </row>
    <row r="340" spans="1:2" x14ac:dyDescent="0.25">
      <c r="A340" s="24">
        <v>39325</v>
      </c>
      <c r="B340" s="25">
        <v>0.12981516881040636</v>
      </c>
    </row>
    <row r="341" spans="1:2" x14ac:dyDescent="0.25">
      <c r="A341" s="24">
        <v>39329</v>
      </c>
      <c r="B341" s="25">
        <v>0.12751151317124557</v>
      </c>
    </row>
    <row r="342" spans="1:2" x14ac:dyDescent="0.25">
      <c r="A342" s="24">
        <v>39330</v>
      </c>
      <c r="B342" s="25">
        <v>0.12287657656066361</v>
      </c>
    </row>
    <row r="343" spans="1:2" x14ac:dyDescent="0.25">
      <c r="A343" s="24">
        <v>39331</v>
      </c>
      <c r="B343" s="25">
        <v>0.1223305931315142</v>
      </c>
    </row>
    <row r="344" spans="1:2" x14ac:dyDescent="0.25">
      <c r="A344" s="24">
        <v>39332</v>
      </c>
      <c r="B344" s="25">
        <v>0.12806566070965825</v>
      </c>
    </row>
    <row r="345" spans="1:2" x14ac:dyDescent="0.25">
      <c r="A345" s="24">
        <v>39335</v>
      </c>
      <c r="B345" s="25">
        <v>0.12714260925297435</v>
      </c>
    </row>
    <row r="346" spans="1:2" x14ac:dyDescent="0.25">
      <c r="A346" s="24">
        <v>39336</v>
      </c>
      <c r="B346" s="25">
        <v>0.12633138657910001</v>
      </c>
    </row>
    <row r="347" spans="1:2" x14ac:dyDescent="0.25">
      <c r="A347" s="24">
        <v>39337</v>
      </c>
      <c r="B347" s="25">
        <v>0.12423779456232566</v>
      </c>
    </row>
    <row r="348" spans="1:2" x14ac:dyDescent="0.25">
      <c r="A348" s="24">
        <v>39338</v>
      </c>
      <c r="B348" s="25">
        <v>0.12019416621920945</v>
      </c>
    </row>
    <row r="349" spans="1:2" x14ac:dyDescent="0.25">
      <c r="A349" s="24">
        <v>39339</v>
      </c>
      <c r="B349" s="25">
        <v>0.11673986191508565</v>
      </c>
    </row>
    <row r="350" spans="1:2" x14ac:dyDescent="0.25">
      <c r="A350" s="24">
        <v>39342</v>
      </c>
      <c r="B350" s="25">
        <v>0.11515698043097787</v>
      </c>
    </row>
    <row r="351" spans="1:2" x14ac:dyDescent="0.25">
      <c r="A351" s="24">
        <v>39343</v>
      </c>
      <c r="B351" s="25">
        <v>0.11654893874586773</v>
      </c>
    </row>
    <row r="352" spans="1:2" x14ac:dyDescent="0.25">
      <c r="A352" s="24">
        <v>39344</v>
      </c>
      <c r="B352" s="25">
        <v>0.12290750437133335</v>
      </c>
    </row>
    <row r="353" spans="1:2" x14ac:dyDescent="0.25">
      <c r="A353" s="24">
        <v>39345</v>
      </c>
      <c r="B353" s="25">
        <v>0.12202566049750067</v>
      </c>
    </row>
    <row r="354" spans="1:2" x14ac:dyDescent="0.25">
      <c r="A354" s="24">
        <v>39346</v>
      </c>
      <c r="B354" s="25">
        <v>0.12029002270057011</v>
      </c>
    </row>
    <row r="355" spans="1:2" x14ac:dyDescent="0.25">
      <c r="A355" s="24">
        <v>39349</v>
      </c>
      <c r="B355" s="25">
        <v>0.11680498460289843</v>
      </c>
    </row>
    <row r="356" spans="1:2" x14ac:dyDescent="0.25">
      <c r="A356" s="24">
        <v>39350</v>
      </c>
      <c r="B356" s="25">
        <v>0.11439880409426026</v>
      </c>
    </row>
    <row r="357" spans="1:2" x14ac:dyDescent="0.25">
      <c r="A357" s="24">
        <v>39351</v>
      </c>
      <c r="B357" s="25">
        <v>0.11074324059132394</v>
      </c>
    </row>
    <row r="358" spans="1:2" x14ac:dyDescent="0.25">
      <c r="A358" s="24">
        <v>39352</v>
      </c>
      <c r="B358" s="25">
        <v>0.10847209881694284</v>
      </c>
    </row>
    <row r="359" spans="1:2" x14ac:dyDescent="0.25">
      <c r="A359" s="24">
        <v>39353</v>
      </c>
      <c r="B359" s="25">
        <v>0.1155337563586855</v>
      </c>
    </row>
    <row r="360" spans="1:2" x14ac:dyDescent="0.25">
      <c r="A360" s="24">
        <v>39356</v>
      </c>
      <c r="B360" s="25">
        <v>0.1113344644808027</v>
      </c>
    </row>
    <row r="361" spans="1:2" x14ac:dyDescent="0.25">
      <c r="A361" s="24">
        <v>39357</v>
      </c>
      <c r="B361" s="25">
        <v>0.10994493213338763</v>
      </c>
    </row>
    <row r="362" spans="1:2" x14ac:dyDescent="0.25">
      <c r="A362" s="24">
        <v>39358</v>
      </c>
      <c r="B362" s="25">
        <v>0.10645240750028022</v>
      </c>
    </row>
    <row r="363" spans="1:2" x14ac:dyDescent="0.25">
      <c r="A363" s="24">
        <v>39359</v>
      </c>
      <c r="B363" s="25">
        <v>0.10258343540038606</v>
      </c>
    </row>
    <row r="364" spans="1:2" x14ac:dyDescent="0.25">
      <c r="A364" s="24">
        <v>39360</v>
      </c>
      <c r="B364" s="25">
        <v>9.8855197821404034E-2</v>
      </c>
    </row>
    <row r="365" spans="1:2" x14ac:dyDescent="0.25">
      <c r="A365" s="24">
        <v>39363</v>
      </c>
      <c r="B365" s="25">
        <v>0.10106406550244884</v>
      </c>
    </row>
    <row r="366" spans="1:2" x14ac:dyDescent="0.25">
      <c r="A366" s="24">
        <v>39364</v>
      </c>
      <c r="B366" s="25">
        <v>0.10052068511747114</v>
      </c>
    </row>
    <row r="367" spans="1:2" x14ac:dyDescent="0.25">
      <c r="A367" s="24">
        <v>39365</v>
      </c>
      <c r="B367" s="25">
        <v>9.7019812501481534E-2</v>
      </c>
    </row>
    <row r="368" spans="1:2" x14ac:dyDescent="0.25">
      <c r="A368" s="24">
        <v>39366</v>
      </c>
      <c r="B368" s="25">
        <v>9.3946115609426617E-2</v>
      </c>
    </row>
    <row r="369" spans="1:2" x14ac:dyDescent="0.25">
      <c r="A369" s="24">
        <v>39367</v>
      </c>
      <c r="B369" s="25">
        <v>9.1619882115196852E-2</v>
      </c>
    </row>
    <row r="370" spans="1:2" x14ac:dyDescent="0.25">
      <c r="A370" s="24">
        <v>39370</v>
      </c>
      <c r="B370" s="25">
        <v>8.8290473274374878E-2</v>
      </c>
    </row>
    <row r="371" spans="1:2" x14ac:dyDescent="0.25">
      <c r="A371" s="24">
        <v>39371</v>
      </c>
      <c r="B371" s="25">
        <v>8.5702924207533365E-2</v>
      </c>
    </row>
    <row r="372" spans="1:2" x14ac:dyDescent="0.25">
      <c r="A372" s="24">
        <v>39372</v>
      </c>
      <c r="B372" s="25">
        <v>8.78188124781413E-2</v>
      </c>
    </row>
    <row r="373" spans="1:2" x14ac:dyDescent="0.25">
      <c r="A373" s="24">
        <v>39373</v>
      </c>
      <c r="B373" s="25">
        <v>8.4737113899990696E-2</v>
      </c>
    </row>
    <row r="374" spans="1:2" x14ac:dyDescent="0.25">
      <c r="A374" s="24">
        <v>39374</v>
      </c>
      <c r="B374" s="25">
        <v>8.165811046879716E-2</v>
      </c>
    </row>
    <row r="375" spans="1:2" x14ac:dyDescent="0.25">
      <c r="A375" s="24">
        <v>39377</v>
      </c>
      <c r="B375" s="25">
        <v>8.2601089857600118E-2</v>
      </c>
    </row>
    <row r="376" spans="1:2" x14ac:dyDescent="0.25">
      <c r="A376" s="24">
        <v>39378</v>
      </c>
      <c r="B376" s="25">
        <v>8.2151506463406077E-2</v>
      </c>
    </row>
    <row r="377" spans="1:2" x14ac:dyDescent="0.25">
      <c r="A377" s="24">
        <v>39379</v>
      </c>
      <c r="B377" s="25">
        <v>8.0447639015077635E-2</v>
      </c>
    </row>
    <row r="378" spans="1:2" x14ac:dyDescent="0.25">
      <c r="A378" s="24">
        <v>39380</v>
      </c>
      <c r="B378" s="25">
        <v>7.7524706137039212E-2</v>
      </c>
    </row>
    <row r="379" spans="1:2" x14ac:dyDescent="0.25">
      <c r="A379" s="24">
        <v>39381</v>
      </c>
      <c r="B379" s="25">
        <v>7.7134413466644847E-2</v>
      </c>
    </row>
    <row r="380" spans="1:2" x14ac:dyDescent="0.25">
      <c r="A380" s="24">
        <v>39384</v>
      </c>
      <c r="B380" s="25">
        <v>9.457532269565265E-2</v>
      </c>
    </row>
    <row r="381" spans="1:2" x14ac:dyDescent="0.25">
      <c r="A381" s="24">
        <v>39385</v>
      </c>
      <c r="B381" s="25">
        <v>9.3063679733684262E-2</v>
      </c>
    </row>
    <row r="382" spans="1:2" x14ac:dyDescent="0.25">
      <c r="A382" s="24">
        <v>39386</v>
      </c>
      <c r="B382" s="25">
        <v>8.9842553065363664E-2</v>
      </c>
    </row>
    <row r="383" spans="1:2" x14ac:dyDescent="0.25">
      <c r="A383" s="24">
        <v>39387</v>
      </c>
      <c r="B383" s="25">
        <v>9.6647374905309141E-2</v>
      </c>
    </row>
    <row r="384" spans="1:2" x14ac:dyDescent="0.25">
      <c r="A384" s="24">
        <v>39388</v>
      </c>
      <c r="B384" s="25">
        <v>0.12095174786682826</v>
      </c>
    </row>
    <row r="385" spans="1:2" x14ac:dyDescent="0.25">
      <c r="A385" s="24">
        <v>39391</v>
      </c>
      <c r="B385" s="25">
        <v>0.11663340271619675</v>
      </c>
    </row>
    <row r="386" spans="1:2" x14ac:dyDescent="0.25">
      <c r="A386" s="24">
        <v>39392</v>
      </c>
      <c r="B386" s="25">
        <v>0.12475339272018117</v>
      </c>
    </row>
    <row r="387" spans="1:2" x14ac:dyDescent="0.25">
      <c r="A387" s="24">
        <v>39393</v>
      </c>
      <c r="B387" s="25">
        <v>0.12492017872973087</v>
      </c>
    </row>
    <row r="388" spans="1:2" x14ac:dyDescent="0.25">
      <c r="A388" s="24">
        <v>39394</v>
      </c>
      <c r="B388" s="25">
        <v>0.14390383389150582</v>
      </c>
    </row>
    <row r="389" spans="1:2" x14ac:dyDescent="0.25">
      <c r="A389" s="24">
        <v>39395</v>
      </c>
      <c r="B389" s="25">
        <v>0.14285500367691797</v>
      </c>
    </row>
    <row r="390" spans="1:2" x14ac:dyDescent="0.25">
      <c r="A390" s="24">
        <v>39398</v>
      </c>
      <c r="B390" s="25">
        <v>0.14646314066841573</v>
      </c>
    </row>
    <row r="391" spans="1:2" x14ac:dyDescent="0.25">
      <c r="A391" s="24">
        <v>39399</v>
      </c>
      <c r="B391" s="25">
        <v>0.16253295718083466</v>
      </c>
    </row>
    <row r="392" spans="1:2" x14ac:dyDescent="0.25">
      <c r="A392" s="24">
        <v>39400</v>
      </c>
      <c r="B392" s="25">
        <v>0.16616861126590204</v>
      </c>
    </row>
    <row r="393" spans="1:2" x14ac:dyDescent="0.25">
      <c r="A393" s="24">
        <v>39401</v>
      </c>
      <c r="B393" s="25">
        <v>0.16022481498665531</v>
      </c>
    </row>
    <row r="394" spans="1:2" x14ac:dyDescent="0.25">
      <c r="A394" s="24">
        <v>39402</v>
      </c>
      <c r="B394" s="25">
        <v>0.15578357073870516</v>
      </c>
    </row>
    <row r="395" spans="1:2" x14ac:dyDescent="0.25">
      <c r="A395" s="24">
        <v>39405</v>
      </c>
      <c r="B395" s="25">
        <v>0.15012043126245483</v>
      </c>
    </row>
    <row r="396" spans="1:2" x14ac:dyDescent="0.25">
      <c r="A396" s="24">
        <v>39406</v>
      </c>
      <c r="B396" s="25">
        <v>0.16606951376906459</v>
      </c>
    </row>
    <row r="397" spans="1:2" x14ac:dyDescent="0.25">
      <c r="A397" s="24">
        <v>39407</v>
      </c>
      <c r="B397" s="25">
        <v>0.16032791909625405</v>
      </c>
    </row>
    <row r="398" spans="1:2" x14ac:dyDescent="0.25">
      <c r="A398" s="24">
        <v>39409</v>
      </c>
      <c r="B398" s="25">
        <v>0.15766866979742714</v>
      </c>
    </row>
    <row r="399" spans="1:2" x14ac:dyDescent="0.25">
      <c r="A399" s="24">
        <v>39412</v>
      </c>
      <c r="B399" s="25">
        <v>0.16396843592829566</v>
      </c>
    </row>
    <row r="400" spans="1:2" x14ac:dyDescent="0.25">
      <c r="A400" s="24">
        <v>39413</v>
      </c>
      <c r="B400" s="25">
        <v>0.16335453345597906</v>
      </c>
    </row>
    <row r="401" spans="1:2" x14ac:dyDescent="0.25">
      <c r="A401" s="24">
        <v>39414</v>
      </c>
      <c r="B401" s="25">
        <v>0.15823143563354894</v>
      </c>
    </row>
    <row r="402" spans="1:2" x14ac:dyDescent="0.25">
      <c r="A402" s="24">
        <v>39415</v>
      </c>
      <c r="B402" s="25">
        <v>0.15927736200928524</v>
      </c>
    </row>
    <row r="403" spans="1:2" x14ac:dyDescent="0.25">
      <c r="A403" s="24">
        <v>39416</v>
      </c>
      <c r="B403" s="25">
        <v>0.15477323124070561</v>
      </c>
    </row>
    <row r="404" spans="1:2" x14ac:dyDescent="0.25">
      <c r="A404" s="24">
        <v>39419</v>
      </c>
      <c r="B404" s="25">
        <v>0.1498706078741095</v>
      </c>
    </row>
    <row r="405" spans="1:2" x14ac:dyDescent="0.25">
      <c r="A405" s="24">
        <v>39420</v>
      </c>
      <c r="B405" s="25">
        <v>0.15018625042474901</v>
      </c>
    </row>
    <row r="406" spans="1:2" x14ac:dyDescent="0.25">
      <c r="A406" s="24">
        <v>39421</v>
      </c>
      <c r="B406" s="25">
        <v>0.14548182234310458</v>
      </c>
    </row>
    <row r="407" spans="1:2" x14ac:dyDescent="0.25">
      <c r="A407" s="24">
        <v>39422</v>
      </c>
      <c r="B407" s="25">
        <v>0.14096693419478004</v>
      </c>
    </row>
    <row r="408" spans="1:2" x14ac:dyDescent="0.25">
      <c r="A408" s="24">
        <v>39423</v>
      </c>
      <c r="B408" s="25">
        <v>0.14671934904972952</v>
      </c>
    </row>
    <row r="409" spans="1:2" x14ac:dyDescent="0.25">
      <c r="A409" s="24">
        <v>39426</v>
      </c>
      <c r="B409" s="25">
        <v>0.14444628840163465</v>
      </c>
    </row>
    <row r="410" spans="1:2" x14ac:dyDescent="0.25">
      <c r="A410" s="24">
        <v>39427</v>
      </c>
      <c r="B410" s="25">
        <v>0.13926437295158622</v>
      </c>
    </row>
    <row r="411" spans="1:2" x14ac:dyDescent="0.25">
      <c r="A411" s="24">
        <v>39428</v>
      </c>
      <c r="B411" s="25">
        <v>0.14016359069407738</v>
      </c>
    </row>
    <row r="412" spans="1:2" x14ac:dyDescent="0.25">
      <c r="A412" s="24">
        <v>39429</v>
      </c>
      <c r="B412" s="25">
        <v>0.14227585263718015</v>
      </c>
    </row>
    <row r="413" spans="1:2" x14ac:dyDescent="0.25">
      <c r="A413" s="24">
        <v>39430</v>
      </c>
      <c r="B413" s="25">
        <v>0.1386248814340659</v>
      </c>
    </row>
    <row r="414" spans="1:2" x14ac:dyDescent="0.25">
      <c r="A414" s="24">
        <v>39433</v>
      </c>
      <c r="B414" s="25">
        <v>0.13704097818786132</v>
      </c>
    </row>
    <row r="415" spans="1:2" x14ac:dyDescent="0.25">
      <c r="A415" s="24">
        <v>39434</v>
      </c>
      <c r="B415" s="25">
        <v>0.14154560407869926</v>
      </c>
    </row>
    <row r="416" spans="1:2" x14ac:dyDescent="0.25">
      <c r="A416" s="24">
        <v>39435</v>
      </c>
      <c r="B416" s="25">
        <v>0.14084665985999642</v>
      </c>
    </row>
    <row r="417" spans="1:2" x14ac:dyDescent="0.25">
      <c r="A417" s="24">
        <v>39436</v>
      </c>
      <c r="B417" s="25">
        <v>0.1357995603144804</v>
      </c>
    </row>
    <row r="418" spans="1:2" x14ac:dyDescent="0.25">
      <c r="A418" s="24">
        <v>39437</v>
      </c>
      <c r="B418" s="25">
        <v>0.13098264534337425</v>
      </c>
    </row>
    <row r="419" spans="1:2" x14ac:dyDescent="0.25">
      <c r="A419" s="24">
        <v>39440</v>
      </c>
      <c r="B419" s="25">
        <v>0.14443190894217336</v>
      </c>
    </row>
    <row r="420" spans="1:2" x14ac:dyDescent="0.25">
      <c r="A420" s="24">
        <v>39442</v>
      </c>
      <c r="B420" s="25">
        <v>0.14128429950559923</v>
      </c>
    </row>
    <row r="421" spans="1:2" x14ac:dyDescent="0.25">
      <c r="A421" s="24">
        <v>39443</v>
      </c>
      <c r="B421" s="25">
        <v>0.13765929220573703</v>
      </c>
    </row>
    <row r="422" spans="1:2" x14ac:dyDescent="0.25">
      <c r="A422" s="24">
        <v>39444</v>
      </c>
      <c r="B422" s="25">
        <v>0.15004097511730424</v>
      </c>
    </row>
    <row r="423" spans="1:2" x14ac:dyDescent="0.25">
      <c r="A423" s="24">
        <v>39447</v>
      </c>
      <c r="B423" s="25">
        <v>0.14497883112541993</v>
      </c>
    </row>
    <row r="424" spans="1:2" x14ac:dyDescent="0.25">
      <c r="A424" s="24">
        <v>39449</v>
      </c>
      <c r="B424" s="25">
        <v>0.14003356124794664</v>
      </c>
    </row>
    <row r="425" spans="1:2" x14ac:dyDescent="0.25">
      <c r="A425" s="24">
        <v>39450</v>
      </c>
      <c r="B425" s="25">
        <v>0.15260532109447675</v>
      </c>
    </row>
    <row r="426" spans="1:2" x14ac:dyDescent="0.25">
      <c r="A426" s="24">
        <v>39451</v>
      </c>
      <c r="B426" s="25">
        <v>0.14792212174792635</v>
      </c>
    </row>
    <row r="427" spans="1:2" x14ac:dyDescent="0.25">
      <c r="A427" s="24">
        <v>39454</v>
      </c>
      <c r="B427" s="25">
        <v>0.16243234270484122</v>
      </c>
    </row>
    <row r="428" spans="1:2" x14ac:dyDescent="0.25">
      <c r="A428" s="24">
        <v>39455</v>
      </c>
      <c r="B428" s="25">
        <v>0.15977795106474108</v>
      </c>
    </row>
    <row r="429" spans="1:2" x14ac:dyDescent="0.25">
      <c r="A429" s="24">
        <v>39456</v>
      </c>
      <c r="B429" s="25">
        <v>0.1759672154581258</v>
      </c>
    </row>
    <row r="430" spans="1:2" x14ac:dyDescent="0.25">
      <c r="A430" s="24">
        <v>39457</v>
      </c>
      <c r="B430" s="25">
        <v>0.16963772923634624</v>
      </c>
    </row>
    <row r="431" spans="1:2" x14ac:dyDescent="0.25">
      <c r="A431" s="24">
        <v>39458</v>
      </c>
      <c r="B431" s="25">
        <v>0.16481141765445795</v>
      </c>
    </row>
    <row r="432" spans="1:2" x14ac:dyDescent="0.25">
      <c r="A432" s="24">
        <v>39461</v>
      </c>
      <c r="B432" s="25">
        <v>0.16615732338456574</v>
      </c>
    </row>
    <row r="433" spans="1:2" x14ac:dyDescent="0.25">
      <c r="A433" s="24">
        <v>39462</v>
      </c>
      <c r="B433" s="25">
        <v>0.16230198664326637</v>
      </c>
    </row>
    <row r="434" spans="1:2" x14ac:dyDescent="0.25">
      <c r="A434" s="24">
        <v>39463</v>
      </c>
      <c r="B434" s="25">
        <v>0.17390083162560022</v>
      </c>
    </row>
    <row r="435" spans="1:2" x14ac:dyDescent="0.25">
      <c r="A435" s="24">
        <v>39464</v>
      </c>
      <c r="B435" s="25">
        <v>0.16797521261793741</v>
      </c>
    </row>
    <row r="436" spans="1:2" x14ac:dyDescent="0.25">
      <c r="A436" s="24">
        <v>39465</v>
      </c>
      <c r="B436" s="25">
        <v>0.17719621801450469</v>
      </c>
    </row>
    <row r="437" spans="1:2" x14ac:dyDescent="0.25">
      <c r="A437" s="24">
        <v>39469</v>
      </c>
      <c r="B437" s="25">
        <v>0.17228960984073657</v>
      </c>
    </row>
    <row r="438" spans="1:2" x14ac:dyDescent="0.25">
      <c r="A438" s="24">
        <v>39470</v>
      </c>
      <c r="B438" s="25">
        <v>0.17374146026239709</v>
      </c>
    </row>
    <row r="439" spans="1:2" x14ac:dyDescent="0.25">
      <c r="A439" s="24">
        <v>39471</v>
      </c>
      <c r="B439" s="25">
        <v>0.17665709719176945</v>
      </c>
    </row>
    <row r="440" spans="1:2" x14ac:dyDescent="0.25">
      <c r="A440" s="24">
        <v>39472</v>
      </c>
      <c r="B440" s="25">
        <v>0.18090989567438712</v>
      </c>
    </row>
    <row r="441" spans="1:2" x14ac:dyDescent="0.25">
      <c r="A441" s="24">
        <v>39475</v>
      </c>
      <c r="B441" s="25">
        <v>0.17472072645658177</v>
      </c>
    </row>
    <row r="442" spans="1:2" x14ac:dyDescent="0.25">
      <c r="A442" s="24">
        <v>39476</v>
      </c>
      <c r="B442" s="25">
        <v>0.17152156634150909</v>
      </c>
    </row>
    <row r="443" spans="1:2" x14ac:dyDescent="0.25">
      <c r="A443" s="24">
        <v>39477</v>
      </c>
      <c r="B443" s="25">
        <v>0.16959455108283272</v>
      </c>
    </row>
    <row r="444" spans="1:2" x14ac:dyDescent="0.25">
      <c r="A444" s="24">
        <v>39478</v>
      </c>
      <c r="B444" s="25">
        <v>0.16578712353363362</v>
      </c>
    </row>
    <row r="445" spans="1:2" x14ac:dyDescent="0.25">
      <c r="A445" s="24">
        <v>39479</v>
      </c>
      <c r="B445" s="25">
        <v>0.17706581950594388</v>
      </c>
    </row>
    <row r="446" spans="1:2" x14ac:dyDescent="0.25">
      <c r="A446" s="24">
        <v>39482</v>
      </c>
      <c r="B446" s="25">
        <v>0.18427063102819266</v>
      </c>
    </row>
    <row r="447" spans="1:2" x14ac:dyDescent="0.25">
      <c r="A447" s="24">
        <v>39483</v>
      </c>
      <c r="B447" s="25">
        <v>0.18550126221883276</v>
      </c>
    </row>
    <row r="448" spans="1:2" x14ac:dyDescent="0.25">
      <c r="A448" s="24">
        <v>39484</v>
      </c>
      <c r="B448" s="25">
        <v>0.19862419757964256</v>
      </c>
    </row>
    <row r="449" spans="1:2" x14ac:dyDescent="0.25">
      <c r="A449" s="24">
        <v>39485</v>
      </c>
      <c r="B449" s="25">
        <v>0.19533192218218931</v>
      </c>
    </row>
    <row r="450" spans="1:2" x14ac:dyDescent="0.25">
      <c r="A450" s="24">
        <v>39486</v>
      </c>
      <c r="B450" s="25">
        <v>0.18891193363852291</v>
      </c>
    </row>
    <row r="451" spans="1:2" x14ac:dyDescent="0.25">
      <c r="A451" s="24">
        <v>39489</v>
      </c>
      <c r="B451" s="25">
        <v>0.18241263178213732</v>
      </c>
    </row>
    <row r="452" spans="1:2" x14ac:dyDescent="0.25">
      <c r="A452" s="24">
        <v>39490</v>
      </c>
      <c r="B452" s="25">
        <v>0.17709608062951848</v>
      </c>
    </row>
    <row r="453" spans="1:2" x14ac:dyDescent="0.25">
      <c r="A453" s="24">
        <v>39491</v>
      </c>
      <c r="B453" s="25">
        <v>0.17638478808545888</v>
      </c>
    </row>
    <row r="454" spans="1:2" x14ac:dyDescent="0.25">
      <c r="A454" s="24">
        <v>39492</v>
      </c>
      <c r="B454" s="25">
        <v>0.17134665008971378</v>
      </c>
    </row>
    <row r="455" spans="1:2" x14ac:dyDescent="0.25">
      <c r="A455" s="24">
        <v>39493</v>
      </c>
      <c r="B455" s="25">
        <v>0.17816794999444699</v>
      </c>
    </row>
    <row r="456" spans="1:2" x14ac:dyDescent="0.25">
      <c r="A456" s="24">
        <v>39497</v>
      </c>
      <c r="B456" s="25">
        <v>0.17507883594525273</v>
      </c>
    </row>
    <row r="457" spans="1:2" x14ac:dyDescent="0.25">
      <c r="A457" s="24">
        <v>39498</v>
      </c>
      <c r="B457" s="25">
        <v>0.17030409549714992</v>
      </c>
    </row>
    <row r="458" spans="1:2" x14ac:dyDescent="0.25">
      <c r="A458" s="24">
        <v>39499</v>
      </c>
      <c r="B458" s="25">
        <v>0.16751402740483012</v>
      </c>
    </row>
    <row r="459" spans="1:2" x14ac:dyDescent="0.25">
      <c r="A459" s="24">
        <v>39500</v>
      </c>
      <c r="B459" s="25">
        <v>0.16397452581450975</v>
      </c>
    </row>
    <row r="460" spans="1:2" x14ac:dyDescent="0.25">
      <c r="A460" s="24">
        <v>39503</v>
      </c>
      <c r="B460" s="25">
        <v>0.16153358910408505</v>
      </c>
    </row>
    <row r="461" spans="1:2" x14ac:dyDescent="0.25">
      <c r="A461" s="24">
        <v>39504</v>
      </c>
      <c r="B461" s="25">
        <v>0.15809356829235546</v>
      </c>
    </row>
    <row r="462" spans="1:2" x14ac:dyDescent="0.25">
      <c r="A462" s="24">
        <v>39505</v>
      </c>
      <c r="B462" s="25">
        <v>0.15320824930490753</v>
      </c>
    </row>
    <row r="463" spans="1:2" x14ac:dyDescent="0.25">
      <c r="A463" s="24">
        <v>39506</v>
      </c>
      <c r="B463" s="25">
        <v>0.14940264985829299</v>
      </c>
    </row>
    <row r="464" spans="1:2" x14ac:dyDescent="0.25">
      <c r="A464" s="24">
        <v>39507</v>
      </c>
      <c r="B464" s="25">
        <v>0.14501861277226499</v>
      </c>
    </row>
    <row r="465" spans="1:2" x14ac:dyDescent="0.25">
      <c r="A465" s="24">
        <v>39510</v>
      </c>
      <c r="B465" s="25">
        <v>0.14391050431477526</v>
      </c>
    </row>
    <row r="466" spans="1:2" x14ac:dyDescent="0.25">
      <c r="A466" s="24">
        <v>39511</v>
      </c>
      <c r="B466" s="25">
        <v>0.13979125460263214</v>
      </c>
    </row>
    <row r="467" spans="1:2" x14ac:dyDescent="0.25">
      <c r="A467" s="24">
        <v>39512</v>
      </c>
      <c r="B467" s="25">
        <v>0.1358632310974395</v>
      </c>
    </row>
    <row r="468" spans="1:2" x14ac:dyDescent="0.25">
      <c r="A468" s="24">
        <v>39513</v>
      </c>
      <c r="B468" s="25">
        <v>0.13137429286085681</v>
      </c>
    </row>
    <row r="469" spans="1:2" x14ac:dyDescent="0.25">
      <c r="A469" s="24">
        <v>39514</v>
      </c>
      <c r="B469" s="25">
        <v>0.13684293054407884</v>
      </c>
    </row>
    <row r="470" spans="1:2" x14ac:dyDescent="0.25">
      <c r="A470" s="24">
        <v>39517</v>
      </c>
      <c r="B470" s="25">
        <v>0.13242410027338564</v>
      </c>
    </row>
    <row r="471" spans="1:2" x14ac:dyDescent="0.25">
      <c r="A471" s="24">
        <v>39518</v>
      </c>
      <c r="B471" s="25">
        <v>0.13596510481354618</v>
      </c>
    </row>
    <row r="472" spans="1:2" x14ac:dyDescent="0.25">
      <c r="A472" s="24">
        <v>39519</v>
      </c>
      <c r="B472" s="25">
        <v>0.15744647450304802</v>
      </c>
    </row>
    <row r="473" spans="1:2" x14ac:dyDescent="0.25">
      <c r="A473" s="24">
        <v>39520</v>
      </c>
      <c r="B473" s="25">
        <v>0.1521996908675276</v>
      </c>
    </row>
    <row r="474" spans="1:2" x14ac:dyDescent="0.25">
      <c r="A474" s="24">
        <v>39521</v>
      </c>
      <c r="B474" s="25">
        <v>0.15952040339195608</v>
      </c>
    </row>
    <row r="475" spans="1:2" x14ac:dyDescent="0.25">
      <c r="A475" s="24">
        <v>39524</v>
      </c>
      <c r="B475" s="25">
        <v>0.16215241413803666</v>
      </c>
    </row>
    <row r="476" spans="1:2" x14ac:dyDescent="0.25">
      <c r="A476" s="24">
        <v>39525</v>
      </c>
      <c r="B476" s="25">
        <v>0.16302609273589086</v>
      </c>
    </row>
    <row r="477" spans="1:2" x14ac:dyDescent="0.25">
      <c r="A477" s="24">
        <v>39526</v>
      </c>
      <c r="B477" s="25">
        <v>0.17659750443844116</v>
      </c>
    </row>
    <row r="478" spans="1:2" x14ac:dyDescent="0.25">
      <c r="A478" s="24">
        <v>39527</v>
      </c>
      <c r="B478" s="25">
        <v>0.18359348734740538</v>
      </c>
    </row>
    <row r="479" spans="1:2" x14ac:dyDescent="0.25">
      <c r="A479" s="24">
        <v>39531</v>
      </c>
      <c r="B479" s="25">
        <v>0.1920247746753386</v>
      </c>
    </row>
    <row r="480" spans="1:2" x14ac:dyDescent="0.25">
      <c r="A480" s="24">
        <v>39532</v>
      </c>
      <c r="B480" s="25">
        <v>0.19514483939585925</v>
      </c>
    </row>
    <row r="481" spans="1:2" x14ac:dyDescent="0.25">
      <c r="A481" s="24">
        <v>39533</v>
      </c>
      <c r="B481" s="25">
        <v>0.18841798513150704</v>
      </c>
    </row>
    <row r="482" spans="1:2" x14ac:dyDescent="0.25">
      <c r="A482" s="24">
        <v>39534</v>
      </c>
      <c r="B482" s="25">
        <v>0.18163728190301542</v>
      </c>
    </row>
    <row r="483" spans="1:2" x14ac:dyDescent="0.25">
      <c r="A483" s="24">
        <v>39535</v>
      </c>
      <c r="B483" s="25">
        <v>0.17834994670427345</v>
      </c>
    </row>
    <row r="484" spans="1:2" x14ac:dyDescent="0.25">
      <c r="A484" s="24">
        <v>39538</v>
      </c>
      <c r="B484" s="25">
        <v>0.17275783776664325</v>
      </c>
    </row>
    <row r="485" spans="1:2" x14ac:dyDescent="0.25">
      <c r="A485" s="24">
        <v>39539</v>
      </c>
      <c r="B485" s="25">
        <v>0.16878483198962962</v>
      </c>
    </row>
    <row r="486" spans="1:2" x14ac:dyDescent="0.25">
      <c r="A486" s="24">
        <v>39540</v>
      </c>
      <c r="B486" s="25">
        <v>0.16497813034945544</v>
      </c>
    </row>
    <row r="487" spans="1:2" x14ac:dyDescent="0.25">
      <c r="A487" s="24">
        <v>39541</v>
      </c>
      <c r="B487" s="25">
        <v>0.15909948921322289</v>
      </c>
    </row>
    <row r="488" spans="1:2" x14ac:dyDescent="0.25">
      <c r="A488" s="24">
        <v>39542</v>
      </c>
      <c r="B488" s="25">
        <v>0.15417451345229774</v>
      </c>
    </row>
    <row r="489" spans="1:2" x14ac:dyDescent="0.25">
      <c r="A489" s="24">
        <v>39545</v>
      </c>
      <c r="B489" s="25">
        <v>0.14869646998702599</v>
      </c>
    </row>
    <row r="490" spans="1:2" x14ac:dyDescent="0.25">
      <c r="A490" s="24">
        <v>39546</v>
      </c>
      <c r="B490" s="25">
        <v>0.14730265868763681</v>
      </c>
    </row>
    <row r="491" spans="1:2" x14ac:dyDescent="0.25">
      <c r="A491" s="24">
        <v>39547</v>
      </c>
      <c r="B491" s="25">
        <v>0.14244084510825467</v>
      </c>
    </row>
    <row r="492" spans="1:2" x14ac:dyDescent="0.25">
      <c r="A492" s="24">
        <v>39548</v>
      </c>
      <c r="B492" s="25">
        <v>0.13837777213225316</v>
      </c>
    </row>
    <row r="493" spans="1:2" x14ac:dyDescent="0.25">
      <c r="A493" s="24">
        <v>39549</v>
      </c>
      <c r="B493" s="25">
        <v>0.14260019904751844</v>
      </c>
    </row>
    <row r="494" spans="1:2" x14ac:dyDescent="0.25">
      <c r="A494" s="24">
        <v>39552</v>
      </c>
      <c r="B494" s="25">
        <v>0.14473908488770054</v>
      </c>
    </row>
    <row r="495" spans="1:2" x14ac:dyDescent="0.25">
      <c r="A495" s="24">
        <v>39553</v>
      </c>
      <c r="B495" s="25">
        <v>0.14221631883956046</v>
      </c>
    </row>
    <row r="496" spans="1:2" x14ac:dyDescent="0.25">
      <c r="A496" s="24">
        <v>39554</v>
      </c>
      <c r="B496" s="25">
        <v>0.13746198857247804</v>
      </c>
    </row>
    <row r="497" spans="1:2" x14ac:dyDescent="0.25">
      <c r="A497" s="24">
        <v>39555</v>
      </c>
      <c r="B497" s="25">
        <v>0.13529213285504224</v>
      </c>
    </row>
    <row r="498" spans="1:2" x14ac:dyDescent="0.25">
      <c r="A498" s="24">
        <v>39556</v>
      </c>
      <c r="B498" s="25">
        <v>0.13090000521061398</v>
      </c>
    </row>
    <row r="499" spans="1:2" x14ac:dyDescent="0.25">
      <c r="A499" s="24">
        <v>39559</v>
      </c>
      <c r="B499" s="25">
        <v>0.13191411050931032</v>
      </c>
    </row>
    <row r="500" spans="1:2" x14ac:dyDescent="0.25">
      <c r="A500" s="24">
        <v>39560</v>
      </c>
      <c r="B500" s="25">
        <v>0.12726485515440497</v>
      </c>
    </row>
    <row r="501" spans="1:2" x14ac:dyDescent="0.25">
      <c r="A501" s="24">
        <v>39561</v>
      </c>
      <c r="B501" s="25">
        <v>0.13485652405788784</v>
      </c>
    </row>
    <row r="502" spans="1:2" x14ac:dyDescent="0.25">
      <c r="A502" s="24">
        <v>39562</v>
      </c>
      <c r="B502" s="25">
        <v>0.12995445312735679</v>
      </c>
    </row>
    <row r="503" spans="1:2" x14ac:dyDescent="0.25">
      <c r="A503" s="24">
        <v>39563</v>
      </c>
      <c r="B503" s="25">
        <v>0.12523066711931186</v>
      </c>
    </row>
    <row r="504" spans="1:2" x14ac:dyDescent="0.25">
      <c r="A504" s="24">
        <v>39566</v>
      </c>
      <c r="B504" s="25">
        <v>0.12378343803605837</v>
      </c>
    </row>
    <row r="505" spans="1:2" x14ac:dyDescent="0.25">
      <c r="A505" s="24">
        <v>39567</v>
      </c>
      <c r="B505" s="25">
        <v>0.1214660003965433</v>
      </c>
    </row>
    <row r="506" spans="1:2" x14ac:dyDescent="0.25">
      <c r="A506" s="24">
        <v>39568</v>
      </c>
      <c r="B506" s="25">
        <v>0.11705094260391652</v>
      </c>
    </row>
    <row r="507" spans="1:2" x14ac:dyDescent="0.25">
      <c r="A507" s="24">
        <v>39569</v>
      </c>
      <c r="B507" s="25">
        <v>0.11413328249090741</v>
      </c>
    </row>
    <row r="508" spans="1:2" x14ac:dyDescent="0.25">
      <c r="A508" s="24">
        <v>39570</v>
      </c>
      <c r="B508" s="25">
        <v>0.12599767142785681</v>
      </c>
    </row>
    <row r="509" spans="1:2" x14ac:dyDescent="0.25">
      <c r="A509" s="24">
        <v>39573</v>
      </c>
      <c r="B509" s="25">
        <v>0.12141779352521639</v>
      </c>
    </row>
    <row r="510" spans="1:2" x14ac:dyDescent="0.25">
      <c r="A510" s="24">
        <v>39574</v>
      </c>
      <c r="B510" s="25">
        <v>0.12039308584727247</v>
      </c>
    </row>
    <row r="511" spans="1:2" x14ac:dyDescent="0.25">
      <c r="A511" s="24">
        <v>39575</v>
      </c>
      <c r="B511" s="25">
        <v>0.11612435585376389</v>
      </c>
    </row>
    <row r="512" spans="1:2" x14ac:dyDescent="0.25">
      <c r="A512" s="24">
        <v>39576</v>
      </c>
      <c r="B512" s="25">
        <v>0.11422655650356621</v>
      </c>
    </row>
    <row r="513" spans="1:2" x14ac:dyDescent="0.25">
      <c r="A513" s="24">
        <v>39577</v>
      </c>
      <c r="B513" s="25">
        <v>0.11223084799426587</v>
      </c>
    </row>
    <row r="514" spans="1:2" x14ac:dyDescent="0.25">
      <c r="A514" s="24">
        <v>39580</v>
      </c>
      <c r="B514" s="25">
        <v>0.110553529481645</v>
      </c>
    </row>
    <row r="515" spans="1:2" x14ac:dyDescent="0.25">
      <c r="A515" s="24">
        <v>39581</v>
      </c>
      <c r="B515" s="25">
        <v>0.111568369548599</v>
      </c>
    </row>
    <row r="516" spans="1:2" x14ac:dyDescent="0.25">
      <c r="A516" s="24">
        <v>39582</v>
      </c>
      <c r="B516" s="25">
        <v>0.10871791688215705</v>
      </c>
    </row>
    <row r="517" spans="1:2" x14ac:dyDescent="0.25">
      <c r="A517" s="24">
        <v>39583</v>
      </c>
      <c r="B517" s="25">
        <v>0.10476653848047209</v>
      </c>
    </row>
    <row r="518" spans="1:2" x14ac:dyDescent="0.25">
      <c r="A518" s="24">
        <v>39584</v>
      </c>
      <c r="B518" s="25">
        <v>0.11006646651305838</v>
      </c>
    </row>
    <row r="519" spans="1:2" x14ac:dyDescent="0.25">
      <c r="A519" s="24">
        <v>39587</v>
      </c>
      <c r="B519" s="25">
        <v>0.11124088386875999</v>
      </c>
    </row>
    <row r="520" spans="1:2" x14ac:dyDescent="0.25">
      <c r="A520" s="24">
        <v>39588</v>
      </c>
      <c r="B520" s="25">
        <v>0.1077094891002006</v>
      </c>
    </row>
    <row r="521" spans="1:2" x14ac:dyDescent="0.25">
      <c r="A521" s="24">
        <v>39589</v>
      </c>
      <c r="B521" s="25">
        <v>0.10501872665139289</v>
      </c>
    </row>
    <row r="522" spans="1:2" x14ac:dyDescent="0.25">
      <c r="A522" s="24">
        <v>39590</v>
      </c>
      <c r="B522" s="25">
        <v>0.10502375607623521</v>
      </c>
    </row>
    <row r="523" spans="1:2" x14ac:dyDescent="0.25">
      <c r="A523" s="24">
        <v>39591</v>
      </c>
      <c r="B523" s="25">
        <v>0.10347982766980071</v>
      </c>
    </row>
    <row r="524" spans="1:2" x14ac:dyDescent="0.25">
      <c r="A524" s="24">
        <v>39595</v>
      </c>
      <c r="B524" s="25">
        <v>0.10117263950547588</v>
      </c>
    </row>
    <row r="525" spans="1:2" x14ac:dyDescent="0.25">
      <c r="A525" s="24">
        <v>39596</v>
      </c>
      <c r="B525" s="25">
        <v>9.7684843980210018E-2</v>
      </c>
    </row>
    <row r="526" spans="1:2" x14ac:dyDescent="0.25">
      <c r="A526" s="24">
        <v>39597</v>
      </c>
      <c r="B526" s="25">
        <v>9.9635471542419696E-2</v>
      </c>
    </row>
    <row r="527" spans="1:2" x14ac:dyDescent="0.25">
      <c r="A527" s="24">
        <v>39598</v>
      </c>
      <c r="B527" s="25">
        <v>0.10133039145543052</v>
      </c>
    </row>
    <row r="528" spans="1:2" x14ac:dyDescent="0.25">
      <c r="A528" s="24">
        <v>39601</v>
      </c>
      <c r="B528" s="25">
        <v>0.1027995258786948</v>
      </c>
    </row>
    <row r="529" spans="1:2" x14ac:dyDescent="0.25">
      <c r="A529" s="24">
        <v>39602</v>
      </c>
      <c r="B529" s="25">
        <v>0.11063592795679114</v>
      </c>
    </row>
    <row r="530" spans="1:2" x14ac:dyDescent="0.25">
      <c r="A530" s="24">
        <v>39603</v>
      </c>
      <c r="B530" s="25">
        <v>0.10672583489718035</v>
      </c>
    </row>
    <row r="531" spans="1:2" x14ac:dyDescent="0.25">
      <c r="A531" s="24">
        <v>39604</v>
      </c>
      <c r="B531" s="25">
        <v>0.10348678224652076</v>
      </c>
    </row>
    <row r="532" spans="1:2" x14ac:dyDescent="0.25">
      <c r="A532" s="24">
        <v>39605</v>
      </c>
      <c r="B532" s="25">
        <v>0.11914155345936044</v>
      </c>
    </row>
    <row r="533" spans="1:2" x14ac:dyDescent="0.25">
      <c r="A533" s="24">
        <v>39608</v>
      </c>
      <c r="B533" s="25">
        <v>0.14399963037370295</v>
      </c>
    </row>
    <row r="534" spans="1:2" x14ac:dyDescent="0.25">
      <c r="A534" s="24">
        <v>39609</v>
      </c>
      <c r="B534" s="25">
        <v>0.13876503964871262</v>
      </c>
    </row>
    <row r="535" spans="1:2" x14ac:dyDescent="0.25">
      <c r="A535" s="24">
        <v>39610</v>
      </c>
      <c r="B535" s="25">
        <v>0.13480832823552938</v>
      </c>
    </row>
    <row r="536" spans="1:2" x14ac:dyDescent="0.25">
      <c r="A536" s="24">
        <v>39611</v>
      </c>
      <c r="B536" s="25">
        <v>0.1374193843355476</v>
      </c>
    </row>
    <row r="537" spans="1:2" x14ac:dyDescent="0.25">
      <c r="A537" s="24">
        <v>39612</v>
      </c>
      <c r="B537" s="25">
        <v>0.13522189323969658</v>
      </c>
    </row>
    <row r="538" spans="1:2" x14ac:dyDescent="0.25">
      <c r="A538" s="24">
        <v>39615</v>
      </c>
      <c r="B538" s="25">
        <v>0.14366506968706166</v>
      </c>
    </row>
    <row r="539" spans="1:2" x14ac:dyDescent="0.25">
      <c r="A539" s="24">
        <v>39616</v>
      </c>
      <c r="B539" s="25">
        <v>0.13844264620654442</v>
      </c>
    </row>
    <row r="540" spans="1:2" x14ac:dyDescent="0.25">
      <c r="A540" s="24">
        <v>39617</v>
      </c>
      <c r="B540" s="25">
        <v>0.1339052626137178</v>
      </c>
    </row>
    <row r="541" spans="1:2" x14ac:dyDescent="0.25">
      <c r="A541" s="24">
        <v>39618</v>
      </c>
      <c r="B541" s="25">
        <v>0.12945514138570927</v>
      </c>
    </row>
    <row r="542" spans="1:2" x14ac:dyDescent="0.25">
      <c r="A542" s="24">
        <v>39619</v>
      </c>
      <c r="B542" s="25">
        <v>0.13599765965988511</v>
      </c>
    </row>
    <row r="543" spans="1:2" x14ac:dyDescent="0.25">
      <c r="A543" s="24">
        <v>39622</v>
      </c>
      <c r="B543" s="25">
        <v>0.14413906925734055</v>
      </c>
    </row>
    <row r="544" spans="1:2" x14ac:dyDescent="0.25">
      <c r="A544" s="24">
        <v>39623</v>
      </c>
      <c r="B544" s="25">
        <v>0.13903003481672854</v>
      </c>
    </row>
    <row r="545" spans="1:2" x14ac:dyDescent="0.25">
      <c r="A545" s="24">
        <v>39624</v>
      </c>
      <c r="B545" s="25">
        <v>0.13687143029249785</v>
      </c>
    </row>
    <row r="546" spans="1:2" x14ac:dyDescent="0.25">
      <c r="A546" s="24">
        <v>39625</v>
      </c>
      <c r="B546" s="25">
        <v>0.13363890960434338</v>
      </c>
    </row>
    <row r="547" spans="1:2" x14ac:dyDescent="0.25">
      <c r="A547" s="24">
        <v>39626</v>
      </c>
      <c r="B547" s="25">
        <v>0.15320379558492112</v>
      </c>
    </row>
    <row r="548" spans="1:2" x14ac:dyDescent="0.25">
      <c r="A548" s="24">
        <v>39629</v>
      </c>
      <c r="B548" s="25">
        <v>0.14810250642061548</v>
      </c>
    </row>
    <row r="549" spans="1:2" x14ac:dyDescent="0.25">
      <c r="A549" s="24">
        <v>39630</v>
      </c>
      <c r="B549" s="25">
        <v>0.14377757684121864</v>
      </c>
    </row>
    <row r="550" spans="1:2" x14ac:dyDescent="0.25">
      <c r="A550" s="24">
        <v>39631</v>
      </c>
      <c r="B550" s="25">
        <v>0.138551061718791</v>
      </c>
    </row>
    <row r="551" spans="1:2" x14ac:dyDescent="0.25">
      <c r="A551" s="24">
        <v>39632</v>
      </c>
      <c r="B551" s="25">
        <v>0.14516306254317118</v>
      </c>
    </row>
    <row r="552" spans="1:2" x14ac:dyDescent="0.25">
      <c r="A552" s="24">
        <v>39636</v>
      </c>
      <c r="B552" s="25">
        <v>0.14289099220547224</v>
      </c>
    </row>
    <row r="553" spans="1:2" x14ac:dyDescent="0.25">
      <c r="A553" s="24">
        <v>39637</v>
      </c>
      <c r="B553" s="25">
        <v>0.13970226781615572</v>
      </c>
    </row>
    <row r="554" spans="1:2" x14ac:dyDescent="0.25">
      <c r="A554" s="24">
        <v>39638</v>
      </c>
      <c r="B554" s="25">
        <v>0.1486696449716374</v>
      </c>
    </row>
    <row r="555" spans="1:2" x14ac:dyDescent="0.25">
      <c r="A555" s="24">
        <v>39639</v>
      </c>
      <c r="B555" s="25">
        <v>0.14435038244832998</v>
      </c>
    </row>
    <row r="556" spans="1:2" x14ac:dyDescent="0.25">
      <c r="A556" s="24">
        <v>39640</v>
      </c>
      <c r="B556" s="25">
        <v>0.14088197609969627</v>
      </c>
    </row>
    <row r="557" spans="1:2" x14ac:dyDescent="0.25">
      <c r="A557" s="24">
        <v>39643</v>
      </c>
      <c r="B557" s="25">
        <v>0.13859589847545725</v>
      </c>
    </row>
    <row r="558" spans="1:2" x14ac:dyDescent="0.25">
      <c r="A558" s="24">
        <v>39644</v>
      </c>
      <c r="B558" s="25">
        <v>0.13398765784104349</v>
      </c>
    </row>
    <row r="559" spans="1:2" x14ac:dyDescent="0.25">
      <c r="A559" s="24">
        <v>39645</v>
      </c>
      <c r="B559" s="25">
        <v>0.1296588726749533</v>
      </c>
    </row>
    <row r="560" spans="1:2" x14ac:dyDescent="0.25">
      <c r="A560" s="24">
        <v>39646</v>
      </c>
      <c r="B560" s="25">
        <v>0.14468220490316069</v>
      </c>
    </row>
    <row r="561" spans="1:2" x14ac:dyDescent="0.25">
      <c r="A561" s="24">
        <v>39647</v>
      </c>
      <c r="B561" s="25">
        <v>0.14617028424738757</v>
      </c>
    </row>
    <row r="562" spans="1:2" x14ac:dyDescent="0.25">
      <c r="A562" s="24">
        <v>39650</v>
      </c>
      <c r="B562" s="25">
        <v>0.14133041637710239</v>
      </c>
    </row>
    <row r="563" spans="1:2" x14ac:dyDescent="0.25">
      <c r="A563" s="24">
        <v>39651</v>
      </c>
      <c r="B563" s="25">
        <v>0.14140415603508411</v>
      </c>
    </row>
    <row r="564" spans="1:2" x14ac:dyDescent="0.25">
      <c r="A564" s="24">
        <v>39652</v>
      </c>
      <c r="B564" s="25">
        <v>0.14002126677737056</v>
      </c>
    </row>
    <row r="565" spans="1:2" x14ac:dyDescent="0.25">
      <c r="A565" s="24">
        <v>39653</v>
      </c>
      <c r="B565" s="25">
        <v>0.13506332571808746</v>
      </c>
    </row>
    <row r="566" spans="1:2" x14ac:dyDescent="0.25">
      <c r="A566" s="24">
        <v>39654</v>
      </c>
      <c r="B566" s="25">
        <v>0.13923075983838601</v>
      </c>
    </row>
    <row r="567" spans="1:2" x14ac:dyDescent="0.25">
      <c r="A567" s="24">
        <v>39657</v>
      </c>
      <c r="B567" s="25">
        <v>0.13510853968069522</v>
      </c>
    </row>
    <row r="568" spans="1:2" x14ac:dyDescent="0.25">
      <c r="A568" s="24">
        <v>39658</v>
      </c>
      <c r="B568" s="25">
        <v>0.1436832355602885</v>
      </c>
    </row>
    <row r="569" spans="1:2" x14ac:dyDescent="0.25">
      <c r="A569" s="24">
        <v>39659</v>
      </c>
      <c r="B569" s="25">
        <v>0.14896346584326417</v>
      </c>
    </row>
    <row r="570" spans="1:2" x14ac:dyDescent="0.25">
      <c r="A570" s="24">
        <v>39660</v>
      </c>
      <c r="B570" s="25">
        <v>0.1436310917380694</v>
      </c>
    </row>
    <row r="571" spans="1:2" x14ac:dyDescent="0.25">
      <c r="A571" s="24">
        <v>39661</v>
      </c>
      <c r="B571" s="25">
        <v>0.14097826758003051</v>
      </c>
    </row>
    <row r="572" spans="1:2" x14ac:dyDescent="0.25">
      <c r="A572" s="24">
        <v>39664</v>
      </c>
      <c r="B572" s="25">
        <v>0.13598524118503091</v>
      </c>
    </row>
    <row r="573" spans="1:2" x14ac:dyDescent="0.25">
      <c r="A573" s="24">
        <v>39665</v>
      </c>
      <c r="B573" s="25">
        <v>0.14668416336311252</v>
      </c>
    </row>
    <row r="574" spans="1:2" x14ac:dyDescent="0.25">
      <c r="A574" s="24">
        <v>39666</v>
      </c>
      <c r="B574" s="25">
        <v>0.1464058428487576</v>
      </c>
    </row>
    <row r="575" spans="1:2" x14ac:dyDescent="0.25">
      <c r="A575" s="24">
        <v>39667</v>
      </c>
      <c r="B575" s="25">
        <v>0.14197219479156323</v>
      </c>
    </row>
    <row r="576" spans="1:2" x14ac:dyDescent="0.25">
      <c r="A576" s="24">
        <v>39668</v>
      </c>
      <c r="B576" s="25">
        <v>0.14220181506003518</v>
      </c>
    </row>
    <row r="577" spans="1:2" x14ac:dyDescent="0.25">
      <c r="A577" s="24">
        <v>39671</v>
      </c>
      <c r="B577" s="25">
        <v>0.17208434752463797</v>
      </c>
    </row>
    <row r="578" spans="1:2" x14ac:dyDescent="0.25">
      <c r="A578" s="24">
        <v>39672</v>
      </c>
      <c r="B578" s="25">
        <v>0.17414859545688277</v>
      </c>
    </row>
    <row r="579" spans="1:2" x14ac:dyDescent="0.25">
      <c r="A579" s="24">
        <v>39673</v>
      </c>
      <c r="B579" s="25">
        <v>0.17787560400732055</v>
      </c>
    </row>
    <row r="580" spans="1:2" x14ac:dyDescent="0.25">
      <c r="A580" s="24">
        <v>39674</v>
      </c>
      <c r="B580" s="25">
        <v>0.17178269021264633</v>
      </c>
    </row>
    <row r="581" spans="1:2" x14ac:dyDescent="0.25">
      <c r="A581" s="24">
        <v>39675</v>
      </c>
      <c r="B581" s="25">
        <v>0.18172612682291286</v>
      </c>
    </row>
    <row r="582" spans="1:2" x14ac:dyDescent="0.25">
      <c r="A582" s="24">
        <v>39678</v>
      </c>
      <c r="B582" s="25">
        <v>0.17521713628875771</v>
      </c>
    </row>
    <row r="583" spans="1:2" x14ac:dyDescent="0.25">
      <c r="A583" s="24">
        <v>39679</v>
      </c>
      <c r="B583" s="25">
        <v>0.1806673045798286</v>
      </c>
    </row>
    <row r="584" spans="1:2" x14ac:dyDescent="0.25">
      <c r="A584" s="24">
        <v>39680</v>
      </c>
      <c r="B584" s="25">
        <v>0.17490139142795494</v>
      </c>
    </row>
    <row r="585" spans="1:2" x14ac:dyDescent="0.25">
      <c r="A585" s="24">
        <v>39681</v>
      </c>
      <c r="B585" s="25">
        <v>0.16864819072403345</v>
      </c>
    </row>
    <row r="586" spans="1:2" x14ac:dyDescent="0.25">
      <c r="A586" s="24">
        <v>39682</v>
      </c>
      <c r="B586" s="25">
        <v>0.16251721546065659</v>
      </c>
    </row>
    <row r="587" spans="1:2" x14ac:dyDescent="0.25">
      <c r="A587" s="24">
        <v>39685</v>
      </c>
      <c r="B587" s="25">
        <v>0.15739110683631291</v>
      </c>
    </row>
    <row r="588" spans="1:2" x14ac:dyDescent="0.25">
      <c r="A588" s="24">
        <v>39686</v>
      </c>
      <c r="B588" s="25">
        <v>0.1578509564676629</v>
      </c>
    </row>
    <row r="589" spans="1:2" x14ac:dyDescent="0.25">
      <c r="A589" s="24">
        <v>39687</v>
      </c>
      <c r="B589" s="25">
        <v>0.15246204011886444</v>
      </c>
    </row>
    <row r="590" spans="1:2" x14ac:dyDescent="0.25">
      <c r="A590" s="24">
        <v>39688</v>
      </c>
      <c r="B590" s="25">
        <v>0.14775953478511514</v>
      </c>
    </row>
    <row r="591" spans="1:2" x14ac:dyDescent="0.25">
      <c r="A591" s="24">
        <v>39689</v>
      </c>
      <c r="B591" s="25">
        <v>0.14483461817435442</v>
      </c>
    </row>
    <row r="592" spans="1:2" x14ac:dyDescent="0.25">
      <c r="A592" s="24">
        <v>39693</v>
      </c>
      <c r="B592" s="25">
        <v>0.14130795873067606</v>
      </c>
    </row>
    <row r="593" spans="1:2" x14ac:dyDescent="0.25">
      <c r="A593" s="24">
        <v>39694</v>
      </c>
      <c r="B593" s="25">
        <v>0.13664583107905515</v>
      </c>
    </row>
    <row r="594" spans="1:2" x14ac:dyDescent="0.25">
      <c r="A594" s="24">
        <v>39695</v>
      </c>
      <c r="B594" s="25">
        <v>0.13432713670082705</v>
      </c>
    </row>
    <row r="595" spans="1:2" x14ac:dyDescent="0.25">
      <c r="A595" s="24">
        <v>39696</v>
      </c>
      <c r="B595" s="25">
        <v>0.15011931618748398</v>
      </c>
    </row>
    <row r="596" spans="1:2" x14ac:dyDescent="0.25">
      <c r="A596" s="24">
        <v>39699</v>
      </c>
      <c r="B596" s="25">
        <v>0.153044576035611</v>
      </c>
    </row>
    <row r="597" spans="1:2" x14ac:dyDescent="0.25">
      <c r="A597" s="24">
        <v>39700</v>
      </c>
      <c r="B597" s="25">
        <v>0.15553214879248203</v>
      </c>
    </row>
    <row r="598" spans="1:2" x14ac:dyDescent="0.25">
      <c r="A598" s="24">
        <v>39701</v>
      </c>
      <c r="B598" s="25">
        <v>0.18610050461300545</v>
      </c>
    </row>
    <row r="599" spans="1:2" x14ac:dyDescent="0.25">
      <c r="A599" s="24">
        <v>39702</v>
      </c>
      <c r="B599" s="25">
        <v>0.18477078451052978</v>
      </c>
    </row>
    <row r="600" spans="1:2" x14ac:dyDescent="0.25">
      <c r="A600" s="24">
        <v>39703</v>
      </c>
      <c r="B600" s="25">
        <v>0.18341310301577307</v>
      </c>
    </row>
    <row r="601" spans="1:2" x14ac:dyDescent="0.25">
      <c r="A601" s="24">
        <v>39706</v>
      </c>
      <c r="B601" s="25">
        <v>0.17746478841232308</v>
      </c>
    </row>
    <row r="602" spans="1:2" x14ac:dyDescent="0.25">
      <c r="A602" s="24">
        <v>39707</v>
      </c>
      <c r="B602" s="25">
        <v>0.19254735097384235</v>
      </c>
    </row>
    <row r="603" spans="1:2" x14ac:dyDescent="0.25">
      <c r="A603" s="24">
        <v>39708</v>
      </c>
      <c r="B603" s="25">
        <v>0.18847428399995275</v>
      </c>
    </row>
    <row r="604" spans="1:2" x14ac:dyDescent="0.25">
      <c r="A604" s="24">
        <v>39709</v>
      </c>
      <c r="B604" s="25">
        <v>0.23259224820103255</v>
      </c>
    </row>
    <row r="605" spans="1:2" x14ac:dyDescent="0.25">
      <c r="A605" s="24">
        <v>39710</v>
      </c>
      <c r="B605" s="25">
        <v>0.23614494592151508</v>
      </c>
    </row>
    <row r="606" spans="1:2" x14ac:dyDescent="0.25">
      <c r="A606" s="24">
        <v>39713</v>
      </c>
      <c r="B606" s="25">
        <v>0.2407874472933963</v>
      </c>
    </row>
    <row r="607" spans="1:2" x14ac:dyDescent="0.25">
      <c r="A607" s="24">
        <v>39714</v>
      </c>
      <c r="B607" s="25">
        <v>0.25075725591698034</v>
      </c>
    </row>
    <row r="608" spans="1:2" x14ac:dyDescent="0.25">
      <c r="A608" s="24">
        <v>39715</v>
      </c>
      <c r="B608" s="25">
        <v>0.24337402168127062</v>
      </c>
    </row>
    <row r="609" spans="1:2" x14ac:dyDescent="0.25">
      <c r="A609" s="24">
        <v>39716</v>
      </c>
      <c r="B609" s="25">
        <v>0.23483290613850769</v>
      </c>
    </row>
    <row r="610" spans="1:2" x14ac:dyDescent="0.25">
      <c r="A610" s="24">
        <v>39717</v>
      </c>
      <c r="B610" s="25">
        <v>0.23810053458421074</v>
      </c>
    </row>
    <row r="611" spans="1:2" x14ac:dyDescent="0.25">
      <c r="A611" s="24">
        <v>39720</v>
      </c>
      <c r="B611" s="25">
        <v>0.22969306570896683</v>
      </c>
    </row>
    <row r="612" spans="1:2" x14ac:dyDescent="0.25">
      <c r="A612" s="24">
        <v>39721</v>
      </c>
      <c r="B612" s="25">
        <v>0.29290916930813454</v>
      </c>
    </row>
    <row r="613" spans="1:2" x14ac:dyDescent="0.25">
      <c r="A613" s="24">
        <v>39722</v>
      </c>
      <c r="B613" s="25">
        <v>0.28607313096810921</v>
      </c>
    </row>
    <row r="614" spans="1:2" x14ac:dyDescent="0.25">
      <c r="A614" s="24">
        <v>39723</v>
      </c>
      <c r="B614" s="25">
        <v>0.27626203473408106</v>
      </c>
    </row>
    <row r="615" spans="1:2" x14ac:dyDescent="0.25">
      <c r="A615" s="24">
        <v>39724</v>
      </c>
      <c r="B615" s="25">
        <v>0.32245072739853053</v>
      </c>
    </row>
    <row r="616" spans="1:2" x14ac:dyDescent="0.25">
      <c r="A616" s="24">
        <v>39727</v>
      </c>
      <c r="B616" s="25">
        <v>0.31130130732516176</v>
      </c>
    </row>
    <row r="617" spans="1:2" x14ac:dyDescent="0.25">
      <c r="A617" s="24">
        <v>39728</v>
      </c>
      <c r="B617" s="25">
        <v>0.31056288094563761</v>
      </c>
    </row>
    <row r="618" spans="1:2" x14ac:dyDescent="0.25">
      <c r="A618" s="24">
        <v>39729</v>
      </c>
      <c r="B618" s="25">
        <v>0.32706969442281869</v>
      </c>
    </row>
    <row r="619" spans="1:2" x14ac:dyDescent="0.25">
      <c r="A619" s="24">
        <v>39730</v>
      </c>
      <c r="B619" s="25">
        <v>0.31688519624823402</v>
      </c>
    </row>
    <row r="620" spans="1:2" x14ac:dyDescent="0.25">
      <c r="A620" s="24">
        <v>39731</v>
      </c>
      <c r="B620" s="25">
        <v>0.36271486752494281</v>
      </c>
    </row>
    <row r="621" spans="1:2" x14ac:dyDescent="0.25">
      <c r="A621" s="24">
        <v>39734</v>
      </c>
      <c r="B621" s="25">
        <v>0.35367093280163214</v>
      </c>
    </row>
    <row r="622" spans="1:2" x14ac:dyDescent="0.25">
      <c r="A622" s="24">
        <v>39735</v>
      </c>
      <c r="B622" s="25">
        <v>0.40652754743488811</v>
      </c>
    </row>
    <row r="623" spans="1:2" x14ac:dyDescent="0.25">
      <c r="A623" s="24">
        <v>39736</v>
      </c>
      <c r="B623" s="25">
        <v>0.40504455075858642</v>
      </c>
    </row>
    <row r="624" spans="1:2" x14ac:dyDescent="0.25">
      <c r="A624" s="24">
        <v>39737</v>
      </c>
      <c r="B624" s="25">
        <v>0.47054980037403049</v>
      </c>
    </row>
    <row r="625" spans="1:2" x14ac:dyDescent="0.25">
      <c r="A625" s="24">
        <v>39738</v>
      </c>
      <c r="B625" s="25">
        <v>0.47641980595608452</v>
      </c>
    </row>
    <row r="626" spans="1:2" x14ac:dyDescent="0.25">
      <c r="A626" s="24">
        <v>39741</v>
      </c>
      <c r="B626" s="25">
        <v>0.45992561658476716</v>
      </c>
    </row>
    <row r="627" spans="1:2" x14ac:dyDescent="0.25">
      <c r="A627" s="24">
        <v>39742</v>
      </c>
      <c r="B627" s="25">
        <v>0.45181530395985636</v>
      </c>
    </row>
    <row r="628" spans="1:2" x14ac:dyDescent="0.25">
      <c r="A628" s="24">
        <v>39743</v>
      </c>
      <c r="B628" s="25">
        <v>0.44276302816219498</v>
      </c>
    </row>
    <row r="629" spans="1:2" x14ac:dyDescent="0.25">
      <c r="A629" s="24">
        <v>39744</v>
      </c>
      <c r="B629" s="25">
        <v>0.45002028183768822</v>
      </c>
    </row>
    <row r="630" spans="1:2" x14ac:dyDescent="0.25">
      <c r="A630" s="24">
        <v>39745</v>
      </c>
      <c r="B630" s="25">
        <v>0.43503116481496651</v>
      </c>
    </row>
    <row r="631" spans="1:2" x14ac:dyDescent="0.25">
      <c r="A631" s="24">
        <v>39748</v>
      </c>
      <c r="B631" s="25">
        <v>0.43053487466391421</v>
      </c>
    </row>
    <row r="632" spans="1:2" x14ac:dyDescent="0.25">
      <c r="A632" s="24">
        <v>39749</v>
      </c>
      <c r="B632" s="25">
        <v>0.41886065831264779</v>
      </c>
    </row>
    <row r="633" spans="1:2" x14ac:dyDescent="0.25">
      <c r="A633" s="24">
        <v>39750</v>
      </c>
      <c r="B633" s="25">
        <v>0.45789174756690543</v>
      </c>
    </row>
    <row r="634" spans="1:2" x14ac:dyDescent="0.25">
      <c r="A634" s="24">
        <v>39751</v>
      </c>
      <c r="B634" s="25">
        <v>0.45031682924522576</v>
      </c>
    </row>
    <row r="635" spans="1:2" x14ac:dyDescent="0.25">
      <c r="A635" s="24">
        <v>39752</v>
      </c>
      <c r="B635" s="25">
        <v>0.43592947597341575</v>
      </c>
    </row>
    <row r="636" spans="1:2" x14ac:dyDescent="0.25">
      <c r="A636" s="24">
        <v>39755</v>
      </c>
      <c r="B636" s="25">
        <v>0.42817544628554538</v>
      </c>
    </row>
    <row r="637" spans="1:2" x14ac:dyDescent="0.25">
      <c r="A637" s="24">
        <v>39756</v>
      </c>
      <c r="B637" s="25">
        <v>0.41354599750358151</v>
      </c>
    </row>
    <row r="638" spans="1:2" x14ac:dyDescent="0.25">
      <c r="A638" s="24">
        <v>39757</v>
      </c>
      <c r="B638" s="25">
        <v>0.41145104879301853</v>
      </c>
    </row>
    <row r="639" spans="1:2" x14ac:dyDescent="0.25">
      <c r="A639" s="24">
        <v>39758</v>
      </c>
      <c r="B639" s="25">
        <v>0.42559997933458166</v>
      </c>
    </row>
    <row r="640" spans="1:2" x14ac:dyDescent="0.25">
      <c r="A640" s="24">
        <v>39759</v>
      </c>
      <c r="B640" s="25">
        <v>0.41607449087054715</v>
      </c>
    </row>
    <row r="641" spans="1:2" x14ac:dyDescent="0.25">
      <c r="A641" s="24">
        <v>39762</v>
      </c>
      <c r="B641" s="25">
        <v>0.40830933316384466</v>
      </c>
    </row>
    <row r="642" spans="1:2" x14ac:dyDescent="0.25">
      <c r="A642" s="24">
        <v>39763</v>
      </c>
      <c r="B642" s="25">
        <v>0.39368849944873519</v>
      </c>
    </row>
    <row r="643" spans="1:2" x14ac:dyDescent="0.25">
      <c r="A643" s="24">
        <v>39764</v>
      </c>
      <c r="B643" s="25">
        <v>0.38100089224749195</v>
      </c>
    </row>
    <row r="644" spans="1:2" x14ac:dyDescent="0.25">
      <c r="A644" s="24">
        <v>39765</v>
      </c>
      <c r="B644" s="25">
        <v>0.38006481566556932</v>
      </c>
    </row>
    <row r="645" spans="1:2" x14ac:dyDescent="0.25">
      <c r="A645" s="24">
        <v>39766</v>
      </c>
      <c r="B645" s="25">
        <v>0.42401020506218873</v>
      </c>
    </row>
    <row r="646" spans="1:2" x14ac:dyDescent="0.25">
      <c r="A646" s="24">
        <v>39769</v>
      </c>
      <c r="B646" s="25">
        <v>0.42668504787991279</v>
      </c>
    </row>
    <row r="647" spans="1:2" x14ac:dyDescent="0.25">
      <c r="A647" s="24">
        <v>39770</v>
      </c>
      <c r="B647" s="25">
        <v>0.41142905653290396</v>
      </c>
    </row>
    <row r="648" spans="1:2" x14ac:dyDescent="0.25">
      <c r="A648" s="24">
        <v>39771</v>
      </c>
      <c r="B648" s="25">
        <v>0.39797146250982646</v>
      </c>
    </row>
    <row r="649" spans="1:2" x14ac:dyDescent="0.25">
      <c r="A649" s="24">
        <v>39772</v>
      </c>
      <c r="B649" s="25">
        <v>0.40153337227784613</v>
      </c>
    </row>
    <row r="650" spans="1:2" x14ac:dyDescent="0.25">
      <c r="A650" s="24">
        <v>39773</v>
      </c>
      <c r="B650" s="25">
        <v>0.39812157415156751</v>
      </c>
    </row>
    <row r="651" spans="1:2" x14ac:dyDescent="0.25">
      <c r="A651" s="24">
        <v>39776</v>
      </c>
      <c r="B651" s="25">
        <v>0.38917392273044504</v>
      </c>
    </row>
    <row r="652" spans="1:2" x14ac:dyDescent="0.25">
      <c r="A652" s="24">
        <v>39777</v>
      </c>
      <c r="B652" s="25">
        <v>0.37744796934538388</v>
      </c>
    </row>
    <row r="653" spans="1:2" x14ac:dyDescent="0.25">
      <c r="A653" s="24">
        <v>39778</v>
      </c>
      <c r="B653" s="25">
        <v>0.36617244322504394</v>
      </c>
    </row>
    <row r="654" spans="1:2" x14ac:dyDescent="0.25">
      <c r="A654" s="24">
        <v>39780</v>
      </c>
      <c r="B654" s="25">
        <v>0.35844788970697972</v>
      </c>
    </row>
    <row r="655" spans="1:2" x14ac:dyDescent="0.25">
      <c r="A655" s="24">
        <v>39783</v>
      </c>
      <c r="B655" s="25">
        <v>0.34601220647512065</v>
      </c>
    </row>
    <row r="656" spans="1:2" x14ac:dyDescent="0.25">
      <c r="A656" s="24">
        <v>39784</v>
      </c>
      <c r="B656" s="25">
        <v>0.38962317738902219</v>
      </c>
    </row>
    <row r="657" spans="1:2" x14ac:dyDescent="0.25">
      <c r="A657" s="24">
        <v>39785</v>
      </c>
      <c r="B657" s="25">
        <v>0.3837728130415225</v>
      </c>
    </row>
    <row r="658" spans="1:2" x14ac:dyDescent="0.25">
      <c r="A658" s="24">
        <v>39786</v>
      </c>
      <c r="B658" s="25">
        <v>0.37654210861501186</v>
      </c>
    </row>
    <row r="659" spans="1:2" x14ac:dyDescent="0.25">
      <c r="A659" s="24">
        <v>39787</v>
      </c>
      <c r="B659" s="25">
        <v>0.37799270104944921</v>
      </c>
    </row>
    <row r="660" spans="1:2" x14ac:dyDescent="0.25">
      <c r="A660" s="24">
        <v>39790</v>
      </c>
      <c r="B660" s="25">
        <v>0.37976710525399715</v>
      </c>
    </row>
    <row r="661" spans="1:2" x14ac:dyDescent="0.25">
      <c r="A661" s="24">
        <v>39791</v>
      </c>
      <c r="B661" s="25">
        <v>0.37127981656681891</v>
      </c>
    </row>
    <row r="662" spans="1:2" x14ac:dyDescent="0.25">
      <c r="A662" s="24">
        <v>39792</v>
      </c>
      <c r="B662" s="25">
        <v>0.36590668274161708</v>
      </c>
    </row>
    <row r="663" spans="1:2" x14ac:dyDescent="0.25">
      <c r="A663" s="24">
        <v>39793</v>
      </c>
      <c r="B663" s="25">
        <v>0.35430165507618944</v>
      </c>
    </row>
    <row r="664" spans="1:2" x14ac:dyDescent="0.25">
      <c r="A664" s="24">
        <v>39794</v>
      </c>
      <c r="B664" s="25">
        <v>0.35170342851402936</v>
      </c>
    </row>
    <row r="665" spans="1:2" x14ac:dyDescent="0.25">
      <c r="A665" s="24">
        <v>39797</v>
      </c>
      <c r="B665" s="25">
        <v>0.34072551117078281</v>
      </c>
    </row>
    <row r="666" spans="1:2" x14ac:dyDescent="0.25">
      <c r="A666" s="24">
        <v>39798</v>
      </c>
      <c r="B666" s="25">
        <v>0.32866627123839748</v>
      </c>
    </row>
    <row r="667" spans="1:2" x14ac:dyDescent="0.25">
      <c r="A667" s="24">
        <v>39799</v>
      </c>
      <c r="B667" s="25">
        <v>0.33392819997447315</v>
      </c>
    </row>
    <row r="668" spans="1:2" x14ac:dyDescent="0.25">
      <c r="A668" s="24">
        <v>39800</v>
      </c>
      <c r="B668" s="25">
        <v>0.32241925529745624</v>
      </c>
    </row>
    <row r="669" spans="1:2" x14ac:dyDescent="0.25">
      <c r="A669" s="24">
        <v>39801</v>
      </c>
      <c r="B669" s="25">
        <v>0.31076035932898999</v>
      </c>
    </row>
    <row r="670" spans="1:2" x14ac:dyDescent="0.25">
      <c r="A670" s="24">
        <v>39804</v>
      </c>
      <c r="B670" s="25">
        <v>0.30136284664011204</v>
      </c>
    </row>
    <row r="671" spans="1:2" x14ac:dyDescent="0.25">
      <c r="A671" s="24">
        <v>39805</v>
      </c>
      <c r="B671" s="25">
        <v>0.29335412748174661</v>
      </c>
    </row>
    <row r="672" spans="1:2" x14ac:dyDescent="0.25">
      <c r="A672" s="24">
        <v>39806</v>
      </c>
      <c r="B672" s="25">
        <v>0.28305157071504738</v>
      </c>
    </row>
    <row r="673" spans="1:2" x14ac:dyDescent="0.25">
      <c r="A673" s="24">
        <v>39808</v>
      </c>
      <c r="B673" s="25">
        <v>0.27283350740700474</v>
      </c>
    </row>
    <row r="674" spans="1:2" x14ac:dyDescent="0.25">
      <c r="A674" s="24">
        <v>39811</v>
      </c>
      <c r="B674" s="25">
        <v>0.26324564274464113</v>
      </c>
    </row>
    <row r="675" spans="1:2" x14ac:dyDescent="0.25">
      <c r="A675" s="24">
        <v>39812</v>
      </c>
      <c r="B675" s="25">
        <v>0.25455815647352614</v>
      </c>
    </row>
    <row r="676" spans="1:2" x14ac:dyDescent="0.25">
      <c r="A676" s="24">
        <v>39813</v>
      </c>
      <c r="B676" s="25">
        <v>0.25132607335012985</v>
      </c>
    </row>
    <row r="677" spans="1:2" x14ac:dyDescent="0.25">
      <c r="A677" s="24">
        <v>39815</v>
      </c>
      <c r="B677" s="25">
        <v>0.24970383599891427</v>
      </c>
    </row>
    <row r="678" spans="1:2" x14ac:dyDescent="0.25">
      <c r="A678" s="24">
        <v>39818</v>
      </c>
      <c r="B678" s="25">
        <v>0.24507331795229068</v>
      </c>
    </row>
    <row r="679" spans="1:2" x14ac:dyDescent="0.25">
      <c r="A679" s="24">
        <v>39819</v>
      </c>
      <c r="B679" s="25">
        <v>0.23627290819679539</v>
      </c>
    </row>
    <row r="680" spans="1:2" x14ac:dyDescent="0.25">
      <c r="A680" s="24">
        <v>39820</v>
      </c>
      <c r="B680" s="25">
        <v>0.2277634595867222</v>
      </c>
    </row>
    <row r="681" spans="1:2" x14ac:dyDescent="0.25">
      <c r="A681" s="24">
        <v>39821</v>
      </c>
      <c r="B681" s="25">
        <v>0.24415184540803517</v>
      </c>
    </row>
    <row r="682" spans="1:2" x14ac:dyDescent="0.25">
      <c r="A682" s="24">
        <v>39822</v>
      </c>
      <c r="B682" s="25">
        <v>0.23611350393843042</v>
      </c>
    </row>
    <row r="683" spans="1:2" x14ac:dyDescent="0.25">
      <c r="A683" s="24">
        <v>39825</v>
      </c>
      <c r="B683" s="25">
        <v>0.23964186258198183</v>
      </c>
    </row>
    <row r="684" spans="1:2" x14ac:dyDescent="0.25">
      <c r="A684" s="24">
        <v>39826</v>
      </c>
      <c r="B684" s="25">
        <v>0.23605550424605026</v>
      </c>
    </row>
    <row r="685" spans="1:2" x14ac:dyDescent="0.25">
      <c r="A685" s="24">
        <v>39827</v>
      </c>
      <c r="B685" s="25">
        <v>0.2278671801095902</v>
      </c>
    </row>
    <row r="686" spans="1:2" x14ac:dyDescent="0.25">
      <c r="A686" s="24">
        <v>39828</v>
      </c>
      <c r="B686" s="25">
        <v>0.22668285157896018</v>
      </c>
    </row>
    <row r="687" spans="1:2" x14ac:dyDescent="0.25">
      <c r="A687" s="24">
        <v>39829</v>
      </c>
      <c r="B687" s="25">
        <v>0.2211822731575368</v>
      </c>
    </row>
    <row r="688" spans="1:2" x14ac:dyDescent="0.25">
      <c r="A688" s="24">
        <v>39833</v>
      </c>
      <c r="B688" s="25">
        <v>0.21411671333468815</v>
      </c>
    </row>
    <row r="689" spans="1:2" x14ac:dyDescent="0.25">
      <c r="A689" s="24">
        <v>39834</v>
      </c>
      <c r="B689" s="25">
        <v>0.22845771729500736</v>
      </c>
    </row>
    <row r="690" spans="1:2" x14ac:dyDescent="0.25">
      <c r="A690" s="24">
        <v>39835</v>
      </c>
      <c r="B690" s="25">
        <v>0.23350906585331949</v>
      </c>
    </row>
    <row r="691" spans="1:2" x14ac:dyDescent="0.25">
      <c r="A691" s="24">
        <v>39836</v>
      </c>
      <c r="B691" s="25">
        <v>0.23041380147487031</v>
      </c>
    </row>
    <row r="692" spans="1:2" x14ac:dyDescent="0.25">
      <c r="A692" s="24">
        <v>39839</v>
      </c>
      <c r="B692" s="25">
        <v>0.2247519441810574</v>
      </c>
    </row>
    <row r="693" spans="1:2" x14ac:dyDescent="0.25">
      <c r="A693" s="24">
        <v>39840</v>
      </c>
      <c r="B693" s="25">
        <v>0.21699871898072673</v>
      </c>
    </row>
    <row r="694" spans="1:2" x14ac:dyDescent="0.25">
      <c r="A694" s="24">
        <v>39841</v>
      </c>
      <c r="B694" s="25">
        <v>0.21021836407328312</v>
      </c>
    </row>
    <row r="695" spans="1:2" x14ac:dyDescent="0.25">
      <c r="A695" s="24">
        <v>39842</v>
      </c>
      <c r="B695" s="25">
        <v>0.21425361304681995</v>
      </c>
    </row>
    <row r="696" spans="1:2" x14ac:dyDescent="0.25">
      <c r="A696" s="24">
        <v>39843</v>
      </c>
      <c r="B696" s="25">
        <v>0.21390465121219723</v>
      </c>
    </row>
    <row r="697" spans="1:2" x14ac:dyDescent="0.25">
      <c r="A697" s="24">
        <v>39846</v>
      </c>
      <c r="B697" s="25">
        <v>0.21202244308762158</v>
      </c>
    </row>
    <row r="698" spans="1:2" x14ac:dyDescent="0.25">
      <c r="A698" s="24">
        <v>39847</v>
      </c>
      <c r="B698" s="25">
        <v>0.20536005060584892</v>
      </c>
    </row>
    <row r="699" spans="1:2" x14ac:dyDescent="0.25">
      <c r="A699" s="24">
        <v>39848</v>
      </c>
      <c r="B699" s="25">
        <v>0.19981676859615521</v>
      </c>
    </row>
    <row r="700" spans="1:2" x14ac:dyDescent="0.25">
      <c r="A700" s="24">
        <v>39849</v>
      </c>
      <c r="B700" s="25">
        <v>0.19270077946846367</v>
      </c>
    </row>
    <row r="701" spans="1:2" x14ac:dyDescent="0.25">
      <c r="A701" s="24">
        <v>39850</v>
      </c>
      <c r="B701" s="25">
        <v>0.18772220429469336</v>
      </c>
    </row>
    <row r="702" spans="1:2" x14ac:dyDescent="0.25">
      <c r="A702" s="24">
        <v>39853</v>
      </c>
      <c r="B702" s="25">
        <v>0.1855483999169816</v>
      </c>
    </row>
    <row r="703" spans="1:2" x14ac:dyDescent="0.25">
      <c r="A703" s="24">
        <v>39854</v>
      </c>
      <c r="B703" s="25">
        <v>0.1808381335944404</v>
      </c>
    </row>
    <row r="704" spans="1:2" x14ac:dyDescent="0.25">
      <c r="A704" s="24">
        <v>39855</v>
      </c>
      <c r="B704" s="25">
        <v>0.21394541413334708</v>
      </c>
    </row>
    <row r="705" spans="1:2" x14ac:dyDescent="0.25">
      <c r="A705" s="24">
        <v>39856</v>
      </c>
      <c r="B705" s="25">
        <v>0.20669064678286003</v>
      </c>
    </row>
    <row r="706" spans="1:2" x14ac:dyDescent="0.25">
      <c r="A706" s="24">
        <v>39857</v>
      </c>
      <c r="B706" s="25">
        <v>0.20220885608211314</v>
      </c>
    </row>
    <row r="707" spans="1:2" x14ac:dyDescent="0.25">
      <c r="A707" s="24">
        <v>39861</v>
      </c>
      <c r="B707" s="25">
        <v>0.20297951441950271</v>
      </c>
    </row>
    <row r="708" spans="1:2" x14ac:dyDescent="0.25">
      <c r="A708" s="24">
        <v>39862</v>
      </c>
      <c r="B708" s="25">
        <v>0.20603245616325971</v>
      </c>
    </row>
    <row r="709" spans="1:2" x14ac:dyDescent="0.25">
      <c r="A709" s="24">
        <v>39863</v>
      </c>
      <c r="B709" s="25">
        <v>0.19865307512070146</v>
      </c>
    </row>
    <row r="710" spans="1:2" x14ac:dyDescent="0.25">
      <c r="A710" s="24">
        <v>39864</v>
      </c>
      <c r="B710" s="25">
        <v>0.19491684808376125</v>
      </c>
    </row>
    <row r="711" spans="1:2" x14ac:dyDescent="0.25">
      <c r="A711" s="24">
        <v>39867</v>
      </c>
      <c r="B711" s="25">
        <v>0.18843962695175304</v>
      </c>
    </row>
    <row r="712" spans="1:2" x14ac:dyDescent="0.25">
      <c r="A712" s="24">
        <v>39868</v>
      </c>
      <c r="B712" s="25">
        <v>0.205236905287392</v>
      </c>
    </row>
    <row r="713" spans="1:2" x14ac:dyDescent="0.25">
      <c r="A713" s="24">
        <v>39869</v>
      </c>
      <c r="B713" s="25">
        <v>0.20646637885110614</v>
      </c>
    </row>
    <row r="714" spans="1:2" x14ac:dyDescent="0.25">
      <c r="A714" s="24">
        <v>39870</v>
      </c>
      <c r="B714" s="25">
        <v>0.20025044662694227</v>
      </c>
    </row>
    <row r="715" spans="1:2" x14ac:dyDescent="0.25">
      <c r="A715" s="24">
        <v>39871</v>
      </c>
      <c r="B715" s="25">
        <v>0.20972544698086307</v>
      </c>
    </row>
    <row r="716" spans="1:2" x14ac:dyDescent="0.25">
      <c r="A716" s="24">
        <v>39874</v>
      </c>
      <c r="B716" s="25">
        <v>0.20906106175339184</v>
      </c>
    </row>
    <row r="717" spans="1:2" x14ac:dyDescent="0.25">
      <c r="A717" s="24">
        <v>39875</v>
      </c>
      <c r="B717" s="25">
        <v>0.21310465989212193</v>
      </c>
    </row>
    <row r="718" spans="1:2" x14ac:dyDescent="0.25">
      <c r="A718" s="24">
        <v>39876</v>
      </c>
      <c r="B718" s="25">
        <v>0.20778917098919758</v>
      </c>
    </row>
    <row r="719" spans="1:2" x14ac:dyDescent="0.25">
      <c r="A719" s="24">
        <v>39877</v>
      </c>
      <c r="B719" s="25">
        <v>0.2121145481172142</v>
      </c>
    </row>
    <row r="720" spans="1:2" x14ac:dyDescent="0.25">
      <c r="A720" s="24">
        <v>39878</v>
      </c>
      <c r="B720" s="25">
        <v>0.22152763912099052</v>
      </c>
    </row>
    <row r="721" spans="1:2" x14ac:dyDescent="0.25">
      <c r="A721" s="24">
        <v>39881</v>
      </c>
      <c r="B721" s="25">
        <v>0.21363983214649163</v>
      </c>
    </row>
    <row r="722" spans="1:2" x14ac:dyDescent="0.25">
      <c r="A722" s="24">
        <v>39882</v>
      </c>
      <c r="B722" s="25">
        <v>0.20729233979238409</v>
      </c>
    </row>
    <row r="723" spans="1:2" x14ac:dyDescent="0.25">
      <c r="A723" s="24">
        <v>39883</v>
      </c>
      <c r="B723" s="25">
        <v>0.24516482841999027</v>
      </c>
    </row>
    <row r="724" spans="1:2" x14ac:dyDescent="0.25">
      <c r="A724" s="24">
        <v>39884</v>
      </c>
      <c r="B724" s="25">
        <v>0.23678604299718553</v>
      </c>
    </row>
    <row r="725" spans="1:2" x14ac:dyDescent="0.25">
      <c r="A725" s="24">
        <v>39885</v>
      </c>
      <c r="B725" s="25">
        <v>0.25902715449971137</v>
      </c>
    </row>
    <row r="726" spans="1:2" x14ac:dyDescent="0.25">
      <c r="A726" s="24">
        <v>39888</v>
      </c>
      <c r="B726" s="25">
        <v>0.25056534544528364</v>
      </c>
    </row>
    <row r="727" spans="1:2" x14ac:dyDescent="0.25">
      <c r="A727" s="24">
        <v>39889</v>
      </c>
      <c r="B727" s="25">
        <v>0.245653159906222</v>
      </c>
    </row>
    <row r="728" spans="1:2" x14ac:dyDescent="0.25">
      <c r="A728" s="24">
        <v>39890</v>
      </c>
      <c r="B728" s="25">
        <v>0.26198207214593006</v>
      </c>
    </row>
    <row r="729" spans="1:2" x14ac:dyDescent="0.25">
      <c r="A729" s="24">
        <v>39891</v>
      </c>
      <c r="B729" s="25">
        <v>0.25904123914005167</v>
      </c>
    </row>
    <row r="730" spans="1:2" x14ac:dyDescent="0.25">
      <c r="A730" s="24">
        <v>39892</v>
      </c>
      <c r="B730" s="25">
        <v>0.25481023709242984</v>
      </c>
    </row>
    <row r="731" spans="1:2" x14ac:dyDescent="0.25">
      <c r="A731" s="24">
        <v>39895</v>
      </c>
      <c r="B731" s="25">
        <v>0.24735018961512564</v>
      </c>
    </row>
    <row r="732" spans="1:2" x14ac:dyDescent="0.25">
      <c r="A732" s="24">
        <v>39896</v>
      </c>
      <c r="B732" s="25">
        <v>0.32460444917477416</v>
      </c>
    </row>
    <row r="733" spans="1:2" x14ac:dyDescent="0.25">
      <c r="A733" s="24">
        <v>39897</v>
      </c>
      <c r="B733" s="25">
        <v>0.32403171900285282</v>
      </c>
    </row>
    <row r="734" spans="1:2" x14ac:dyDescent="0.25">
      <c r="A734" s="24">
        <v>39898</v>
      </c>
      <c r="B734" s="25">
        <v>0.31733039430111787</v>
      </c>
    </row>
    <row r="735" spans="1:2" x14ac:dyDescent="0.25">
      <c r="A735" s="24">
        <v>39899</v>
      </c>
      <c r="B735" s="25">
        <v>0.31367709450742748</v>
      </c>
    </row>
    <row r="736" spans="1:2" x14ac:dyDescent="0.25">
      <c r="A736" s="24">
        <v>39902</v>
      </c>
      <c r="B736" s="25">
        <v>0.30875727486060028</v>
      </c>
    </row>
    <row r="737" spans="1:2" x14ac:dyDescent="0.25">
      <c r="A737" s="24">
        <v>39903</v>
      </c>
      <c r="B737" s="25">
        <v>0.30291296583527261</v>
      </c>
    </row>
    <row r="738" spans="1:2" x14ac:dyDescent="0.25">
      <c r="A738" s="24">
        <v>39904</v>
      </c>
      <c r="B738" s="25">
        <v>0.29323362742688841</v>
      </c>
    </row>
    <row r="739" spans="1:2" x14ac:dyDescent="0.25">
      <c r="A739" s="24">
        <v>39905</v>
      </c>
      <c r="B739" s="25">
        <v>0.28289839493521546</v>
      </c>
    </row>
    <row r="740" spans="1:2" x14ac:dyDescent="0.25">
      <c r="A740" s="24">
        <v>39906</v>
      </c>
      <c r="B740" s="25">
        <v>0.28329522810256391</v>
      </c>
    </row>
    <row r="741" spans="1:2" x14ac:dyDescent="0.25">
      <c r="A741" s="24">
        <v>39909</v>
      </c>
      <c r="B741" s="25">
        <v>0.27331800367907327</v>
      </c>
    </row>
    <row r="742" spans="1:2" x14ac:dyDescent="0.25">
      <c r="A742" s="24">
        <v>39910</v>
      </c>
      <c r="B742" s="25">
        <v>0.26571064660475718</v>
      </c>
    </row>
    <row r="743" spans="1:2" x14ac:dyDescent="0.25">
      <c r="A743" s="24">
        <v>39911</v>
      </c>
      <c r="B743" s="25">
        <v>0.26550437146663391</v>
      </c>
    </row>
    <row r="744" spans="1:2" x14ac:dyDescent="0.25">
      <c r="A744" s="24">
        <v>39912</v>
      </c>
      <c r="B744" s="25">
        <v>0.26050010014399966</v>
      </c>
    </row>
    <row r="745" spans="1:2" x14ac:dyDescent="0.25">
      <c r="A745" s="24">
        <v>39913</v>
      </c>
      <c r="B745" s="25">
        <v>0.27755803943175333</v>
      </c>
    </row>
    <row r="746" spans="1:2" x14ac:dyDescent="0.25">
      <c r="A746" s="24">
        <v>39916</v>
      </c>
      <c r="B746" s="25">
        <v>0.2674667490202382</v>
      </c>
    </row>
    <row r="747" spans="1:2" x14ac:dyDescent="0.25">
      <c r="A747" s="24">
        <v>39917</v>
      </c>
      <c r="B747" s="25">
        <v>0.25859567656571752</v>
      </c>
    </row>
    <row r="748" spans="1:2" x14ac:dyDescent="0.25">
      <c r="A748" s="24">
        <v>39918</v>
      </c>
      <c r="B748" s="25">
        <v>0.25856616851965303</v>
      </c>
    </row>
    <row r="749" spans="1:2" x14ac:dyDescent="0.25">
      <c r="A749" s="24">
        <v>39919</v>
      </c>
      <c r="B749" s="25">
        <v>0.25150040911889426</v>
      </c>
    </row>
    <row r="750" spans="1:2" x14ac:dyDescent="0.25">
      <c r="A750" s="24">
        <v>39920</v>
      </c>
      <c r="B750" s="25">
        <v>0.25182291386519223</v>
      </c>
    </row>
    <row r="751" spans="1:2" x14ac:dyDescent="0.25">
      <c r="A751" s="24">
        <v>39923</v>
      </c>
      <c r="B751" s="25">
        <v>0.24510773256516988</v>
      </c>
    </row>
    <row r="752" spans="1:2" x14ac:dyDescent="0.25">
      <c r="A752" s="24">
        <v>39924</v>
      </c>
      <c r="B752" s="25">
        <v>0.26663592199635372</v>
      </c>
    </row>
    <row r="753" spans="1:2" x14ac:dyDescent="0.25">
      <c r="A753" s="24">
        <v>39925</v>
      </c>
      <c r="B753" s="25">
        <v>0.27502163029268373</v>
      </c>
    </row>
    <row r="754" spans="1:2" x14ac:dyDescent="0.25">
      <c r="A754" s="24">
        <v>39926</v>
      </c>
      <c r="B754" s="25">
        <v>0.26540984436491721</v>
      </c>
    </row>
    <row r="755" spans="1:2" x14ac:dyDescent="0.25">
      <c r="A755" s="24">
        <v>39927</v>
      </c>
      <c r="B755" s="25">
        <v>0.25576028563027237</v>
      </c>
    </row>
    <row r="756" spans="1:2" x14ac:dyDescent="0.25">
      <c r="A756" s="24">
        <v>39930</v>
      </c>
      <c r="B756" s="25">
        <v>0.25105078565267475</v>
      </c>
    </row>
    <row r="757" spans="1:2" x14ac:dyDescent="0.25">
      <c r="A757" s="24">
        <v>39931</v>
      </c>
      <c r="B757" s="25">
        <v>0.24671385778657642</v>
      </c>
    </row>
    <row r="758" spans="1:2" x14ac:dyDescent="0.25">
      <c r="A758" s="24">
        <v>39932</v>
      </c>
      <c r="B758" s="25">
        <v>0.23869544052080302</v>
      </c>
    </row>
    <row r="759" spans="1:2" x14ac:dyDescent="0.25">
      <c r="A759" s="24">
        <v>39933</v>
      </c>
      <c r="B759" s="25">
        <v>0.23649280467106221</v>
      </c>
    </row>
    <row r="760" spans="1:2" x14ac:dyDescent="0.25">
      <c r="A760" s="24">
        <v>39934</v>
      </c>
      <c r="B760" s="25">
        <v>0.2279805370656347</v>
      </c>
    </row>
    <row r="761" spans="1:2" x14ac:dyDescent="0.25">
      <c r="A761" s="24">
        <v>39937</v>
      </c>
      <c r="B761" s="25">
        <v>0.22008211374076764</v>
      </c>
    </row>
    <row r="762" spans="1:2" x14ac:dyDescent="0.25">
      <c r="A762" s="24">
        <v>39938</v>
      </c>
      <c r="B762" s="25">
        <v>0.21884275133152573</v>
      </c>
    </row>
    <row r="763" spans="1:2" x14ac:dyDescent="0.25">
      <c r="A763" s="24">
        <v>39939</v>
      </c>
      <c r="B763" s="25">
        <v>0.211906141982311</v>
      </c>
    </row>
    <row r="764" spans="1:2" x14ac:dyDescent="0.25">
      <c r="A764" s="24">
        <v>39940</v>
      </c>
      <c r="B764" s="25">
        <v>0.20808565459874392</v>
      </c>
    </row>
    <row r="765" spans="1:2" x14ac:dyDescent="0.25">
      <c r="A765" s="24">
        <v>39941</v>
      </c>
      <c r="B765" s="25">
        <v>0.21383663248290147</v>
      </c>
    </row>
    <row r="766" spans="1:2" x14ac:dyDescent="0.25">
      <c r="A766" s="24">
        <v>39944</v>
      </c>
      <c r="B766" s="25">
        <v>0.22150575375940315</v>
      </c>
    </row>
    <row r="767" spans="1:2" x14ac:dyDescent="0.25">
      <c r="A767" s="24">
        <v>39945</v>
      </c>
      <c r="B767" s="25">
        <v>0.23332908577960282</v>
      </c>
    </row>
    <row r="768" spans="1:2" x14ac:dyDescent="0.25">
      <c r="A768" s="24">
        <v>39946</v>
      </c>
      <c r="B768" s="25">
        <v>0.22583288346628161</v>
      </c>
    </row>
    <row r="769" spans="1:2" x14ac:dyDescent="0.25">
      <c r="A769" s="24">
        <v>39947</v>
      </c>
      <c r="B769" s="25">
        <v>0.25062724482284088</v>
      </c>
    </row>
    <row r="770" spans="1:2" x14ac:dyDescent="0.25">
      <c r="A770" s="24">
        <v>39948</v>
      </c>
      <c r="B770" s="25">
        <v>0.24512485182899652</v>
      </c>
    </row>
    <row r="771" spans="1:2" x14ac:dyDescent="0.25">
      <c r="A771" s="24">
        <v>39951</v>
      </c>
      <c r="B771" s="25">
        <v>0.23719824031177367</v>
      </c>
    </row>
    <row r="772" spans="1:2" x14ac:dyDescent="0.25">
      <c r="A772" s="24">
        <v>39952</v>
      </c>
      <c r="B772" s="25">
        <v>0.24872500882398269</v>
      </c>
    </row>
    <row r="773" spans="1:2" x14ac:dyDescent="0.25">
      <c r="A773" s="24">
        <v>39953</v>
      </c>
      <c r="B773" s="25">
        <v>0.23976460602023628</v>
      </c>
    </row>
    <row r="774" spans="1:2" x14ac:dyDescent="0.25">
      <c r="A774" s="24">
        <v>39954</v>
      </c>
      <c r="B774" s="25">
        <v>0.23149030641773888</v>
      </c>
    </row>
    <row r="775" spans="1:2" x14ac:dyDescent="0.25">
      <c r="A775" s="24">
        <v>39955</v>
      </c>
      <c r="B775" s="25">
        <v>0.23170298167731856</v>
      </c>
    </row>
    <row r="776" spans="1:2" x14ac:dyDescent="0.25">
      <c r="A776" s="24">
        <v>39959</v>
      </c>
      <c r="B776" s="25">
        <v>0.22431790350956757</v>
      </c>
    </row>
    <row r="777" spans="1:2" x14ac:dyDescent="0.25">
      <c r="A777" s="24">
        <v>39960</v>
      </c>
      <c r="B777" s="25">
        <v>0.22940141507052578</v>
      </c>
    </row>
    <row r="778" spans="1:2" x14ac:dyDescent="0.25">
      <c r="A778" s="24">
        <v>39961</v>
      </c>
      <c r="B778" s="25">
        <v>0.2297932413310497</v>
      </c>
    </row>
    <row r="779" spans="1:2" x14ac:dyDescent="0.25">
      <c r="A779" s="24">
        <v>39962</v>
      </c>
      <c r="B779" s="25">
        <v>0.22156785918507307</v>
      </c>
    </row>
    <row r="780" spans="1:2" x14ac:dyDescent="0.25">
      <c r="A780" s="24">
        <v>39965</v>
      </c>
      <c r="B780" s="25">
        <v>0.21897014155962005</v>
      </c>
    </row>
    <row r="781" spans="1:2" x14ac:dyDescent="0.25">
      <c r="A781" s="24">
        <v>39966</v>
      </c>
      <c r="B781" s="25">
        <v>0.2180499964016816</v>
      </c>
    </row>
    <row r="782" spans="1:2" x14ac:dyDescent="0.25">
      <c r="A782" s="24">
        <v>39967</v>
      </c>
      <c r="B782" s="25">
        <v>0.21182878152068799</v>
      </c>
    </row>
    <row r="783" spans="1:2" x14ac:dyDescent="0.25">
      <c r="A783" s="24">
        <v>39968</v>
      </c>
      <c r="B783" s="25">
        <v>0.20601196604429131</v>
      </c>
    </row>
    <row r="784" spans="1:2" x14ac:dyDescent="0.25">
      <c r="A784" s="24">
        <v>39969</v>
      </c>
      <c r="B784" s="25">
        <v>0.20135989126032974</v>
      </c>
    </row>
    <row r="785" spans="1:2" x14ac:dyDescent="0.25">
      <c r="A785" s="24">
        <v>39972</v>
      </c>
      <c r="B785" s="25">
        <v>0.19417843217263867</v>
      </c>
    </row>
    <row r="786" spans="1:2" x14ac:dyDescent="0.25">
      <c r="A786" s="24">
        <v>39973</v>
      </c>
      <c r="B786" s="25">
        <v>0.18711905477769122</v>
      </c>
    </row>
    <row r="787" spans="1:2" x14ac:dyDescent="0.25">
      <c r="A787" s="24">
        <v>39974</v>
      </c>
      <c r="B787" s="25">
        <v>0.18227595961367388</v>
      </c>
    </row>
    <row r="788" spans="1:2" x14ac:dyDescent="0.25">
      <c r="A788" s="24">
        <v>39975</v>
      </c>
      <c r="B788" s="25">
        <v>0.17580166027960373</v>
      </c>
    </row>
    <row r="789" spans="1:2" x14ac:dyDescent="0.25">
      <c r="A789" s="24">
        <v>39976</v>
      </c>
      <c r="B789" s="25">
        <v>0.17147453744125099</v>
      </c>
    </row>
    <row r="790" spans="1:2" x14ac:dyDescent="0.25">
      <c r="A790" s="24">
        <v>39979</v>
      </c>
      <c r="B790" s="25">
        <v>0.16751311438147212</v>
      </c>
    </row>
    <row r="791" spans="1:2" x14ac:dyDescent="0.25">
      <c r="A791" s="24">
        <v>39980</v>
      </c>
      <c r="B791" s="25">
        <v>0.17276065830774356</v>
      </c>
    </row>
    <row r="792" spans="1:2" x14ac:dyDescent="0.25">
      <c r="A792" s="24">
        <v>39981</v>
      </c>
      <c r="B792" s="25">
        <v>0.17165160072831637</v>
      </c>
    </row>
    <row r="793" spans="1:2" x14ac:dyDescent="0.25">
      <c r="A793" s="24">
        <v>39982</v>
      </c>
      <c r="B793" s="25">
        <v>0.16594523492547972</v>
      </c>
    </row>
    <row r="794" spans="1:2" x14ac:dyDescent="0.25">
      <c r="A794" s="24">
        <v>39983</v>
      </c>
      <c r="B794" s="25">
        <v>0.16046092711913912</v>
      </c>
    </row>
    <row r="795" spans="1:2" x14ac:dyDescent="0.25">
      <c r="A795" s="24">
        <v>39986</v>
      </c>
      <c r="B795" s="25">
        <v>0.15696899236379336</v>
      </c>
    </row>
    <row r="796" spans="1:2" x14ac:dyDescent="0.25">
      <c r="A796" s="24">
        <v>39987</v>
      </c>
      <c r="B796" s="25">
        <v>0.18320312481290951</v>
      </c>
    </row>
    <row r="797" spans="1:2" x14ac:dyDescent="0.25">
      <c r="A797" s="24">
        <v>39988</v>
      </c>
      <c r="B797" s="25">
        <v>0.17670522443732417</v>
      </c>
    </row>
    <row r="798" spans="1:2" x14ac:dyDescent="0.25">
      <c r="A798" s="24">
        <v>39989</v>
      </c>
      <c r="B798" s="25">
        <v>0.17375989391172705</v>
      </c>
    </row>
    <row r="799" spans="1:2" x14ac:dyDescent="0.25">
      <c r="A799" s="24">
        <v>39990</v>
      </c>
      <c r="B799" s="25">
        <v>0.17862725742963337</v>
      </c>
    </row>
    <row r="800" spans="1:2" x14ac:dyDescent="0.25">
      <c r="A800" s="24">
        <v>39993</v>
      </c>
      <c r="B800" s="25">
        <v>0.172133390890917</v>
      </c>
    </row>
    <row r="801" spans="1:2" x14ac:dyDescent="0.25">
      <c r="A801" s="24">
        <v>39994</v>
      </c>
      <c r="B801" s="25">
        <v>0.16649181168741986</v>
      </c>
    </row>
    <row r="802" spans="1:2" x14ac:dyDescent="0.25">
      <c r="A802" s="24">
        <v>39995</v>
      </c>
      <c r="B802" s="25">
        <v>0.16184116858047962</v>
      </c>
    </row>
    <row r="803" spans="1:2" x14ac:dyDescent="0.25">
      <c r="A803" s="24">
        <v>39996</v>
      </c>
      <c r="B803" s="25">
        <v>0.15726205641883742</v>
      </c>
    </row>
    <row r="804" spans="1:2" x14ac:dyDescent="0.25">
      <c r="A804" s="24">
        <v>40000</v>
      </c>
      <c r="B804" s="25">
        <v>0.16398210546141856</v>
      </c>
    </row>
    <row r="805" spans="1:2" x14ac:dyDescent="0.25">
      <c r="A805" s="24">
        <v>40001</v>
      </c>
      <c r="B805" s="25">
        <v>0.15869017994313039</v>
      </c>
    </row>
    <row r="806" spans="1:2" x14ac:dyDescent="0.25">
      <c r="A806" s="24">
        <v>40002</v>
      </c>
      <c r="B806" s="25">
        <v>0.155583346005708</v>
      </c>
    </row>
    <row r="807" spans="1:2" x14ac:dyDescent="0.25">
      <c r="A807" s="24">
        <v>40003</v>
      </c>
      <c r="B807" s="25">
        <v>0.15006711391207858</v>
      </c>
    </row>
    <row r="808" spans="1:2" x14ac:dyDescent="0.25">
      <c r="A808" s="24">
        <v>40004</v>
      </c>
      <c r="B808" s="25">
        <v>0.14461186413402399</v>
      </c>
    </row>
    <row r="809" spans="1:2" x14ac:dyDescent="0.25">
      <c r="A809" s="24">
        <v>40007</v>
      </c>
      <c r="B809" s="25">
        <v>0.13935500783175586</v>
      </c>
    </row>
    <row r="810" spans="1:2" x14ac:dyDescent="0.25">
      <c r="A810" s="24">
        <v>40008</v>
      </c>
      <c r="B810" s="25">
        <v>0.13870304157890986</v>
      </c>
    </row>
    <row r="811" spans="1:2" x14ac:dyDescent="0.25">
      <c r="A811" s="24">
        <v>40009</v>
      </c>
      <c r="B811" s="25">
        <v>0.13387414956717053</v>
      </c>
    </row>
    <row r="812" spans="1:2" x14ac:dyDescent="0.25">
      <c r="A812" s="24">
        <v>40010</v>
      </c>
      <c r="B812" s="25">
        <v>0.1335356793565958</v>
      </c>
    </row>
    <row r="813" spans="1:2" x14ac:dyDescent="0.25">
      <c r="A813" s="24">
        <v>40011</v>
      </c>
      <c r="B813" s="25">
        <v>0.13153242227895851</v>
      </c>
    </row>
    <row r="814" spans="1:2" x14ac:dyDescent="0.25">
      <c r="A814" s="24">
        <v>40014</v>
      </c>
      <c r="B814" s="25">
        <v>0.12690822186093639</v>
      </c>
    </row>
    <row r="815" spans="1:2" x14ac:dyDescent="0.25">
      <c r="A815" s="24">
        <v>40015</v>
      </c>
      <c r="B815" s="25">
        <v>0.12393776609863824</v>
      </c>
    </row>
    <row r="816" spans="1:2" x14ac:dyDescent="0.25">
      <c r="A816" s="24">
        <v>40016</v>
      </c>
      <c r="B816" s="25">
        <v>0.11966269295445449</v>
      </c>
    </row>
    <row r="817" spans="1:2" x14ac:dyDescent="0.25">
      <c r="A817" s="24">
        <v>40017</v>
      </c>
      <c r="B817" s="25">
        <v>0.11531322380051302</v>
      </c>
    </row>
    <row r="818" spans="1:2" x14ac:dyDescent="0.25">
      <c r="A818" s="24">
        <v>40018</v>
      </c>
      <c r="B818" s="25">
        <v>0.12690741315078538</v>
      </c>
    </row>
    <row r="819" spans="1:2" x14ac:dyDescent="0.25">
      <c r="A819" s="24">
        <v>40021</v>
      </c>
      <c r="B819" s="25">
        <v>0.12513798632173609</v>
      </c>
    </row>
    <row r="820" spans="1:2" x14ac:dyDescent="0.25">
      <c r="A820" s="24">
        <v>40022</v>
      </c>
      <c r="B820" s="25">
        <v>0.12127535704512143</v>
      </c>
    </row>
    <row r="821" spans="1:2" x14ac:dyDescent="0.25">
      <c r="A821" s="24">
        <v>40023</v>
      </c>
      <c r="B821" s="25">
        <v>0.11709259860661334</v>
      </c>
    </row>
    <row r="822" spans="1:2" x14ac:dyDescent="0.25">
      <c r="A822" s="24">
        <v>40024</v>
      </c>
      <c r="B822" s="25">
        <v>0.1130026310324362</v>
      </c>
    </row>
    <row r="823" spans="1:2" x14ac:dyDescent="0.25">
      <c r="A823" s="24">
        <v>40025</v>
      </c>
      <c r="B823" s="25">
        <v>0.11201877059943914</v>
      </c>
    </row>
    <row r="824" spans="1:2" x14ac:dyDescent="0.25">
      <c r="A824" s="24">
        <v>40028</v>
      </c>
      <c r="B824" s="25">
        <v>0.10811786595135853</v>
      </c>
    </row>
    <row r="825" spans="1:2" x14ac:dyDescent="0.25">
      <c r="A825" s="24">
        <v>40029</v>
      </c>
      <c r="B825" s="25">
        <v>0.10597833810798142</v>
      </c>
    </row>
    <row r="826" spans="1:2" x14ac:dyDescent="0.25">
      <c r="A826" s="24">
        <v>40030</v>
      </c>
      <c r="B826" s="25">
        <v>0.10290956159604421</v>
      </c>
    </row>
    <row r="827" spans="1:2" x14ac:dyDescent="0.25">
      <c r="A827" s="24">
        <v>40031</v>
      </c>
      <c r="B827" s="25">
        <v>0.10012150834277421</v>
      </c>
    </row>
    <row r="828" spans="1:2" x14ac:dyDescent="0.25">
      <c r="A828" s="24">
        <v>40032</v>
      </c>
      <c r="B828" s="25">
        <v>9.7466971253727247E-2</v>
      </c>
    </row>
    <row r="829" spans="1:2" x14ac:dyDescent="0.25">
      <c r="A829" s="24">
        <v>40035</v>
      </c>
      <c r="B829" s="25">
        <v>9.9442840580537928E-2</v>
      </c>
    </row>
    <row r="830" spans="1:2" x14ac:dyDescent="0.25">
      <c r="A830" s="24">
        <v>40036</v>
      </c>
      <c r="B830" s="25">
        <v>9.6810825766150937E-2</v>
      </c>
    </row>
    <row r="831" spans="1:2" x14ac:dyDescent="0.25">
      <c r="A831" s="24">
        <v>40037</v>
      </c>
      <c r="B831" s="25">
        <v>9.4306988923474652E-2</v>
      </c>
    </row>
    <row r="832" spans="1:2" x14ac:dyDescent="0.25">
      <c r="A832" s="24">
        <v>40038</v>
      </c>
      <c r="B832" s="25">
        <v>9.4518630080388452E-2</v>
      </c>
    </row>
    <row r="833" spans="1:2" x14ac:dyDescent="0.25">
      <c r="A833" s="24">
        <v>40039</v>
      </c>
      <c r="B833" s="25">
        <v>9.4669563020093411E-2</v>
      </c>
    </row>
    <row r="834" spans="1:2" x14ac:dyDescent="0.25">
      <c r="A834" s="24">
        <v>40042</v>
      </c>
      <c r="B834" s="25">
        <v>9.5081398903178391E-2</v>
      </c>
    </row>
    <row r="835" spans="1:2" x14ac:dyDescent="0.25">
      <c r="A835" s="24">
        <v>40043</v>
      </c>
      <c r="B835" s="25">
        <v>0.10602277321900332</v>
      </c>
    </row>
    <row r="836" spans="1:2" x14ac:dyDescent="0.25">
      <c r="A836" s="24">
        <v>40044</v>
      </c>
      <c r="B836" s="25">
        <v>0.10296496496720341</v>
      </c>
    </row>
    <row r="837" spans="1:2" x14ac:dyDescent="0.25">
      <c r="A837" s="24">
        <v>40045</v>
      </c>
      <c r="B837" s="25">
        <v>0.10003646617740793</v>
      </c>
    </row>
    <row r="838" spans="1:2" x14ac:dyDescent="0.25">
      <c r="A838" s="24">
        <v>40046</v>
      </c>
      <c r="B838" s="25">
        <v>9.7232654975645302E-2</v>
      </c>
    </row>
    <row r="839" spans="1:2" x14ac:dyDescent="0.25">
      <c r="A839" s="24">
        <v>40049</v>
      </c>
      <c r="B839" s="25">
        <v>9.9178491136711427E-2</v>
      </c>
    </row>
    <row r="840" spans="1:2" x14ac:dyDescent="0.25">
      <c r="A840" s="24">
        <v>40050</v>
      </c>
      <c r="B840" s="25">
        <v>9.6549967297988218E-2</v>
      </c>
    </row>
    <row r="841" spans="1:2" x14ac:dyDescent="0.25">
      <c r="A841" s="24">
        <v>40051</v>
      </c>
      <c r="B841" s="25">
        <v>9.3888860170785349E-2</v>
      </c>
    </row>
    <row r="842" spans="1:2" x14ac:dyDescent="0.25">
      <c r="A842" s="24">
        <v>40052</v>
      </c>
      <c r="B842" s="25">
        <v>9.0756264200549219E-2</v>
      </c>
    </row>
    <row r="843" spans="1:2" x14ac:dyDescent="0.25">
      <c r="A843" s="24">
        <v>40053</v>
      </c>
      <c r="B843" s="25">
        <v>8.7662253846151783E-2</v>
      </c>
    </row>
    <row r="844" spans="1:2" x14ac:dyDescent="0.25">
      <c r="A844" s="24">
        <v>40056</v>
      </c>
      <c r="B844" s="25">
        <v>8.4775957396500831E-2</v>
      </c>
    </row>
    <row r="845" spans="1:2" x14ac:dyDescent="0.25">
      <c r="A845" s="24">
        <v>40057</v>
      </c>
      <c r="B845" s="25">
        <v>8.283842688021735E-2</v>
      </c>
    </row>
    <row r="846" spans="1:2" x14ac:dyDescent="0.25">
      <c r="A846" s="24">
        <v>40058</v>
      </c>
      <c r="B846" s="25">
        <v>8.9356057060565222E-2</v>
      </c>
    </row>
    <row r="847" spans="1:2" x14ac:dyDescent="0.25">
      <c r="A847" s="24">
        <v>40059</v>
      </c>
      <c r="B847" s="25">
        <v>8.6321959872051893E-2</v>
      </c>
    </row>
    <row r="848" spans="1:2" x14ac:dyDescent="0.25">
      <c r="A848" s="24">
        <v>40060</v>
      </c>
      <c r="B848" s="25">
        <v>8.7158398088850439E-2</v>
      </c>
    </row>
    <row r="849" spans="1:2" x14ac:dyDescent="0.25">
      <c r="A849" s="24">
        <v>40064</v>
      </c>
      <c r="B849" s="25">
        <v>8.6166864258054338E-2</v>
      </c>
    </row>
    <row r="850" spans="1:2" x14ac:dyDescent="0.25">
      <c r="A850" s="24">
        <v>40065</v>
      </c>
      <c r="B850" s="25">
        <v>8.3250658923848614E-2</v>
      </c>
    </row>
    <row r="851" spans="1:2" x14ac:dyDescent="0.25">
      <c r="A851" s="24">
        <v>40066</v>
      </c>
      <c r="B851" s="25">
        <v>8.4237348898540357E-2</v>
      </c>
    </row>
    <row r="852" spans="1:2" x14ac:dyDescent="0.25">
      <c r="A852" s="24">
        <v>40067</v>
      </c>
      <c r="B852" s="25">
        <v>8.7274890950496023E-2</v>
      </c>
    </row>
    <row r="853" spans="1:2" x14ac:dyDescent="0.25">
      <c r="A853" s="24">
        <v>40070</v>
      </c>
      <c r="B853" s="25">
        <v>8.4308562901222711E-2</v>
      </c>
    </row>
    <row r="854" spans="1:2" x14ac:dyDescent="0.25">
      <c r="A854" s="24">
        <v>40071</v>
      </c>
      <c r="B854" s="25">
        <v>8.1456637174527599E-2</v>
      </c>
    </row>
    <row r="855" spans="1:2" x14ac:dyDescent="0.25">
      <c r="A855" s="24">
        <v>40072</v>
      </c>
      <c r="B855" s="25">
        <v>7.8808939560619934E-2</v>
      </c>
    </row>
    <row r="856" spans="1:2" x14ac:dyDescent="0.25">
      <c r="A856" s="24">
        <v>40073</v>
      </c>
      <c r="B856" s="25">
        <v>8.5020444664991673E-2</v>
      </c>
    </row>
    <row r="857" spans="1:2" x14ac:dyDescent="0.25">
      <c r="A857" s="24">
        <v>40074</v>
      </c>
      <c r="B857" s="25">
        <v>8.4286446346767768E-2</v>
      </c>
    </row>
    <row r="858" spans="1:2" x14ac:dyDescent="0.25">
      <c r="A858" s="24">
        <v>40077</v>
      </c>
      <c r="B858" s="25">
        <v>8.23271758934115E-2</v>
      </c>
    </row>
    <row r="859" spans="1:2" x14ac:dyDescent="0.25">
      <c r="A859" s="24">
        <v>40078</v>
      </c>
      <c r="B859" s="25">
        <v>7.9644518214370297E-2</v>
      </c>
    </row>
    <row r="860" spans="1:2" x14ac:dyDescent="0.25">
      <c r="A860" s="24">
        <v>40079</v>
      </c>
      <c r="B860" s="25">
        <v>7.697464242618858E-2</v>
      </c>
    </row>
    <row r="861" spans="1:2" x14ac:dyDescent="0.25">
      <c r="A861" s="24">
        <v>40080</v>
      </c>
      <c r="B861" s="25">
        <v>7.8732838300720698E-2</v>
      </c>
    </row>
    <row r="862" spans="1:2" x14ac:dyDescent="0.25">
      <c r="A862" s="24">
        <v>40081</v>
      </c>
      <c r="B862" s="25">
        <v>8.2756504582264648E-2</v>
      </c>
    </row>
    <row r="863" spans="1:2" x14ac:dyDescent="0.25">
      <c r="A863" s="24">
        <v>40084</v>
      </c>
      <c r="B863" s="25">
        <v>8.0909632923376273E-2</v>
      </c>
    </row>
    <row r="864" spans="1:2" x14ac:dyDescent="0.25">
      <c r="A864" s="24">
        <v>40085</v>
      </c>
      <c r="B864" s="25">
        <v>8.4377575809212194E-2</v>
      </c>
    </row>
    <row r="865" spans="1:2" x14ac:dyDescent="0.25">
      <c r="A865" s="24">
        <v>40086</v>
      </c>
      <c r="B865" s="25">
        <v>8.1526572051928647E-2</v>
      </c>
    </row>
    <row r="866" spans="1:2" x14ac:dyDescent="0.25">
      <c r="A866" s="24">
        <v>40087</v>
      </c>
      <c r="B866" s="25">
        <v>7.9727971657071003E-2</v>
      </c>
    </row>
    <row r="867" spans="1:2" x14ac:dyDescent="0.25">
      <c r="A867" s="24">
        <v>40088</v>
      </c>
      <c r="B867" s="25">
        <v>8.9677058121166914E-2</v>
      </c>
    </row>
    <row r="868" spans="1:2" x14ac:dyDescent="0.25">
      <c r="A868" s="24">
        <v>40091</v>
      </c>
      <c r="B868" s="25">
        <v>8.7505976707708891E-2</v>
      </c>
    </row>
    <row r="869" spans="1:2" x14ac:dyDescent="0.25">
      <c r="A869" s="24">
        <v>40092</v>
      </c>
      <c r="B869" s="25">
        <v>8.5269708376440073E-2</v>
      </c>
    </row>
    <row r="870" spans="1:2" x14ac:dyDescent="0.25">
      <c r="A870" s="24">
        <v>40093</v>
      </c>
      <c r="B870" s="25">
        <v>8.8330653905841244E-2</v>
      </c>
    </row>
    <row r="871" spans="1:2" x14ac:dyDescent="0.25">
      <c r="A871" s="24">
        <v>40094</v>
      </c>
      <c r="B871" s="25">
        <v>8.6034750261829926E-2</v>
      </c>
    </row>
    <row r="872" spans="1:2" x14ac:dyDescent="0.25">
      <c r="A872" s="24">
        <v>40095</v>
      </c>
      <c r="B872" s="25">
        <v>8.5056938663708864E-2</v>
      </c>
    </row>
    <row r="873" spans="1:2" x14ac:dyDescent="0.25">
      <c r="A873" s="24">
        <v>40098</v>
      </c>
      <c r="B873" s="25">
        <v>8.2178064552134403E-2</v>
      </c>
    </row>
    <row r="874" spans="1:2" x14ac:dyDescent="0.25">
      <c r="A874" s="24">
        <v>40099</v>
      </c>
      <c r="B874" s="25">
        <v>7.9192169600927634E-2</v>
      </c>
    </row>
    <row r="875" spans="1:2" x14ac:dyDescent="0.25">
      <c r="A875" s="24">
        <v>40100</v>
      </c>
      <c r="B875" s="25">
        <v>0.10859247577931158</v>
      </c>
    </row>
    <row r="876" spans="1:2" x14ac:dyDescent="0.25">
      <c r="A876" s="24">
        <v>40101</v>
      </c>
      <c r="B876" s="25">
        <v>0.11120817275807243</v>
      </c>
    </row>
    <row r="877" spans="1:2" x14ac:dyDescent="0.25">
      <c r="A877" s="24">
        <v>40102</v>
      </c>
      <c r="B877" s="25">
        <v>0.13156200951003577</v>
      </c>
    </row>
    <row r="878" spans="1:2" x14ac:dyDescent="0.25">
      <c r="A878" s="24">
        <v>40105</v>
      </c>
      <c r="B878" s="25">
        <v>0.12677975740015124</v>
      </c>
    </row>
    <row r="879" spans="1:2" x14ac:dyDescent="0.25">
      <c r="A879" s="24">
        <v>40106</v>
      </c>
      <c r="B879" s="25">
        <v>0.12472892298827624</v>
      </c>
    </row>
    <row r="880" spans="1:2" x14ac:dyDescent="0.25">
      <c r="A880" s="24">
        <v>40107</v>
      </c>
      <c r="B880" s="25">
        <v>0.12039519465650951</v>
      </c>
    </row>
    <row r="881" spans="1:2" x14ac:dyDescent="0.25">
      <c r="A881" s="24">
        <v>40108</v>
      </c>
      <c r="B881" s="25">
        <v>0.11768931674871937</v>
      </c>
    </row>
    <row r="882" spans="1:2" x14ac:dyDescent="0.25">
      <c r="A882" s="24">
        <v>40109</v>
      </c>
      <c r="B882" s="25">
        <v>0.11341162259599084</v>
      </c>
    </row>
    <row r="883" spans="1:2" x14ac:dyDescent="0.25">
      <c r="A883" s="24">
        <v>40112</v>
      </c>
      <c r="B883" s="25">
        <v>0.11608308091789918</v>
      </c>
    </row>
    <row r="884" spans="1:2" x14ac:dyDescent="0.25">
      <c r="A884" s="24">
        <v>40113</v>
      </c>
      <c r="B884" s="25">
        <v>0.12355196708343033</v>
      </c>
    </row>
    <row r="885" spans="1:2" x14ac:dyDescent="0.25">
      <c r="A885" s="24">
        <v>40114</v>
      </c>
      <c r="B885" s="25">
        <v>0.11927346791527818</v>
      </c>
    </row>
    <row r="886" spans="1:2" x14ac:dyDescent="0.25">
      <c r="A886" s="24">
        <v>40115</v>
      </c>
      <c r="B886" s="25">
        <v>0.13974532791205593</v>
      </c>
    </row>
    <row r="887" spans="1:2" x14ac:dyDescent="0.25">
      <c r="A887" s="24">
        <v>40116</v>
      </c>
      <c r="B887" s="25">
        <v>0.14037547625963787</v>
      </c>
    </row>
    <row r="888" spans="1:2" x14ac:dyDescent="0.25">
      <c r="A888" s="24">
        <v>40119</v>
      </c>
      <c r="B888" s="25">
        <v>0.14321661018689286</v>
      </c>
    </row>
    <row r="889" spans="1:2" x14ac:dyDescent="0.25">
      <c r="A889" s="24">
        <v>40120</v>
      </c>
      <c r="B889" s="25">
        <v>0.13820138757428849</v>
      </c>
    </row>
    <row r="890" spans="1:2" x14ac:dyDescent="0.25">
      <c r="A890" s="24">
        <v>40121</v>
      </c>
      <c r="B890" s="25">
        <v>0.13379707099106694</v>
      </c>
    </row>
    <row r="891" spans="1:2" x14ac:dyDescent="0.25">
      <c r="A891" s="24">
        <v>40122</v>
      </c>
      <c r="B891" s="25">
        <v>0.13157364815708142</v>
      </c>
    </row>
    <row r="892" spans="1:2" x14ac:dyDescent="0.25">
      <c r="A892" s="24">
        <v>40123</v>
      </c>
      <c r="B892" s="25">
        <v>0.12944079050997653</v>
      </c>
    </row>
    <row r="893" spans="1:2" x14ac:dyDescent="0.25">
      <c r="A893" s="24">
        <v>40126</v>
      </c>
      <c r="B893" s="25">
        <v>0.12473568626370318</v>
      </c>
    </row>
    <row r="894" spans="1:2" x14ac:dyDescent="0.25">
      <c r="A894" s="24">
        <v>40127</v>
      </c>
      <c r="B894" s="25">
        <v>0.12861220818518065</v>
      </c>
    </row>
    <row r="895" spans="1:2" x14ac:dyDescent="0.25">
      <c r="A895" s="24">
        <v>40128</v>
      </c>
      <c r="B895" s="25">
        <v>0.12468686835977247</v>
      </c>
    </row>
    <row r="896" spans="1:2" x14ac:dyDescent="0.25">
      <c r="A896" s="24">
        <v>40129</v>
      </c>
      <c r="B896" s="25">
        <v>0.12166603220479015</v>
      </c>
    </row>
    <row r="897" spans="1:2" x14ac:dyDescent="0.25">
      <c r="A897" s="24">
        <v>40130</v>
      </c>
      <c r="B897" s="25">
        <v>0.12024751282871417</v>
      </c>
    </row>
    <row r="898" spans="1:2" x14ac:dyDescent="0.25">
      <c r="A898" s="24">
        <v>40133</v>
      </c>
      <c r="B898" s="25">
        <v>0.11655626944520825</v>
      </c>
    </row>
    <row r="899" spans="1:2" x14ac:dyDescent="0.25">
      <c r="A899" s="24">
        <v>40134</v>
      </c>
      <c r="B899" s="25">
        <v>0.11881926986153657</v>
      </c>
    </row>
    <row r="900" spans="1:2" x14ac:dyDescent="0.25">
      <c r="A900" s="24">
        <v>40135</v>
      </c>
      <c r="B900" s="25">
        <v>0.11465216714374565</v>
      </c>
    </row>
    <row r="901" spans="1:2" x14ac:dyDescent="0.25">
      <c r="A901" s="24">
        <v>40136</v>
      </c>
      <c r="B901" s="25">
        <v>0.11131051227992078</v>
      </c>
    </row>
    <row r="902" spans="1:2" x14ac:dyDescent="0.25">
      <c r="A902" s="24">
        <v>40137</v>
      </c>
      <c r="B902" s="25">
        <v>0.1091283518581974</v>
      </c>
    </row>
    <row r="903" spans="1:2" x14ac:dyDescent="0.25">
      <c r="A903" s="24">
        <v>40140</v>
      </c>
      <c r="B903" s="25">
        <v>0.10604188116667591</v>
      </c>
    </row>
    <row r="904" spans="1:2" x14ac:dyDescent="0.25">
      <c r="A904" s="24">
        <v>40141</v>
      </c>
      <c r="B904" s="25">
        <v>0.10395514042216218</v>
      </c>
    </row>
    <row r="905" spans="1:2" x14ac:dyDescent="0.25">
      <c r="A905" s="24">
        <v>40142</v>
      </c>
      <c r="B905" s="25">
        <v>0.10017700632605718</v>
      </c>
    </row>
    <row r="906" spans="1:2" x14ac:dyDescent="0.25">
      <c r="A906" s="24">
        <v>40144</v>
      </c>
      <c r="B906" s="25">
        <v>9.9853598456331016E-2</v>
      </c>
    </row>
    <row r="907" spans="1:2" x14ac:dyDescent="0.25">
      <c r="A907" s="24">
        <v>40147</v>
      </c>
      <c r="B907" s="25">
        <v>0.10401000907420946</v>
      </c>
    </row>
    <row r="908" spans="1:2" x14ac:dyDescent="0.25">
      <c r="A908" s="24">
        <v>40148</v>
      </c>
      <c r="B908" s="25">
        <v>0.10022987911299784</v>
      </c>
    </row>
    <row r="909" spans="1:2" x14ac:dyDescent="0.25">
      <c r="A909" s="24">
        <v>40149</v>
      </c>
      <c r="B909" s="25">
        <v>9.8449254685825383E-2</v>
      </c>
    </row>
    <row r="910" spans="1:2" x14ac:dyDescent="0.25">
      <c r="A910" s="24">
        <v>40150</v>
      </c>
      <c r="B910" s="25">
        <v>9.5055669019852976E-2</v>
      </c>
    </row>
    <row r="911" spans="1:2" x14ac:dyDescent="0.25">
      <c r="A911" s="24">
        <v>40151</v>
      </c>
      <c r="B911" s="25">
        <v>9.260118754406868E-2</v>
      </c>
    </row>
    <row r="912" spans="1:2" x14ac:dyDescent="0.25">
      <c r="A912" s="24">
        <v>40154</v>
      </c>
      <c r="B912" s="25">
        <v>9.1480857643571861E-2</v>
      </c>
    </row>
    <row r="913" spans="1:2" x14ac:dyDescent="0.25">
      <c r="A913" s="24">
        <v>40155</v>
      </c>
      <c r="B913" s="25">
        <v>8.8442374347871194E-2</v>
      </c>
    </row>
    <row r="914" spans="1:2" x14ac:dyDescent="0.25">
      <c r="A914" s="24">
        <v>40156</v>
      </c>
      <c r="B914" s="25">
        <v>9.1538673417866409E-2</v>
      </c>
    </row>
    <row r="915" spans="1:2" x14ac:dyDescent="0.25">
      <c r="A915" s="24">
        <v>40157</v>
      </c>
      <c r="B915" s="25">
        <v>8.9114560080109609E-2</v>
      </c>
    </row>
    <row r="916" spans="1:2" x14ac:dyDescent="0.25">
      <c r="A916" s="24">
        <v>40158</v>
      </c>
      <c r="B916" s="25">
        <v>8.9670573480491803E-2</v>
      </c>
    </row>
    <row r="917" spans="1:2" x14ac:dyDescent="0.25">
      <c r="A917" s="24">
        <v>40161</v>
      </c>
      <c r="B917" s="25">
        <v>8.6617118105108429E-2</v>
      </c>
    </row>
    <row r="918" spans="1:2" x14ac:dyDescent="0.25">
      <c r="A918" s="24">
        <v>40162</v>
      </c>
      <c r="B918" s="25">
        <v>9.200421345954686E-2</v>
      </c>
    </row>
    <row r="919" spans="1:2" x14ac:dyDescent="0.25">
      <c r="A919" s="24">
        <v>40163</v>
      </c>
      <c r="B919" s="25">
        <v>8.8660822733499733E-2</v>
      </c>
    </row>
    <row r="920" spans="1:2" x14ac:dyDescent="0.25">
      <c r="A920" s="24">
        <v>40164</v>
      </c>
      <c r="B920" s="25">
        <v>8.5641558602375101E-2</v>
      </c>
    </row>
    <row r="921" spans="1:2" x14ac:dyDescent="0.25">
      <c r="A921" s="24">
        <v>40165</v>
      </c>
      <c r="B921" s="25">
        <v>8.6670549698337027E-2</v>
      </c>
    </row>
    <row r="922" spans="1:2" x14ac:dyDescent="0.25">
      <c r="A922" s="24">
        <v>40168</v>
      </c>
      <c r="B922" s="25">
        <v>8.381946408455071E-2</v>
      </c>
    </row>
    <row r="923" spans="1:2" x14ac:dyDescent="0.25">
      <c r="A923" s="24">
        <v>40169</v>
      </c>
      <c r="B923" s="25">
        <v>8.471066870237913E-2</v>
      </c>
    </row>
    <row r="924" spans="1:2" x14ac:dyDescent="0.25">
      <c r="A924" s="24">
        <v>40170</v>
      </c>
      <c r="B924" s="25">
        <v>8.1632627434259919E-2</v>
      </c>
    </row>
    <row r="925" spans="1:2" x14ac:dyDescent="0.25">
      <c r="A925" s="24">
        <v>40171</v>
      </c>
      <c r="B925" s="25">
        <v>7.9635712260998318E-2</v>
      </c>
    </row>
    <row r="926" spans="1:2" x14ac:dyDescent="0.25">
      <c r="A926" s="24">
        <v>40175</v>
      </c>
      <c r="B926" s="25">
        <v>7.7729151597539417E-2</v>
      </c>
    </row>
    <row r="927" spans="1:2" x14ac:dyDescent="0.25">
      <c r="A927" s="24">
        <v>40176</v>
      </c>
      <c r="B927" s="25">
        <v>7.4905135731200001E-2</v>
      </c>
    </row>
    <row r="928" spans="1:2" x14ac:dyDescent="0.25">
      <c r="A928" s="24">
        <v>40177</v>
      </c>
      <c r="B928" s="25">
        <v>7.242023664917438E-2</v>
      </c>
    </row>
    <row r="929" spans="1:2" x14ac:dyDescent="0.25">
      <c r="A929" s="24">
        <v>40178</v>
      </c>
      <c r="B929" s="25">
        <v>7.1070483691931044E-2</v>
      </c>
    </row>
    <row r="930" spans="1:2" x14ac:dyDescent="0.25">
      <c r="A930" s="24">
        <v>40182</v>
      </c>
      <c r="B930" s="25">
        <v>6.9801289042835113E-2</v>
      </c>
    </row>
    <row r="931" spans="1:2" x14ac:dyDescent="0.25">
      <c r="A931" s="24">
        <v>40183</v>
      </c>
      <c r="B931" s="25">
        <v>8.0214376732827525E-2</v>
      </c>
    </row>
    <row r="932" spans="1:2" x14ac:dyDescent="0.25">
      <c r="A932" s="24">
        <v>40184</v>
      </c>
      <c r="B932" s="25">
        <v>7.7729686685181307E-2</v>
      </c>
    </row>
    <row r="933" spans="1:2" x14ac:dyDescent="0.25">
      <c r="A933" s="24">
        <v>40185</v>
      </c>
      <c r="B933" s="25">
        <v>7.6266706039835999E-2</v>
      </c>
    </row>
    <row r="934" spans="1:2" x14ac:dyDescent="0.25">
      <c r="A934" s="24">
        <v>40186</v>
      </c>
      <c r="B934" s="25">
        <v>7.3498848734499911E-2</v>
      </c>
    </row>
    <row r="935" spans="1:2" x14ac:dyDescent="0.25">
      <c r="A935" s="24">
        <v>40189</v>
      </c>
      <c r="B935" s="25">
        <v>7.4668100709076785E-2</v>
      </c>
    </row>
    <row r="936" spans="1:2" x14ac:dyDescent="0.25">
      <c r="A936" s="24">
        <v>40190</v>
      </c>
      <c r="B936" s="25">
        <v>7.198172026407354E-2</v>
      </c>
    </row>
    <row r="937" spans="1:2" x14ac:dyDescent="0.25">
      <c r="A937" s="24">
        <v>40191</v>
      </c>
      <c r="B937" s="25">
        <v>8.0071358025678802E-2</v>
      </c>
    </row>
    <row r="938" spans="1:2" x14ac:dyDescent="0.25">
      <c r="A938" s="24">
        <v>40192</v>
      </c>
      <c r="B938" s="25">
        <v>7.8246475287427744E-2</v>
      </c>
    </row>
    <row r="939" spans="1:2" x14ac:dyDescent="0.25">
      <c r="A939" s="24">
        <v>40193</v>
      </c>
      <c r="B939" s="25">
        <v>7.5533609393458406E-2</v>
      </c>
    </row>
    <row r="940" spans="1:2" x14ac:dyDescent="0.25">
      <c r="A940" s="24">
        <v>40197</v>
      </c>
      <c r="B940" s="25">
        <v>7.5089572374963345E-2</v>
      </c>
    </row>
    <row r="941" spans="1:2" x14ac:dyDescent="0.25">
      <c r="A941" s="24">
        <v>40198</v>
      </c>
      <c r="B941" s="25">
        <v>7.9856429770485057E-2</v>
      </c>
    </row>
    <row r="942" spans="1:2" x14ac:dyDescent="0.25">
      <c r="A942" s="24">
        <v>40199</v>
      </c>
      <c r="B942" s="25">
        <v>8.4204650644365525E-2</v>
      </c>
    </row>
    <row r="943" spans="1:2" x14ac:dyDescent="0.25">
      <c r="A943" s="24">
        <v>40200</v>
      </c>
      <c r="B943" s="25">
        <v>9.8496893882081202E-2</v>
      </c>
    </row>
    <row r="944" spans="1:2" x14ac:dyDescent="0.25">
      <c r="A944" s="24">
        <v>40203</v>
      </c>
      <c r="B944" s="25">
        <v>0.10120996673154165</v>
      </c>
    </row>
    <row r="945" spans="1:2" x14ac:dyDescent="0.25">
      <c r="A945" s="24">
        <v>40204</v>
      </c>
      <c r="B945" s="25">
        <v>9.7840058154910259E-2</v>
      </c>
    </row>
    <row r="946" spans="1:2" x14ac:dyDescent="0.25">
      <c r="A946" s="24">
        <v>40205</v>
      </c>
      <c r="B946" s="25">
        <v>9.4712688053793029E-2</v>
      </c>
    </row>
    <row r="947" spans="1:2" x14ac:dyDescent="0.25">
      <c r="A947" s="24">
        <v>40206</v>
      </c>
      <c r="B947" s="25">
        <v>9.6395331290699021E-2</v>
      </c>
    </row>
    <row r="948" spans="1:2" x14ac:dyDescent="0.25">
      <c r="A948" s="24">
        <v>40207</v>
      </c>
      <c r="B948" s="25">
        <v>9.6052351997262225E-2</v>
      </c>
    </row>
    <row r="949" spans="1:2" x14ac:dyDescent="0.25">
      <c r="A949" s="24">
        <v>40210</v>
      </c>
      <c r="B949" s="25">
        <v>9.4608247700688874E-2</v>
      </c>
    </row>
    <row r="950" spans="1:2" x14ac:dyDescent="0.25">
      <c r="A950" s="24">
        <v>40211</v>
      </c>
      <c r="B950" s="25">
        <v>9.7729367496352193E-2</v>
      </c>
    </row>
    <row r="951" spans="1:2" x14ac:dyDescent="0.25">
      <c r="A951" s="24">
        <v>40212</v>
      </c>
      <c r="B951" s="25">
        <v>9.7530541237857996E-2</v>
      </c>
    </row>
    <row r="952" spans="1:2" x14ac:dyDescent="0.25">
      <c r="A952" s="24">
        <v>40213</v>
      </c>
      <c r="B952" s="25">
        <v>9.544177272785051E-2</v>
      </c>
    </row>
    <row r="953" spans="1:2" x14ac:dyDescent="0.25">
      <c r="A953" s="24">
        <v>40214</v>
      </c>
      <c r="B953" s="25">
        <v>0.11706034843110714</v>
      </c>
    </row>
    <row r="954" spans="1:2" x14ac:dyDescent="0.25">
      <c r="A954" s="24">
        <v>40217</v>
      </c>
      <c r="B954" s="25">
        <v>0.11558053660299941</v>
      </c>
    </row>
    <row r="955" spans="1:2" x14ac:dyDescent="0.25">
      <c r="A955" s="24">
        <v>40218</v>
      </c>
      <c r="B955" s="25">
        <v>0.11139961716853658</v>
      </c>
    </row>
    <row r="956" spans="1:2" x14ac:dyDescent="0.25">
      <c r="A956" s="24">
        <v>40219</v>
      </c>
      <c r="B956" s="25">
        <v>0.10839093344213876</v>
      </c>
    </row>
    <row r="957" spans="1:2" x14ac:dyDescent="0.25">
      <c r="A957" s="24">
        <v>40220</v>
      </c>
      <c r="B957" s="25">
        <v>0.10660085054693147</v>
      </c>
    </row>
    <row r="958" spans="1:2" x14ac:dyDescent="0.25">
      <c r="A958" s="24">
        <v>40221</v>
      </c>
      <c r="B958" s="25">
        <v>0.10391752590862062</v>
      </c>
    </row>
    <row r="959" spans="1:2" x14ac:dyDescent="0.25">
      <c r="A959" s="24">
        <v>40225</v>
      </c>
      <c r="B959" s="25">
        <v>0.10018336735669721</v>
      </c>
    </row>
    <row r="960" spans="1:2" x14ac:dyDescent="0.25">
      <c r="A960" s="24">
        <v>40226</v>
      </c>
      <c r="B960" s="25">
        <v>0.10392850698732539</v>
      </c>
    </row>
    <row r="961" spans="1:2" x14ac:dyDescent="0.25">
      <c r="A961" s="24">
        <v>40227</v>
      </c>
      <c r="B961" s="25">
        <v>0.10191272006274743</v>
      </c>
    </row>
    <row r="962" spans="1:2" x14ac:dyDescent="0.25">
      <c r="A962" s="24">
        <v>40228</v>
      </c>
      <c r="B962" s="25">
        <v>9.8329228722581014E-2</v>
      </c>
    </row>
    <row r="963" spans="1:2" x14ac:dyDescent="0.25">
      <c r="A963" s="24">
        <v>40231</v>
      </c>
      <c r="B963" s="25">
        <v>9.476496493908447E-2</v>
      </c>
    </row>
    <row r="964" spans="1:2" x14ac:dyDescent="0.25">
      <c r="A964" s="24">
        <v>40232</v>
      </c>
      <c r="B964" s="25">
        <v>9.1698321020853513E-2</v>
      </c>
    </row>
    <row r="965" spans="1:2" x14ac:dyDescent="0.25">
      <c r="A965" s="24">
        <v>40233</v>
      </c>
      <c r="B965" s="25">
        <v>9.0148988083447942E-2</v>
      </c>
    </row>
    <row r="966" spans="1:2" x14ac:dyDescent="0.25">
      <c r="A966" s="24">
        <v>40234</v>
      </c>
      <c r="B966" s="25">
        <v>8.6912013618089784E-2</v>
      </c>
    </row>
    <row r="967" spans="1:2" x14ac:dyDescent="0.25">
      <c r="A967" s="24">
        <v>40235</v>
      </c>
      <c r="B967" s="25">
        <v>8.3869003251277538E-2</v>
      </c>
    </row>
    <row r="968" spans="1:2" x14ac:dyDescent="0.25">
      <c r="A968" s="24">
        <v>40238</v>
      </c>
      <c r="B968" s="25">
        <v>8.1262209615923828E-2</v>
      </c>
    </row>
    <row r="969" spans="1:2" x14ac:dyDescent="0.25">
      <c r="A969" s="24">
        <v>40239</v>
      </c>
      <c r="B969" s="25">
        <v>8.0520383832205722E-2</v>
      </c>
    </row>
    <row r="970" spans="1:2" x14ac:dyDescent="0.25">
      <c r="A970" s="24">
        <v>40240</v>
      </c>
      <c r="B970" s="25">
        <v>7.9815637595667011E-2</v>
      </c>
    </row>
    <row r="971" spans="1:2" x14ac:dyDescent="0.25">
      <c r="A971" s="24">
        <v>40241</v>
      </c>
      <c r="B971" s="25">
        <v>7.7574572835571454E-2</v>
      </c>
    </row>
    <row r="972" spans="1:2" x14ac:dyDescent="0.25">
      <c r="A972" s="24">
        <v>40242</v>
      </c>
      <c r="B972" s="25">
        <v>7.5739957062453719E-2</v>
      </c>
    </row>
    <row r="973" spans="1:2" x14ac:dyDescent="0.25">
      <c r="A973" s="24">
        <v>40245</v>
      </c>
      <c r="B973" s="25">
        <v>7.8444808858924547E-2</v>
      </c>
    </row>
    <row r="974" spans="1:2" x14ac:dyDescent="0.25">
      <c r="A974" s="24">
        <v>40246</v>
      </c>
      <c r="B974" s="25">
        <v>7.5669672845911654E-2</v>
      </c>
    </row>
    <row r="975" spans="1:2" x14ac:dyDescent="0.25">
      <c r="A975" s="24">
        <v>40247</v>
      </c>
      <c r="B975" s="25">
        <v>7.3090227572521038E-2</v>
      </c>
    </row>
    <row r="976" spans="1:2" x14ac:dyDescent="0.25">
      <c r="A976" s="24">
        <v>40248</v>
      </c>
      <c r="B976" s="25">
        <v>7.1006187210022234E-2</v>
      </c>
    </row>
    <row r="977" spans="1:2" x14ac:dyDescent="0.25">
      <c r="A977" s="24">
        <v>40249</v>
      </c>
      <c r="B977" s="25">
        <v>7.0159431220679871E-2</v>
      </c>
    </row>
    <row r="978" spans="1:2" x14ac:dyDescent="0.25">
      <c r="A978" s="24">
        <v>40252</v>
      </c>
      <c r="B978" s="25">
        <v>6.7727432899682624E-2</v>
      </c>
    </row>
    <row r="979" spans="1:2" x14ac:dyDescent="0.25">
      <c r="A979" s="24">
        <v>40253</v>
      </c>
      <c r="B979" s="25">
        <v>6.5339366456085402E-2</v>
      </c>
    </row>
    <row r="980" spans="1:2" x14ac:dyDescent="0.25">
      <c r="A980" s="24">
        <v>40254</v>
      </c>
      <c r="B980" s="25">
        <v>6.43690339445845E-2</v>
      </c>
    </row>
    <row r="981" spans="1:2" x14ac:dyDescent="0.25">
      <c r="A981" s="24">
        <v>40255</v>
      </c>
      <c r="B981" s="25">
        <v>6.3093551224328873E-2</v>
      </c>
    </row>
    <row r="982" spans="1:2" x14ac:dyDescent="0.25">
      <c r="A982" s="24">
        <v>40256</v>
      </c>
      <c r="B982" s="25">
        <v>6.1256128693477671E-2</v>
      </c>
    </row>
    <row r="983" spans="1:2" x14ac:dyDescent="0.25">
      <c r="A983" s="24">
        <v>40259</v>
      </c>
      <c r="B983" s="25">
        <v>6.5314849072279552E-2</v>
      </c>
    </row>
    <row r="984" spans="1:2" x14ac:dyDescent="0.25">
      <c r="A984" s="24">
        <v>40260</v>
      </c>
      <c r="B984" s="25">
        <v>6.3094805979282034E-2</v>
      </c>
    </row>
    <row r="985" spans="1:2" x14ac:dyDescent="0.25">
      <c r="A985" s="24">
        <v>40261</v>
      </c>
      <c r="B985" s="25">
        <v>6.1418779040014505E-2</v>
      </c>
    </row>
    <row r="986" spans="1:2" x14ac:dyDescent="0.25">
      <c r="A986" s="24">
        <v>40262</v>
      </c>
      <c r="B986" s="25">
        <v>6.0792684739643624E-2</v>
      </c>
    </row>
    <row r="987" spans="1:2" x14ac:dyDescent="0.25">
      <c r="A987" s="24">
        <v>40263</v>
      </c>
      <c r="B987" s="25">
        <v>5.9461916220114076E-2</v>
      </c>
    </row>
    <row r="988" spans="1:2" x14ac:dyDescent="0.25">
      <c r="A988" s="24">
        <v>40266</v>
      </c>
      <c r="B988" s="25">
        <v>5.7755775509667637E-2</v>
      </c>
    </row>
    <row r="989" spans="1:2" x14ac:dyDescent="0.25">
      <c r="A989" s="24">
        <v>40267</v>
      </c>
      <c r="B989" s="25">
        <v>5.9573632916374006E-2</v>
      </c>
    </row>
    <row r="990" spans="1:2" x14ac:dyDescent="0.25">
      <c r="A990" s="24">
        <v>40268</v>
      </c>
      <c r="B990" s="25">
        <v>5.8660035819755582E-2</v>
      </c>
    </row>
    <row r="991" spans="1:2" x14ac:dyDescent="0.25">
      <c r="A991" s="24">
        <v>40269</v>
      </c>
      <c r="B991" s="25">
        <v>5.6534952017553486E-2</v>
      </c>
    </row>
    <row r="992" spans="1:2" x14ac:dyDescent="0.25">
      <c r="A992" s="24">
        <v>40270</v>
      </c>
      <c r="B992" s="25">
        <v>5.8636733130396398E-2</v>
      </c>
    </row>
    <row r="993" spans="1:2" x14ac:dyDescent="0.25">
      <c r="A993" s="24">
        <v>40273</v>
      </c>
      <c r="B993" s="25">
        <v>5.6507621901536048E-2</v>
      </c>
    </row>
    <row r="994" spans="1:2" x14ac:dyDescent="0.25">
      <c r="A994" s="24">
        <v>40274</v>
      </c>
      <c r="B994" s="25">
        <v>5.5581676774460818E-2</v>
      </c>
    </row>
    <row r="995" spans="1:2" x14ac:dyDescent="0.25">
      <c r="A995" s="24">
        <v>40275</v>
      </c>
      <c r="B995" s="25">
        <v>5.3680299025238666E-2</v>
      </c>
    </row>
    <row r="996" spans="1:2" x14ac:dyDescent="0.25">
      <c r="A996" s="24">
        <v>40276</v>
      </c>
      <c r="B996" s="25">
        <v>5.2914037173762536E-2</v>
      </c>
    </row>
    <row r="997" spans="1:2" x14ac:dyDescent="0.25">
      <c r="A997" s="24">
        <v>40277</v>
      </c>
      <c r="B997" s="25">
        <v>5.1660175078470302E-2</v>
      </c>
    </row>
    <row r="998" spans="1:2" x14ac:dyDescent="0.25">
      <c r="A998" s="24">
        <v>40280</v>
      </c>
      <c r="B998" s="25">
        <v>5.2834444613197327E-2</v>
      </c>
    </row>
    <row r="999" spans="1:2" x14ac:dyDescent="0.25">
      <c r="A999" s="24">
        <v>40281</v>
      </c>
      <c r="B999" s="25">
        <v>5.0931368047765158E-2</v>
      </c>
    </row>
    <row r="1000" spans="1:2" x14ac:dyDescent="0.25">
      <c r="A1000" s="24">
        <v>40282</v>
      </c>
      <c r="B1000" s="25">
        <v>5.0418892977622157E-2</v>
      </c>
    </row>
    <row r="1001" spans="1:2" x14ac:dyDescent="0.25">
      <c r="A1001" s="24">
        <v>40283</v>
      </c>
      <c r="B1001" s="25">
        <v>5.6176157615895915E-2</v>
      </c>
    </row>
    <row r="1002" spans="1:2" x14ac:dyDescent="0.25">
      <c r="A1002" s="24">
        <v>40284</v>
      </c>
      <c r="B1002" s="25">
        <v>5.4799492368753873E-2</v>
      </c>
    </row>
    <row r="1003" spans="1:2" x14ac:dyDescent="0.25">
      <c r="A1003" s="24">
        <v>40287</v>
      </c>
      <c r="B1003" s="25">
        <v>6.4069030353284248E-2</v>
      </c>
    </row>
    <row r="1004" spans="1:2" x14ac:dyDescent="0.25">
      <c r="A1004" s="24">
        <v>40288</v>
      </c>
      <c r="B1004" s="25">
        <v>6.1966881440281472E-2</v>
      </c>
    </row>
    <row r="1005" spans="1:2" x14ac:dyDescent="0.25">
      <c r="A1005" s="24">
        <v>40289</v>
      </c>
      <c r="B1005" s="25">
        <v>6.4161667928589072E-2</v>
      </c>
    </row>
    <row r="1006" spans="1:2" x14ac:dyDescent="0.25">
      <c r="A1006" s="24">
        <v>40290</v>
      </c>
      <c r="B1006" s="25">
        <v>6.346278528073368E-2</v>
      </c>
    </row>
    <row r="1007" spans="1:2" x14ac:dyDescent="0.25">
      <c r="A1007" s="24">
        <v>40291</v>
      </c>
      <c r="B1007" s="25">
        <v>6.1251856794827857E-2</v>
      </c>
    </row>
    <row r="1008" spans="1:2" x14ac:dyDescent="0.25">
      <c r="A1008" s="24">
        <v>40294</v>
      </c>
      <c r="B1008" s="25">
        <v>6.1318332700938116E-2</v>
      </c>
    </row>
    <row r="1009" spans="1:2" x14ac:dyDescent="0.25">
      <c r="A1009" s="24">
        <v>40295</v>
      </c>
      <c r="B1009" s="25">
        <v>6.0213873108597528E-2</v>
      </c>
    </row>
    <row r="1010" spans="1:2" x14ac:dyDescent="0.25">
      <c r="A1010" s="24">
        <v>40296</v>
      </c>
      <c r="B1010" s="25">
        <v>7.7635668403162716E-2</v>
      </c>
    </row>
    <row r="1011" spans="1:2" x14ac:dyDescent="0.25">
      <c r="A1011" s="24">
        <v>40297</v>
      </c>
      <c r="B1011" s="25">
        <v>7.6238493322389841E-2</v>
      </c>
    </row>
    <row r="1012" spans="1:2" x14ac:dyDescent="0.25">
      <c r="A1012" s="24">
        <v>40298</v>
      </c>
      <c r="B1012" s="25">
        <v>7.4559275938396591E-2</v>
      </c>
    </row>
    <row r="1013" spans="1:2" x14ac:dyDescent="0.25">
      <c r="A1013" s="24">
        <v>40301</v>
      </c>
      <c r="B1013" s="25">
        <v>7.6724338426564759E-2</v>
      </c>
    </row>
    <row r="1014" spans="1:2" x14ac:dyDescent="0.25">
      <c r="A1014" s="24">
        <v>40302</v>
      </c>
      <c r="B1014" s="25">
        <v>7.5451143927900269E-2</v>
      </c>
    </row>
    <row r="1015" spans="1:2" x14ac:dyDescent="0.25">
      <c r="A1015" s="24">
        <v>40303</v>
      </c>
      <c r="B1015" s="25">
        <v>9.4298293366910493E-2</v>
      </c>
    </row>
    <row r="1016" spans="1:2" x14ac:dyDescent="0.25">
      <c r="A1016" s="24">
        <v>40304</v>
      </c>
      <c r="B1016" s="25">
        <v>9.5863009304550814E-2</v>
      </c>
    </row>
    <row r="1017" spans="1:2" x14ac:dyDescent="0.25">
      <c r="A1017" s="24">
        <v>40305</v>
      </c>
      <c r="B1017" s="25">
        <v>0.11257383416276448</v>
      </c>
    </row>
    <row r="1018" spans="1:2" x14ac:dyDescent="0.25">
      <c r="A1018" s="24">
        <v>40308</v>
      </c>
      <c r="B1018" s="25">
        <v>0.10924116433118941</v>
      </c>
    </row>
    <row r="1019" spans="1:2" x14ac:dyDescent="0.25">
      <c r="A1019" s="24">
        <v>40309</v>
      </c>
      <c r="B1019" s="25">
        <v>0.11396607454898304</v>
      </c>
    </row>
    <row r="1020" spans="1:2" x14ac:dyDescent="0.25">
      <c r="A1020" s="24">
        <v>40310</v>
      </c>
      <c r="B1020" s="25">
        <v>0.11128122190913961</v>
      </c>
    </row>
    <row r="1021" spans="1:2" x14ac:dyDescent="0.25">
      <c r="A1021" s="24">
        <v>40311</v>
      </c>
      <c r="B1021" s="25">
        <v>0.11048503418647705</v>
      </c>
    </row>
    <row r="1022" spans="1:2" x14ac:dyDescent="0.25">
      <c r="A1022" s="24">
        <v>40312</v>
      </c>
      <c r="B1022" s="25">
        <v>0.10916822884715562</v>
      </c>
    </row>
    <row r="1023" spans="1:2" x14ac:dyDescent="0.25">
      <c r="A1023" s="24">
        <v>40315</v>
      </c>
      <c r="B1023" s="25">
        <v>0.10951230707001088</v>
      </c>
    </row>
    <row r="1024" spans="1:2" x14ac:dyDescent="0.25">
      <c r="A1024" s="24">
        <v>40316</v>
      </c>
      <c r="B1024" s="25">
        <v>0.10639914492947597</v>
      </c>
    </row>
    <row r="1025" spans="1:2" x14ac:dyDescent="0.25">
      <c r="A1025" s="24">
        <v>40317</v>
      </c>
      <c r="B1025" s="25">
        <v>0.10278212784540031</v>
      </c>
    </row>
    <row r="1026" spans="1:2" x14ac:dyDescent="0.25">
      <c r="A1026" s="24">
        <v>40318</v>
      </c>
      <c r="B1026" s="25">
        <v>0.10741187096999619</v>
      </c>
    </row>
    <row r="1027" spans="1:2" x14ac:dyDescent="0.25">
      <c r="A1027" s="24">
        <v>40319</v>
      </c>
      <c r="B1027" s="25">
        <v>0.12869131878672901</v>
      </c>
    </row>
    <row r="1028" spans="1:2" x14ac:dyDescent="0.25">
      <c r="A1028" s="24">
        <v>40322</v>
      </c>
      <c r="B1028" s="25">
        <v>0.12419955259705617</v>
      </c>
    </row>
    <row r="1029" spans="1:2" x14ac:dyDescent="0.25">
      <c r="A1029" s="24">
        <v>40323</v>
      </c>
      <c r="B1029" s="25">
        <v>0.12093604040729296</v>
      </c>
    </row>
    <row r="1030" spans="1:2" x14ac:dyDescent="0.25">
      <c r="A1030" s="24">
        <v>40324</v>
      </c>
      <c r="B1030" s="25">
        <v>0.11737573000707166</v>
      </c>
    </row>
    <row r="1031" spans="1:2" x14ac:dyDescent="0.25">
      <c r="A1031" s="24">
        <v>40325</v>
      </c>
      <c r="B1031" s="25">
        <v>0.11315602949827666</v>
      </c>
    </row>
    <row r="1032" spans="1:2" x14ac:dyDescent="0.25">
      <c r="A1032" s="24">
        <v>40326</v>
      </c>
      <c r="B1032" s="25">
        <v>0.1161916889634272</v>
      </c>
    </row>
    <row r="1033" spans="1:2" x14ac:dyDescent="0.25">
      <c r="A1033" s="24">
        <v>40330</v>
      </c>
      <c r="B1033" s="25">
        <v>0.1133427186607939</v>
      </c>
    </row>
    <row r="1034" spans="1:2" x14ac:dyDescent="0.25">
      <c r="A1034" s="24">
        <v>40331</v>
      </c>
      <c r="B1034" s="25">
        <v>0.12156947629626695</v>
      </c>
    </row>
    <row r="1035" spans="1:2" x14ac:dyDescent="0.25">
      <c r="A1035" s="24">
        <v>40332</v>
      </c>
      <c r="B1035" s="25">
        <v>0.12266910452611962</v>
      </c>
    </row>
    <row r="1036" spans="1:2" x14ac:dyDescent="0.25">
      <c r="A1036" s="24">
        <v>40333</v>
      </c>
      <c r="B1036" s="25">
        <v>0.12224838616332577</v>
      </c>
    </row>
    <row r="1037" spans="1:2" x14ac:dyDescent="0.25">
      <c r="A1037" s="24">
        <v>40336</v>
      </c>
      <c r="B1037" s="25">
        <v>0.13418934415109277</v>
      </c>
    </row>
    <row r="1038" spans="1:2" x14ac:dyDescent="0.25">
      <c r="A1038" s="24">
        <v>40337</v>
      </c>
      <c r="B1038" s="25">
        <v>0.13262415394169591</v>
      </c>
    </row>
    <row r="1039" spans="1:2" x14ac:dyDescent="0.25">
      <c r="A1039" s="24">
        <v>40338</v>
      </c>
      <c r="B1039" s="25">
        <v>0.12780199493780173</v>
      </c>
    </row>
    <row r="1040" spans="1:2" x14ac:dyDescent="0.25">
      <c r="A1040" s="24">
        <v>40339</v>
      </c>
      <c r="B1040" s="25">
        <v>0.12493822549787632</v>
      </c>
    </row>
    <row r="1041" spans="1:2" x14ac:dyDescent="0.25">
      <c r="A1041" s="24">
        <v>40340</v>
      </c>
      <c r="B1041" s="25">
        <v>0.12887857172591191</v>
      </c>
    </row>
    <row r="1042" spans="1:2" x14ac:dyDescent="0.25">
      <c r="A1042" s="24">
        <v>40343</v>
      </c>
      <c r="B1042" s="25">
        <v>0.12524577161088868</v>
      </c>
    </row>
    <row r="1043" spans="1:2" x14ac:dyDescent="0.25">
      <c r="A1043" s="24">
        <v>40344</v>
      </c>
      <c r="B1043" s="25">
        <v>0.12085290211036194</v>
      </c>
    </row>
    <row r="1044" spans="1:2" x14ac:dyDescent="0.25">
      <c r="A1044" s="24">
        <v>40345</v>
      </c>
      <c r="B1044" s="25">
        <v>0.12623807727710368</v>
      </c>
    </row>
    <row r="1045" spans="1:2" x14ac:dyDescent="0.25">
      <c r="A1045" s="24">
        <v>40346</v>
      </c>
      <c r="B1045" s="25">
        <v>0.12201358474654316</v>
      </c>
    </row>
    <row r="1046" spans="1:2" x14ac:dyDescent="0.25">
      <c r="A1046" s="24">
        <v>40347</v>
      </c>
      <c r="B1046" s="25">
        <v>0.11793993404778844</v>
      </c>
    </row>
    <row r="1047" spans="1:2" x14ac:dyDescent="0.25">
      <c r="A1047" s="24">
        <v>40350</v>
      </c>
      <c r="B1047" s="25">
        <v>0.1141910993764518</v>
      </c>
    </row>
    <row r="1048" spans="1:2" x14ac:dyDescent="0.25">
      <c r="A1048" s="24">
        <v>40351</v>
      </c>
      <c r="B1048" s="25">
        <v>0.11076253392082713</v>
      </c>
    </row>
    <row r="1049" spans="1:2" x14ac:dyDescent="0.25">
      <c r="A1049" s="24">
        <v>40352</v>
      </c>
      <c r="B1049" s="25">
        <v>0.11341710364374326</v>
      </c>
    </row>
    <row r="1050" spans="1:2" x14ac:dyDescent="0.25">
      <c r="A1050" s="24">
        <v>40353</v>
      </c>
      <c r="B1050" s="25">
        <v>0.11008983008022787</v>
      </c>
    </row>
    <row r="1051" spans="1:2" x14ac:dyDescent="0.25">
      <c r="A1051" s="24">
        <v>40354</v>
      </c>
      <c r="B1051" s="25">
        <v>0.11016362332717919</v>
      </c>
    </row>
    <row r="1052" spans="1:2" x14ac:dyDescent="0.25">
      <c r="A1052" s="24">
        <v>40357</v>
      </c>
      <c r="B1052" s="25">
        <v>0.10625471165868802</v>
      </c>
    </row>
    <row r="1053" spans="1:2" x14ac:dyDescent="0.25">
      <c r="A1053" s="24">
        <v>40358</v>
      </c>
      <c r="B1053" s="25">
        <v>0.10247813818389713</v>
      </c>
    </row>
    <row r="1054" spans="1:2" x14ac:dyDescent="0.25">
      <c r="A1054" s="24">
        <v>40359</v>
      </c>
      <c r="B1054" s="25">
        <v>0.12275817376617681</v>
      </c>
    </row>
    <row r="1055" spans="1:2" x14ac:dyDescent="0.25">
      <c r="A1055" s="24">
        <v>40360</v>
      </c>
      <c r="B1055" s="25">
        <v>0.11831652904649081</v>
      </c>
    </row>
    <row r="1056" spans="1:2" x14ac:dyDescent="0.25">
      <c r="A1056" s="24">
        <v>40361</v>
      </c>
      <c r="B1056" s="25">
        <v>0.11685749124220075</v>
      </c>
    </row>
    <row r="1057" spans="1:2" x14ac:dyDescent="0.25">
      <c r="A1057" s="24">
        <v>40365</v>
      </c>
      <c r="B1057" s="25">
        <v>0.11277696471687168</v>
      </c>
    </row>
    <row r="1058" spans="1:2" x14ac:dyDescent="0.25">
      <c r="A1058" s="24">
        <v>40366</v>
      </c>
      <c r="B1058" s="25">
        <v>0.10878085488948917</v>
      </c>
    </row>
    <row r="1059" spans="1:2" x14ac:dyDescent="0.25">
      <c r="A1059" s="24">
        <v>40367</v>
      </c>
      <c r="B1059" s="25">
        <v>0.109773742844452</v>
      </c>
    </row>
    <row r="1060" spans="1:2" x14ac:dyDescent="0.25">
      <c r="A1060" s="24">
        <v>40368</v>
      </c>
      <c r="B1060" s="25">
        <v>0.10731732655527136</v>
      </c>
    </row>
    <row r="1061" spans="1:2" x14ac:dyDescent="0.25">
      <c r="A1061" s="24">
        <v>40371</v>
      </c>
      <c r="B1061" s="25">
        <v>0.10361387412694198</v>
      </c>
    </row>
    <row r="1062" spans="1:2" x14ac:dyDescent="0.25">
      <c r="A1062" s="24">
        <v>40372</v>
      </c>
      <c r="B1062" s="25">
        <v>9.9851490328987727E-2</v>
      </c>
    </row>
    <row r="1063" spans="1:2" x14ac:dyDescent="0.25">
      <c r="A1063" s="24">
        <v>40373</v>
      </c>
      <c r="B1063" s="25">
        <v>0.10315418922949691</v>
      </c>
    </row>
    <row r="1064" spans="1:2" x14ac:dyDescent="0.25">
      <c r="A1064" s="24">
        <v>40374</v>
      </c>
      <c r="B1064" s="25">
        <v>9.9404010620897987E-2</v>
      </c>
    </row>
    <row r="1065" spans="1:2" x14ac:dyDescent="0.25">
      <c r="A1065" s="24">
        <v>40375</v>
      </c>
      <c r="B1065" s="25">
        <v>9.6438588579184983E-2</v>
      </c>
    </row>
    <row r="1066" spans="1:2" x14ac:dyDescent="0.25">
      <c r="A1066" s="24">
        <v>40378</v>
      </c>
      <c r="B1066" s="25">
        <v>0.10829387773123378</v>
      </c>
    </row>
    <row r="1067" spans="1:2" x14ac:dyDescent="0.25">
      <c r="A1067" s="24">
        <v>40379</v>
      </c>
      <c r="B1067" s="25">
        <v>0.10439459154016657</v>
      </c>
    </row>
    <row r="1068" spans="1:2" x14ac:dyDescent="0.25">
      <c r="A1068" s="24">
        <v>40380</v>
      </c>
      <c r="B1068" s="25">
        <v>0.10105688688763828</v>
      </c>
    </row>
    <row r="1069" spans="1:2" x14ac:dyDescent="0.25">
      <c r="A1069" s="24">
        <v>40381</v>
      </c>
      <c r="B1069" s="25">
        <v>0.10431383440502158</v>
      </c>
    </row>
    <row r="1070" spans="1:2" x14ac:dyDescent="0.25">
      <c r="A1070" s="24">
        <v>40382</v>
      </c>
      <c r="B1070" s="25">
        <v>0.10554674563405622</v>
      </c>
    </row>
    <row r="1071" spans="1:2" x14ac:dyDescent="0.25">
      <c r="A1071" s="24">
        <v>40385</v>
      </c>
      <c r="B1071" s="25">
        <v>0.10277137351364357</v>
      </c>
    </row>
    <row r="1072" spans="1:2" x14ac:dyDescent="0.25">
      <c r="A1072" s="24">
        <v>40386</v>
      </c>
      <c r="B1072" s="25">
        <v>0.10151509512938707</v>
      </c>
    </row>
    <row r="1073" spans="1:2" x14ac:dyDescent="0.25">
      <c r="A1073" s="24">
        <v>40387</v>
      </c>
      <c r="B1073" s="25">
        <v>9.8185691846629716E-2</v>
      </c>
    </row>
    <row r="1074" spans="1:2" x14ac:dyDescent="0.25">
      <c r="A1074" s="24">
        <v>40388</v>
      </c>
      <c r="B1074" s="25">
        <v>9.6948497075367387E-2</v>
      </c>
    </row>
    <row r="1075" spans="1:2" x14ac:dyDescent="0.25">
      <c r="A1075" s="24">
        <v>40389</v>
      </c>
      <c r="B1075" s="25">
        <v>9.4816820646770633E-2</v>
      </c>
    </row>
    <row r="1076" spans="1:2" x14ac:dyDescent="0.25">
      <c r="A1076" s="24">
        <v>40392</v>
      </c>
      <c r="B1076" s="25">
        <v>9.1396344980821512E-2</v>
      </c>
    </row>
    <row r="1077" spans="1:2" x14ac:dyDescent="0.25">
      <c r="A1077" s="24">
        <v>40393</v>
      </c>
      <c r="B1077" s="25">
        <v>9.2115246524546807E-2</v>
      </c>
    </row>
    <row r="1078" spans="1:2" x14ac:dyDescent="0.25">
      <c r="A1078" s="24">
        <v>40394</v>
      </c>
      <c r="B1078" s="25">
        <v>8.9009592289673811E-2</v>
      </c>
    </row>
    <row r="1079" spans="1:2" x14ac:dyDescent="0.25">
      <c r="A1079" s="24">
        <v>40395</v>
      </c>
      <c r="B1079" s="25">
        <v>9.2184578905307915E-2</v>
      </c>
    </row>
    <row r="1080" spans="1:2" x14ac:dyDescent="0.25">
      <c r="A1080" s="24">
        <v>40396</v>
      </c>
      <c r="B1080" s="25">
        <v>8.8954571698557611E-2</v>
      </c>
    </row>
    <row r="1081" spans="1:2" x14ac:dyDescent="0.25">
      <c r="A1081" s="24">
        <v>40399</v>
      </c>
      <c r="B1081" s="25">
        <v>8.7119187681605953E-2</v>
      </c>
    </row>
    <row r="1082" spans="1:2" x14ac:dyDescent="0.25">
      <c r="A1082" s="24">
        <v>40400</v>
      </c>
      <c r="B1082" s="25">
        <v>8.4121688259945759E-2</v>
      </c>
    </row>
    <row r="1083" spans="1:2" x14ac:dyDescent="0.25">
      <c r="A1083" s="24">
        <v>40401</v>
      </c>
      <c r="B1083" s="25">
        <v>8.4022636394158176E-2</v>
      </c>
    </row>
    <row r="1084" spans="1:2" x14ac:dyDescent="0.25">
      <c r="A1084" s="24">
        <v>40402</v>
      </c>
      <c r="B1084" s="25">
        <v>9.6899528506120533E-2</v>
      </c>
    </row>
    <row r="1085" spans="1:2" x14ac:dyDescent="0.25">
      <c r="A1085" s="24">
        <v>40403</v>
      </c>
      <c r="B1085" s="25">
        <v>9.383861914030503E-2</v>
      </c>
    </row>
    <row r="1086" spans="1:2" x14ac:dyDescent="0.25">
      <c r="A1086" s="24">
        <v>40406</v>
      </c>
      <c r="B1086" s="25">
        <v>9.1647002818780465E-2</v>
      </c>
    </row>
    <row r="1087" spans="1:2" x14ac:dyDescent="0.25">
      <c r="A1087" s="24">
        <v>40407</v>
      </c>
      <c r="B1087" s="25">
        <v>8.8465951132506104E-2</v>
      </c>
    </row>
    <row r="1088" spans="1:2" x14ac:dyDescent="0.25">
      <c r="A1088" s="24">
        <v>40408</v>
      </c>
      <c r="B1088" s="25">
        <v>8.9609676529046944E-2</v>
      </c>
    </row>
    <row r="1089" spans="1:2" x14ac:dyDescent="0.25">
      <c r="A1089" s="24">
        <v>40409</v>
      </c>
      <c r="B1089" s="25">
        <v>8.6353544275816194E-2</v>
      </c>
    </row>
    <row r="1090" spans="1:2" x14ac:dyDescent="0.25">
      <c r="A1090" s="24">
        <v>40410</v>
      </c>
      <c r="B1090" s="25">
        <v>8.8850488105044687E-2</v>
      </c>
    </row>
    <row r="1091" spans="1:2" x14ac:dyDescent="0.25">
      <c r="A1091" s="24">
        <v>40413</v>
      </c>
      <c r="B1091" s="25">
        <v>8.6985589746799569E-2</v>
      </c>
    </row>
    <row r="1092" spans="1:2" x14ac:dyDescent="0.25">
      <c r="A1092" s="24">
        <v>40414</v>
      </c>
      <c r="B1092" s="25">
        <v>8.3824091883438381E-2</v>
      </c>
    </row>
    <row r="1093" spans="1:2" x14ac:dyDescent="0.25">
      <c r="A1093" s="24">
        <v>40415</v>
      </c>
      <c r="B1093" s="25">
        <v>8.933535365107316E-2</v>
      </c>
    </row>
    <row r="1094" spans="1:2" x14ac:dyDescent="0.25">
      <c r="A1094" s="24">
        <v>40416</v>
      </c>
      <c r="B1094" s="25">
        <v>8.6147186573761095E-2</v>
      </c>
    </row>
    <row r="1095" spans="1:2" x14ac:dyDescent="0.25">
      <c r="A1095" s="24">
        <v>40417</v>
      </c>
      <c r="B1095" s="25">
        <v>8.4740186595721731E-2</v>
      </c>
    </row>
    <row r="1096" spans="1:2" x14ac:dyDescent="0.25">
      <c r="A1096" s="24">
        <v>40420</v>
      </c>
      <c r="B1096" s="25">
        <v>8.7648536462861623E-2</v>
      </c>
    </row>
    <row r="1097" spans="1:2" x14ac:dyDescent="0.25">
      <c r="A1097" s="24">
        <v>40421</v>
      </c>
      <c r="B1097" s="25">
        <v>8.8828308092257682E-2</v>
      </c>
    </row>
    <row r="1098" spans="1:2" x14ac:dyDescent="0.25">
      <c r="A1098" s="24">
        <v>40422</v>
      </c>
      <c r="B1098" s="25">
        <v>8.7613760588669196E-2</v>
      </c>
    </row>
    <row r="1099" spans="1:2" x14ac:dyDescent="0.25">
      <c r="A1099" s="24">
        <v>40423</v>
      </c>
      <c r="B1099" s="25">
        <v>0.10195729402668255</v>
      </c>
    </row>
    <row r="1100" spans="1:2" x14ac:dyDescent="0.25">
      <c r="A1100" s="24">
        <v>40424</v>
      </c>
      <c r="B1100" s="25">
        <v>0.1023849215791352</v>
      </c>
    </row>
    <row r="1101" spans="1:2" x14ac:dyDescent="0.25">
      <c r="A1101" s="24">
        <v>40428</v>
      </c>
      <c r="B1101" s="25">
        <v>0.10317914540659461</v>
      </c>
    </row>
    <row r="1102" spans="1:2" x14ac:dyDescent="0.25">
      <c r="A1102" s="24">
        <v>40429</v>
      </c>
      <c r="B1102" s="25">
        <v>0.10445712518335588</v>
      </c>
    </row>
    <row r="1103" spans="1:2" x14ac:dyDescent="0.25">
      <c r="A1103" s="24">
        <v>40430</v>
      </c>
      <c r="B1103" s="25">
        <v>0.10245484703696758</v>
      </c>
    </row>
    <row r="1104" spans="1:2" x14ac:dyDescent="0.25">
      <c r="A1104" s="24">
        <v>40431</v>
      </c>
      <c r="B1104" s="25">
        <v>0.10142945968100245</v>
      </c>
    </row>
    <row r="1105" spans="1:2" x14ac:dyDescent="0.25">
      <c r="A1105" s="24">
        <v>40434</v>
      </c>
      <c r="B1105" s="25">
        <v>9.7773637952847353E-2</v>
      </c>
    </row>
    <row r="1106" spans="1:2" x14ac:dyDescent="0.25">
      <c r="A1106" s="24">
        <v>40435</v>
      </c>
      <c r="B1106" s="25">
        <v>9.8729962336184876E-2</v>
      </c>
    </row>
    <row r="1107" spans="1:2" x14ac:dyDescent="0.25">
      <c r="A1107" s="24">
        <v>40436</v>
      </c>
      <c r="B1107" s="25">
        <v>9.5216917727669284E-2</v>
      </c>
    </row>
    <row r="1108" spans="1:2" x14ac:dyDescent="0.25">
      <c r="A1108" s="24">
        <v>40437</v>
      </c>
      <c r="B1108" s="25">
        <v>9.229328007378039E-2</v>
      </c>
    </row>
    <row r="1109" spans="1:2" x14ac:dyDescent="0.25">
      <c r="A1109" s="24">
        <v>40438</v>
      </c>
      <c r="B1109" s="25">
        <v>8.894533177589771E-2</v>
      </c>
    </row>
    <row r="1110" spans="1:2" x14ac:dyDescent="0.25">
      <c r="A1110" s="24">
        <v>40441</v>
      </c>
      <c r="B1110" s="25">
        <v>8.5739079639350249E-2</v>
      </c>
    </row>
    <row r="1111" spans="1:2" x14ac:dyDescent="0.25">
      <c r="A1111" s="24">
        <v>40442</v>
      </c>
      <c r="B1111" s="25">
        <v>8.5794755325235381E-2</v>
      </c>
    </row>
    <row r="1112" spans="1:2" x14ac:dyDescent="0.25">
      <c r="A1112" s="24">
        <v>40443</v>
      </c>
      <c r="B1112" s="25">
        <v>8.2976074487107226E-2</v>
      </c>
    </row>
    <row r="1113" spans="1:2" x14ac:dyDescent="0.25">
      <c r="A1113" s="24">
        <v>40444</v>
      </c>
      <c r="B1113" s="25">
        <v>8.1709812786763536E-2</v>
      </c>
    </row>
    <row r="1114" spans="1:2" x14ac:dyDescent="0.25">
      <c r="A1114" s="24">
        <v>40445</v>
      </c>
      <c r="B1114" s="25">
        <v>7.9997455851168478E-2</v>
      </c>
    </row>
    <row r="1115" spans="1:2" x14ac:dyDescent="0.25">
      <c r="A1115" s="24">
        <v>40448</v>
      </c>
      <c r="B1115" s="25">
        <v>8.8252550898952509E-2</v>
      </c>
    </row>
    <row r="1116" spans="1:2" x14ac:dyDescent="0.25">
      <c r="A1116" s="24">
        <v>40449</v>
      </c>
      <c r="B1116" s="25">
        <v>8.6009754102811767E-2</v>
      </c>
    </row>
    <row r="1117" spans="1:2" x14ac:dyDescent="0.25">
      <c r="A1117" s="24">
        <v>40450</v>
      </c>
      <c r="B1117" s="25">
        <v>8.3065416271454265E-2</v>
      </c>
    </row>
    <row r="1118" spans="1:2" x14ac:dyDescent="0.25">
      <c r="A1118" s="24">
        <v>40451</v>
      </c>
      <c r="B1118" s="25">
        <v>8.0547036316936715E-2</v>
      </c>
    </row>
    <row r="1119" spans="1:2" x14ac:dyDescent="0.25">
      <c r="A1119" s="24">
        <v>40452</v>
      </c>
      <c r="B1119" s="25">
        <v>7.7829403643125669E-2</v>
      </c>
    </row>
    <row r="1120" spans="1:2" x14ac:dyDescent="0.25">
      <c r="A1120" s="24">
        <v>40455</v>
      </c>
      <c r="B1120" s="25">
        <v>7.5106571563128971E-2</v>
      </c>
    </row>
    <row r="1121" spans="1:2" x14ac:dyDescent="0.25">
      <c r="A1121" s="24">
        <v>40456</v>
      </c>
      <c r="B1121" s="25">
        <v>7.9809244984591771E-2</v>
      </c>
    </row>
    <row r="1122" spans="1:2" x14ac:dyDescent="0.25">
      <c r="A1122" s="24">
        <v>40457</v>
      </c>
      <c r="B1122" s="25">
        <v>8.6800763069711823E-2</v>
      </c>
    </row>
    <row r="1123" spans="1:2" x14ac:dyDescent="0.25">
      <c r="A1123" s="24">
        <v>40458</v>
      </c>
      <c r="B1123" s="25">
        <v>8.4420395410035626E-2</v>
      </c>
    </row>
    <row r="1124" spans="1:2" x14ac:dyDescent="0.25">
      <c r="A1124" s="24">
        <v>40459</v>
      </c>
      <c r="B1124" s="25">
        <v>8.1376109226363916E-2</v>
      </c>
    </row>
    <row r="1125" spans="1:2" x14ac:dyDescent="0.25">
      <c r="A1125" s="24">
        <v>40462</v>
      </c>
      <c r="B1125" s="25">
        <v>7.8532703978829027E-2</v>
      </c>
    </row>
    <row r="1126" spans="1:2" x14ac:dyDescent="0.25">
      <c r="A1126" s="24">
        <v>40463</v>
      </c>
      <c r="B1126" s="25">
        <v>7.5692745438238521E-2</v>
      </c>
    </row>
    <row r="1127" spans="1:2" x14ac:dyDescent="0.25">
      <c r="A1127" s="24">
        <v>40464</v>
      </c>
      <c r="B1127" s="25">
        <v>7.6893214809747923E-2</v>
      </c>
    </row>
    <row r="1128" spans="1:2" x14ac:dyDescent="0.25">
      <c r="A1128" s="24">
        <v>40465</v>
      </c>
      <c r="B1128" s="25">
        <v>7.6339712561061465E-2</v>
      </c>
    </row>
    <row r="1129" spans="1:2" x14ac:dyDescent="0.25">
      <c r="A1129" s="24">
        <v>40466</v>
      </c>
      <c r="B1129" s="25">
        <v>7.4927792944361429E-2</v>
      </c>
    </row>
    <row r="1130" spans="1:2" x14ac:dyDescent="0.25">
      <c r="A1130" s="24">
        <v>40469</v>
      </c>
      <c r="B1130" s="25">
        <v>7.2295859706199103E-2</v>
      </c>
    </row>
    <row r="1131" spans="1:2" x14ac:dyDescent="0.25">
      <c r="A1131" s="24">
        <v>40470</v>
      </c>
      <c r="B1131" s="25">
        <v>7.0359739446115205E-2</v>
      </c>
    </row>
    <row r="1132" spans="1:2" x14ac:dyDescent="0.25">
      <c r="A1132" s="24">
        <v>40471</v>
      </c>
      <c r="B1132" s="25">
        <v>7.7473882764013541E-2</v>
      </c>
    </row>
    <row r="1133" spans="1:2" x14ac:dyDescent="0.25">
      <c r="A1133" s="24">
        <v>40472</v>
      </c>
      <c r="B1133" s="25">
        <v>7.8958032806615536E-2</v>
      </c>
    </row>
    <row r="1134" spans="1:2" x14ac:dyDescent="0.25">
      <c r="A1134" s="24">
        <v>40473</v>
      </c>
      <c r="B1134" s="25">
        <v>7.6125688680091383E-2</v>
      </c>
    </row>
    <row r="1135" spans="1:2" x14ac:dyDescent="0.25">
      <c r="A1135" s="24">
        <v>40476</v>
      </c>
      <c r="B1135" s="25">
        <v>7.3358224120779136E-2</v>
      </c>
    </row>
    <row r="1136" spans="1:2" x14ac:dyDescent="0.25">
      <c r="A1136" s="24">
        <v>40477</v>
      </c>
      <c r="B1136" s="25">
        <v>7.1116885940309155E-2</v>
      </c>
    </row>
    <row r="1137" spans="1:2" x14ac:dyDescent="0.25">
      <c r="A1137" s="24">
        <v>40478</v>
      </c>
      <c r="B1137" s="25">
        <v>6.8766520595387598E-2</v>
      </c>
    </row>
    <row r="1138" spans="1:2" x14ac:dyDescent="0.25">
      <c r="A1138" s="24">
        <v>40479</v>
      </c>
      <c r="B1138" s="25">
        <v>6.6390963141002554E-2</v>
      </c>
    </row>
    <row r="1139" spans="1:2" x14ac:dyDescent="0.25">
      <c r="A1139" s="24">
        <v>40480</v>
      </c>
      <c r="B1139" s="25">
        <v>6.4015764139092643E-2</v>
      </c>
    </row>
    <row r="1140" spans="1:2" x14ac:dyDescent="0.25">
      <c r="A1140" s="24">
        <v>40483</v>
      </c>
      <c r="B1140" s="25">
        <v>6.1814596126552088E-2</v>
      </c>
    </row>
    <row r="1141" spans="1:2" x14ac:dyDescent="0.25">
      <c r="A1141" s="24">
        <v>40484</v>
      </c>
      <c r="B1141" s="25">
        <v>5.9568722381561599E-2</v>
      </c>
    </row>
    <row r="1142" spans="1:2" x14ac:dyDescent="0.25">
      <c r="A1142" s="24">
        <v>40485</v>
      </c>
      <c r="B1142" s="25">
        <v>6.1620990604348655E-2</v>
      </c>
    </row>
    <row r="1143" spans="1:2" x14ac:dyDescent="0.25">
      <c r="A1143" s="24">
        <v>40486</v>
      </c>
      <c r="B1143" s="25">
        <v>5.9728422770248195E-2</v>
      </c>
    </row>
    <row r="1144" spans="1:2" x14ac:dyDescent="0.25">
      <c r="A1144" s="24">
        <v>40487</v>
      </c>
      <c r="B1144" s="25">
        <v>7.4005776411552038E-2</v>
      </c>
    </row>
    <row r="1145" spans="1:2" x14ac:dyDescent="0.25">
      <c r="A1145" s="24">
        <v>40490</v>
      </c>
      <c r="B1145" s="25">
        <v>7.3643000685119683E-2</v>
      </c>
    </row>
    <row r="1146" spans="1:2" x14ac:dyDescent="0.25">
      <c r="A1146" s="24">
        <v>40491</v>
      </c>
      <c r="B1146" s="25">
        <v>7.1420987769366173E-2</v>
      </c>
    </row>
    <row r="1147" spans="1:2" x14ac:dyDescent="0.25">
      <c r="A1147" s="24">
        <v>40492</v>
      </c>
      <c r="B1147" s="25">
        <v>7.1583068101548117E-2</v>
      </c>
    </row>
    <row r="1148" spans="1:2" x14ac:dyDescent="0.25">
      <c r="A1148" s="24">
        <v>40493</v>
      </c>
      <c r="B1148" s="25">
        <v>7.1022125591047092E-2</v>
      </c>
    </row>
    <row r="1149" spans="1:2" x14ac:dyDescent="0.25">
      <c r="A1149" s="24">
        <v>40494</v>
      </c>
      <c r="B1149" s="25">
        <v>6.9974480900818259E-2</v>
      </c>
    </row>
    <row r="1150" spans="1:2" x14ac:dyDescent="0.25">
      <c r="A1150" s="24">
        <v>40497</v>
      </c>
      <c r="B1150" s="25">
        <v>7.2989154724409436E-2</v>
      </c>
    </row>
    <row r="1151" spans="1:2" x14ac:dyDescent="0.25">
      <c r="A1151" s="24">
        <v>40498</v>
      </c>
      <c r="B1151" s="25">
        <v>7.0444762788999762E-2</v>
      </c>
    </row>
    <row r="1152" spans="1:2" x14ac:dyDescent="0.25">
      <c r="A1152" s="24">
        <v>40499</v>
      </c>
      <c r="B1152" s="25">
        <v>7.6205280264743047E-2</v>
      </c>
    </row>
    <row r="1153" spans="1:2" x14ac:dyDescent="0.25">
      <c r="A1153" s="24">
        <v>40500</v>
      </c>
      <c r="B1153" s="25">
        <v>7.344085264965225E-2</v>
      </c>
    </row>
    <row r="1154" spans="1:2" x14ac:dyDescent="0.25">
      <c r="A1154" s="24">
        <v>40501</v>
      </c>
      <c r="B1154" s="25">
        <v>7.2875356460264107E-2</v>
      </c>
    </row>
    <row r="1155" spans="1:2" x14ac:dyDescent="0.25">
      <c r="A1155" s="24">
        <v>40504</v>
      </c>
      <c r="B1155" s="25">
        <v>7.0563553835495979E-2</v>
      </c>
    </row>
    <row r="1156" spans="1:2" x14ac:dyDescent="0.25">
      <c r="A1156" s="24">
        <v>40505</v>
      </c>
      <c r="B1156" s="25">
        <v>6.985377911319629E-2</v>
      </c>
    </row>
    <row r="1157" spans="1:2" x14ac:dyDescent="0.25">
      <c r="A1157" s="24">
        <v>40506</v>
      </c>
      <c r="B1157" s="25">
        <v>7.5745023979887777E-2</v>
      </c>
    </row>
    <row r="1158" spans="1:2" x14ac:dyDescent="0.25">
      <c r="A1158" s="24">
        <v>40508</v>
      </c>
      <c r="B1158" s="25">
        <v>8.2290406083416576E-2</v>
      </c>
    </row>
    <row r="1159" spans="1:2" x14ac:dyDescent="0.25">
      <c r="A1159" s="24">
        <v>40511</v>
      </c>
      <c r="B1159" s="25">
        <v>8.0799901925991957E-2</v>
      </c>
    </row>
    <row r="1160" spans="1:2" x14ac:dyDescent="0.25">
      <c r="A1160" s="24">
        <v>40512</v>
      </c>
      <c r="B1160" s="25">
        <v>7.78627768393301E-2</v>
      </c>
    </row>
    <row r="1161" spans="1:2" x14ac:dyDescent="0.25">
      <c r="A1161" s="24">
        <v>40513</v>
      </c>
      <c r="B1161" s="25">
        <v>7.7553537901731084E-2</v>
      </c>
    </row>
    <row r="1162" spans="1:2" x14ac:dyDescent="0.25">
      <c r="A1162" s="24">
        <v>40514</v>
      </c>
      <c r="B1162" s="25">
        <v>8.4480028451107136E-2</v>
      </c>
    </row>
    <row r="1163" spans="1:2" x14ac:dyDescent="0.25">
      <c r="A1163" s="24">
        <v>40515</v>
      </c>
      <c r="B1163" s="25">
        <v>8.7324307747933108E-2</v>
      </c>
    </row>
    <row r="1164" spans="1:2" x14ac:dyDescent="0.25">
      <c r="A1164" s="24">
        <v>40518</v>
      </c>
      <c r="B1164" s="25">
        <v>8.5828575734532911E-2</v>
      </c>
    </row>
    <row r="1165" spans="1:2" x14ac:dyDescent="0.25">
      <c r="A1165" s="24">
        <v>40519</v>
      </c>
      <c r="B1165" s="25">
        <v>8.3165754926029428E-2</v>
      </c>
    </row>
    <row r="1166" spans="1:2" x14ac:dyDescent="0.25">
      <c r="A1166" s="24">
        <v>40520</v>
      </c>
      <c r="B1166" s="25">
        <v>8.0222042666902596E-2</v>
      </c>
    </row>
    <row r="1167" spans="1:2" x14ac:dyDescent="0.25">
      <c r="A1167" s="24">
        <v>40521</v>
      </c>
      <c r="B1167" s="25">
        <v>7.946366303983457E-2</v>
      </c>
    </row>
    <row r="1168" spans="1:2" x14ac:dyDescent="0.25">
      <c r="A1168" s="24">
        <v>40522</v>
      </c>
      <c r="B1168" s="25">
        <v>7.9591288535492133E-2</v>
      </c>
    </row>
    <row r="1169" spans="1:2" x14ac:dyDescent="0.25">
      <c r="A1169" s="24">
        <v>40525</v>
      </c>
      <c r="B1169" s="25">
        <v>7.943929608367957E-2</v>
      </c>
    </row>
    <row r="1170" spans="1:2" x14ac:dyDescent="0.25">
      <c r="A1170" s="24">
        <v>40526</v>
      </c>
      <c r="B1170" s="25">
        <v>7.7625468760546365E-2</v>
      </c>
    </row>
    <row r="1171" spans="1:2" x14ac:dyDescent="0.25">
      <c r="A1171" s="24">
        <v>40527</v>
      </c>
      <c r="B1171" s="25">
        <v>7.4803125658713082E-2</v>
      </c>
    </row>
    <row r="1172" spans="1:2" x14ac:dyDescent="0.25">
      <c r="A1172" s="24">
        <v>40528</v>
      </c>
      <c r="B1172" s="25">
        <v>7.2228373939073526E-2</v>
      </c>
    </row>
    <row r="1173" spans="1:2" x14ac:dyDescent="0.25">
      <c r="A1173" s="24">
        <v>40529</v>
      </c>
      <c r="B1173" s="25">
        <v>7.214095549415056E-2</v>
      </c>
    </row>
    <row r="1174" spans="1:2" x14ac:dyDescent="0.25">
      <c r="A1174" s="24">
        <v>40532</v>
      </c>
      <c r="B1174" s="25">
        <v>6.9543036026892602E-2</v>
      </c>
    </row>
    <row r="1175" spans="1:2" x14ac:dyDescent="0.25">
      <c r="A1175" s="24">
        <v>40533</v>
      </c>
      <c r="B1175" s="25">
        <v>6.7061746630168909E-2</v>
      </c>
    </row>
    <row r="1176" spans="1:2" x14ac:dyDescent="0.25">
      <c r="A1176" s="24">
        <v>40534</v>
      </c>
      <c r="B1176" s="25">
        <v>6.9933978393220395E-2</v>
      </c>
    </row>
    <row r="1177" spans="1:2" x14ac:dyDescent="0.25">
      <c r="A1177" s="24">
        <v>40535</v>
      </c>
      <c r="B1177" s="25">
        <v>6.8179551235510338E-2</v>
      </c>
    </row>
    <row r="1178" spans="1:2" x14ac:dyDescent="0.25">
      <c r="A1178" s="24">
        <v>40539</v>
      </c>
      <c r="B1178" s="25">
        <v>6.5881748670530482E-2</v>
      </c>
    </row>
    <row r="1179" spans="1:2" x14ac:dyDescent="0.25">
      <c r="A1179" s="24">
        <v>40540</v>
      </c>
      <c r="B1179" s="25">
        <v>6.3768561587845024E-2</v>
      </c>
    </row>
    <row r="1180" spans="1:2" x14ac:dyDescent="0.25">
      <c r="A1180" s="24">
        <v>40541</v>
      </c>
      <c r="B1180" s="25">
        <v>6.1854306148549559E-2</v>
      </c>
    </row>
    <row r="1181" spans="1:2" x14ac:dyDescent="0.25">
      <c r="A1181" s="24">
        <v>40542</v>
      </c>
      <c r="B1181" s="25">
        <v>5.9749507709800719E-2</v>
      </c>
    </row>
    <row r="1182" spans="1:2" x14ac:dyDescent="0.25">
      <c r="A1182" s="24">
        <v>40543</v>
      </c>
      <c r="B1182" s="25">
        <v>5.7598076546827463E-2</v>
      </c>
    </row>
    <row r="1183" spans="1:2" x14ac:dyDescent="0.25">
      <c r="A1183" s="24">
        <v>40546</v>
      </c>
      <c r="B1183" s="25">
        <v>5.5988539540172563E-2</v>
      </c>
    </row>
    <row r="1184" spans="1:2" x14ac:dyDescent="0.25">
      <c r="A1184" s="24">
        <v>40547</v>
      </c>
      <c r="B1184" s="25">
        <v>6.190108544473439E-2</v>
      </c>
    </row>
    <row r="1185" spans="1:2" x14ac:dyDescent="0.25">
      <c r="A1185" s="24">
        <v>40548</v>
      </c>
      <c r="B1185" s="25">
        <v>6.0621220342606787E-2</v>
      </c>
    </row>
    <row r="1186" spans="1:2" x14ac:dyDescent="0.25">
      <c r="A1186" s="24">
        <v>40549</v>
      </c>
      <c r="B1186" s="25">
        <v>6.0098256767829171E-2</v>
      </c>
    </row>
    <row r="1187" spans="1:2" x14ac:dyDescent="0.25">
      <c r="A1187" s="24">
        <v>40550</v>
      </c>
      <c r="B1187" s="25">
        <v>5.7929353110523545E-2</v>
      </c>
    </row>
    <row r="1188" spans="1:2" x14ac:dyDescent="0.25">
      <c r="A1188" s="24">
        <v>40553</v>
      </c>
      <c r="B1188" s="25">
        <v>5.6344033530281043E-2</v>
      </c>
    </row>
    <row r="1189" spans="1:2" x14ac:dyDescent="0.25">
      <c r="A1189" s="24">
        <v>40554</v>
      </c>
      <c r="B1189" s="25">
        <v>5.4504478594001059E-2</v>
      </c>
    </row>
    <row r="1190" spans="1:2" x14ac:dyDescent="0.25">
      <c r="A1190" s="24">
        <v>40555</v>
      </c>
      <c r="B1190" s="25">
        <v>5.3343538824712079E-2</v>
      </c>
    </row>
    <row r="1191" spans="1:2" x14ac:dyDescent="0.25">
      <c r="A1191" s="24">
        <v>40556</v>
      </c>
      <c r="B1191" s="25">
        <v>5.7779257074879735E-2</v>
      </c>
    </row>
    <row r="1192" spans="1:2" x14ac:dyDescent="0.25">
      <c r="A1192" s="24">
        <v>40557</v>
      </c>
      <c r="B1192" s="25">
        <v>5.6159011030771221E-2</v>
      </c>
    </row>
    <row r="1193" spans="1:2" x14ac:dyDescent="0.25">
      <c r="A1193" s="24">
        <v>40561</v>
      </c>
      <c r="B1193" s="25">
        <v>5.8181066002626507E-2</v>
      </c>
    </row>
    <row r="1194" spans="1:2" x14ac:dyDescent="0.25">
      <c r="A1194" s="24">
        <v>40562</v>
      </c>
      <c r="B1194" s="25">
        <v>5.6071871095319879E-2</v>
      </c>
    </row>
    <row r="1195" spans="1:2" x14ac:dyDescent="0.25">
      <c r="A1195" s="24">
        <v>40563</v>
      </c>
      <c r="B1195" s="25">
        <v>8.4020317853392382E-2</v>
      </c>
    </row>
    <row r="1196" spans="1:2" x14ac:dyDescent="0.25">
      <c r="A1196" s="24">
        <v>40564</v>
      </c>
      <c r="B1196" s="25">
        <v>8.0966837249695153E-2</v>
      </c>
    </row>
    <row r="1197" spans="1:2" x14ac:dyDescent="0.25">
      <c r="A1197" s="24">
        <v>40567</v>
      </c>
      <c r="B1197" s="25">
        <v>7.8024560083018904E-2</v>
      </c>
    </row>
    <row r="1198" spans="1:2" x14ac:dyDescent="0.25">
      <c r="A1198" s="24">
        <v>40568</v>
      </c>
      <c r="B1198" s="25">
        <v>7.9016234911747807E-2</v>
      </c>
    </row>
    <row r="1199" spans="1:2" x14ac:dyDescent="0.25">
      <c r="A1199" s="24">
        <v>40569</v>
      </c>
      <c r="B1199" s="25">
        <v>7.6191230805487564E-2</v>
      </c>
    </row>
    <row r="1200" spans="1:2" x14ac:dyDescent="0.25">
      <c r="A1200" s="24">
        <v>40570</v>
      </c>
      <c r="B1200" s="25">
        <v>7.567203218812478E-2</v>
      </c>
    </row>
    <row r="1201" spans="1:2" x14ac:dyDescent="0.25">
      <c r="A1201" s="24">
        <v>40571</v>
      </c>
      <c r="B1201" s="25">
        <v>7.352762259236989E-2</v>
      </c>
    </row>
    <row r="1202" spans="1:2" x14ac:dyDescent="0.25">
      <c r="A1202" s="24">
        <v>40574</v>
      </c>
      <c r="B1202" s="25">
        <v>8.1408723911702952E-2</v>
      </c>
    </row>
    <row r="1203" spans="1:2" x14ac:dyDescent="0.25">
      <c r="A1203" s="24">
        <v>40575</v>
      </c>
      <c r="B1203" s="25">
        <v>8.1140039850249313E-2</v>
      </c>
    </row>
    <row r="1204" spans="1:2" x14ac:dyDescent="0.25">
      <c r="A1204" s="24">
        <v>40576</v>
      </c>
      <c r="B1204" s="25">
        <v>8.8111376983861067E-2</v>
      </c>
    </row>
    <row r="1205" spans="1:2" x14ac:dyDescent="0.25">
      <c r="A1205" s="24">
        <v>40577</v>
      </c>
      <c r="B1205" s="25">
        <v>8.4960139409721802E-2</v>
      </c>
    </row>
    <row r="1206" spans="1:2" x14ac:dyDescent="0.25">
      <c r="A1206" s="24">
        <v>40578</v>
      </c>
      <c r="B1206" s="25">
        <v>8.1885881571712879E-2</v>
      </c>
    </row>
    <row r="1207" spans="1:2" x14ac:dyDescent="0.25">
      <c r="A1207" s="24">
        <v>40581</v>
      </c>
      <c r="B1207" s="25">
        <v>7.9256225082437917E-2</v>
      </c>
    </row>
    <row r="1208" spans="1:2" x14ac:dyDescent="0.25">
      <c r="A1208" s="24">
        <v>40582</v>
      </c>
      <c r="B1208" s="25">
        <v>7.8754282199535106E-2</v>
      </c>
    </row>
    <row r="1209" spans="1:2" x14ac:dyDescent="0.25">
      <c r="A1209" s="24">
        <v>40583</v>
      </c>
      <c r="B1209" s="25">
        <v>7.6302169243926632E-2</v>
      </c>
    </row>
    <row r="1210" spans="1:2" x14ac:dyDescent="0.25">
      <c r="A1210" s="24">
        <v>40584</v>
      </c>
      <c r="B1210" s="25">
        <v>7.4267817999781854E-2</v>
      </c>
    </row>
    <row r="1211" spans="1:2" x14ac:dyDescent="0.25">
      <c r="A1211" s="24">
        <v>40585</v>
      </c>
      <c r="B1211" s="25">
        <v>7.1567494760167952E-2</v>
      </c>
    </row>
    <row r="1212" spans="1:2" x14ac:dyDescent="0.25">
      <c r="A1212" s="24">
        <v>40588</v>
      </c>
      <c r="B1212" s="25">
        <v>7.1525222928408294E-2</v>
      </c>
    </row>
    <row r="1213" spans="1:2" x14ac:dyDescent="0.25">
      <c r="A1213" s="24">
        <v>40589</v>
      </c>
      <c r="B1213" s="25">
        <v>6.9563323883451073E-2</v>
      </c>
    </row>
    <row r="1214" spans="1:2" x14ac:dyDescent="0.25">
      <c r="A1214" s="24">
        <v>40590</v>
      </c>
      <c r="B1214" s="25">
        <v>6.7322228655887384E-2</v>
      </c>
    </row>
    <row r="1215" spans="1:2" x14ac:dyDescent="0.25">
      <c r="A1215" s="24">
        <v>40591</v>
      </c>
      <c r="B1215" s="25">
        <v>6.8802092420728447E-2</v>
      </c>
    </row>
    <row r="1216" spans="1:2" x14ac:dyDescent="0.25">
      <c r="A1216" s="24">
        <v>40592</v>
      </c>
      <c r="B1216" s="25">
        <v>7.003799686696853E-2</v>
      </c>
    </row>
    <row r="1217" spans="1:2" x14ac:dyDescent="0.25">
      <c r="A1217" s="24">
        <v>40596</v>
      </c>
      <c r="B1217" s="25">
        <v>6.7667109137396736E-2</v>
      </c>
    </row>
    <row r="1218" spans="1:2" x14ac:dyDescent="0.25">
      <c r="A1218" s="24">
        <v>40597</v>
      </c>
      <c r="B1218" s="25">
        <v>7.9527898942647196E-2</v>
      </c>
    </row>
    <row r="1219" spans="1:2" x14ac:dyDescent="0.25">
      <c r="A1219" s="24">
        <v>40598</v>
      </c>
      <c r="B1219" s="25">
        <v>8.0451076461127979E-2</v>
      </c>
    </row>
    <row r="1220" spans="1:2" x14ac:dyDescent="0.25">
      <c r="A1220" s="24">
        <v>40599</v>
      </c>
      <c r="B1220" s="25">
        <v>7.8504069482798491E-2</v>
      </c>
    </row>
    <row r="1221" spans="1:2" x14ac:dyDescent="0.25">
      <c r="A1221" s="24">
        <v>40602</v>
      </c>
      <c r="B1221" s="25">
        <v>8.4936244171547229E-2</v>
      </c>
    </row>
    <row r="1222" spans="1:2" x14ac:dyDescent="0.25">
      <c r="A1222" s="24">
        <v>40603</v>
      </c>
      <c r="B1222" s="25">
        <v>8.1928397548503812E-2</v>
      </c>
    </row>
    <row r="1223" spans="1:2" x14ac:dyDescent="0.25">
      <c r="A1223" s="24">
        <v>40604</v>
      </c>
      <c r="B1223" s="25">
        <v>8.5084675722856926E-2</v>
      </c>
    </row>
    <row r="1224" spans="1:2" x14ac:dyDescent="0.25">
      <c r="A1224" s="24">
        <v>40605</v>
      </c>
      <c r="B1224" s="25">
        <v>8.2242384380016284E-2</v>
      </c>
    </row>
    <row r="1225" spans="1:2" x14ac:dyDescent="0.25">
      <c r="A1225" s="24">
        <v>40606</v>
      </c>
      <c r="B1225" s="25">
        <v>8.7159221341788329E-2</v>
      </c>
    </row>
    <row r="1226" spans="1:2" x14ac:dyDescent="0.25">
      <c r="A1226" s="24">
        <v>40609</v>
      </c>
      <c r="B1226" s="25">
        <v>8.4511623973885633E-2</v>
      </c>
    </row>
    <row r="1227" spans="1:2" x14ac:dyDescent="0.25">
      <c r="A1227" s="24">
        <v>40610</v>
      </c>
      <c r="B1227" s="25">
        <v>8.604375835999957E-2</v>
      </c>
    </row>
    <row r="1228" spans="1:2" x14ac:dyDescent="0.25">
      <c r="A1228" s="24">
        <v>40611</v>
      </c>
      <c r="B1228" s="25">
        <v>8.498125735753026E-2</v>
      </c>
    </row>
    <row r="1229" spans="1:2" x14ac:dyDescent="0.25">
      <c r="A1229" s="24">
        <v>40612</v>
      </c>
      <c r="B1229" s="25">
        <v>8.1904840617793795E-2</v>
      </c>
    </row>
    <row r="1230" spans="1:2" x14ac:dyDescent="0.25">
      <c r="A1230" s="24">
        <v>40613</v>
      </c>
      <c r="B1230" s="25">
        <v>9.0559326193534934E-2</v>
      </c>
    </row>
    <row r="1231" spans="1:2" x14ac:dyDescent="0.25">
      <c r="A1231" s="24">
        <v>40616</v>
      </c>
      <c r="B1231" s="25">
        <v>8.8001187511646942E-2</v>
      </c>
    </row>
    <row r="1232" spans="1:2" x14ac:dyDescent="0.25">
      <c r="A1232" s="24">
        <v>40617</v>
      </c>
      <c r="B1232" s="25">
        <v>8.5693973124215908E-2</v>
      </c>
    </row>
    <row r="1233" spans="1:2" x14ac:dyDescent="0.25">
      <c r="A1233" s="24">
        <v>40618</v>
      </c>
      <c r="B1233" s="25">
        <v>8.3233722231180876E-2</v>
      </c>
    </row>
    <row r="1234" spans="1:2" x14ac:dyDescent="0.25">
      <c r="A1234" s="24">
        <v>40619</v>
      </c>
      <c r="B1234" s="25">
        <v>8.2748974349815388E-2</v>
      </c>
    </row>
    <row r="1235" spans="1:2" x14ac:dyDescent="0.25">
      <c r="A1235" s="24">
        <v>40620</v>
      </c>
      <c r="B1235" s="25">
        <v>8.0662739509270179E-2</v>
      </c>
    </row>
    <row r="1236" spans="1:2" x14ac:dyDescent="0.25">
      <c r="A1236" s="24">
        <v>40623</v>
      </c>
      <c r="B1236" s="25">
        <v>7.9809320118279042E-2</v>
      </c>
    </row>
    <row r="1237" spans="1:2" x14ac:dyDescent="0.25">
      <c r="A1237" s="24">
        <v>40624</v>
      </c>
      <c r="B1237" s="25">
        <v>8.2015976664414972E-2</v>
      </c>
    </row>
    <row r="1238" spans="1:2" x14ac:dyDescent="0.25">
      <c r="A1238" s="24">
        <v>40625</v>
      </c>
      <c r="B1238" s="25">
        <v>7.9417121713366567E-2</v>
      </c>
    </row>
    <row r="1239" spans="1:2" x14ac:dyDescent="0.25">
      <c r="A1239" s="24">
        <v>40626</v>
      </c>
      <c r="B1239" s="25">
        <v>7.6611140475002268E-2</v>
      </c>
    </row>
    <row r="1240" spans="1:2" x14ac:dyDescent="0.25">
      <c r="A1240" s="24">
        <v>40627</v>
      </c>
      <c r="B1240" s="25">
        <v>7.5262233396440087E-2</v>
      </c>
    </row>
    <row r="1241" spans="1:2" x14ac:dyDescent="0.25">
      <c r="A1241" s="24">
        <v>40630</v>
      </c>
      <c r="B1241" s="25">
        <v>7.252639172741468E-2</v>
      </c>
    </row>
    <row r="1242" spans="1:2" x14ac:dyDescent="0.25">
      <c r="A1242" s="24">
        <v>40631</v>
      </c>
      <c r="B1242" s="25">
        <v>6.9959583634362624E-2</v>
      </c>
    </row>
    <row r="1243" spans="1:2" x14ac:dyDescent="0.25">
      <c r="A1243" s="24">
        <v>40632</v>
      </c>
      <c r="B1243" s="25">
        <v>6.9339406983178073E-2</v>
      </c>
    </row>
    <row r="1244" spans="1:2" x14ac:dyDescent="0.25">
      <c r="A1244" s="24">
        <v>40633</v>
      </c>
      <c r="B1244" s="25">
        <v>6.7453916393128338E-2</v>
      </c>
    </row>
    <row r="1245" spans="1:2" x14ac:dyDescent="0.25">
      <c r="A1245" s="24">
        <v>40634</v>
      </c>
      <c r="B1245" s="25">
        <v>6.5164199950903584E-2</v>
      </c>
    </row>
    <row r="1246" spans="1:2" x14ac:dyDescent="0.25">
      <c r="A1246" s="24">
        <v>40637</v>
      </c>
      <c r="B1246" s="25">
        <v>6.288071940239108E-2</v>
      </c>
    </row>
    <row r="1247" spans="1:2" x14ac:dyDescent="0.25">
      <c r="A1247" s="24">
        <v>40638</v>
      </c>
      <c r="B1247" s="25">
        <v>6.0635629083720929E-2</v>
      </c>
    </row>
    <row r="1248" spans="1:2" x14ac:dyDescent="0.25">
      <c r="A1248" s="24">
        <v>40639</v>
      </c>
      <c r="B1248" s="25">
        <v>5.8459343173265205E-2</v>
      </c>
    </row>
    <row r="1249" spans="1:2" x14ac:dyDescent="0.25">
      <c r="A1249" s="24">
        <v>40640</v>
      </c>
      <c r="B1249" s="25">
        <v>5.8534633910041968E-2</v>
      </c>
    </row>
    <row r="1250" spans="1:2" x14ac:dyDescent="0.25">
      <c r="A1250" s="24">
        <v>40641</v>
      </c>
      <c r="B1250" s="25">
        <v>5.6936065111084518E-2</v>
      </c>
    </row>
    <row r="1251" spans="1:2" x14ac:dyDescent="0.25">
      <c r="A1251" s="24">
        <v>40644</v>
      </c>
      <c r="B1251" s="25">
        <v>5.7316042821047866E-2</v>
      </c>
    </row>
    <row r="1252" spans="1:2" x14ac:dyDescent="0.25">
      <c r="A1252" s="24">
        <v>40645</v>
      </c>
      <c r="B1252" s="25">
        <v>5.5263237405031175E-2</v>
      </c>
    </row>
    <row r="1253" spans="1:2" x14ac:dyDescent="0.25">
      <c r="A1253" s="24">
        <v>40646</v>
      </c>
      <c r="B1253" s="25">
        <v>5.7962966442359827E-2</v>
      </c>
    </row>
    <row r="1254" spans="1:2" x14ac:dyDescent="0.25">
      <c r="A1254" s="24">
        <v>40647</v>
      </c>
      <c r="B1254" s="25">
        <v>5.6208132567256139E-2</v>
      </c>
    </row>
    <row r="1255" spans="1:2" x14ac:dyDescent="0.25">
      <c r="A1255" s="24">
        <v>40648</v>
      </c>
      <c r="B1255" s="25">
        <v>5.436935469353394E-2</v>
      </c>
    </row>
    <row r="1256" spans="1:2" x14ac:dyDescent="0.25">
      <c r="A1256" s="24">
        <v>40651</v>
      </c>
      <c r="B1256" s="25">
        <v>5.412342122816264E-2</v>
      </c>
    </row>
    <row r="1257" spans="1:2" x14ac:dyDescent="0.25">
      <c r="A1257" s="24">
        <v>40652</v>
      </c>
      <c r="B1257" s="25">
        <v>5.9732122903712576E-2</v>
      </c>
    </row>
    <row r="1258" spans="1:2" x14ac:dyDescent="0.25">
      <c r="A1258" s="24">
        <v>40653</v>
      </c>
      <c r="B1258" s="25">
        <v>5.7764725611802896E-2</v>
      </c>
    </row>
    <row r="1259" spans="1:2" x14ac:dyDescent="0.25">
      <c r="A1259" s="24">
        <v>40654</v>
      </c>
      <c r="B1259" s="25">
        <v>5.8185940937468671E-2</v>
      </c>
    </row>
    <row r="1260" spans="1:2" x14ac:dyDescent="0.25">
      <c r="A1260" s="24">
        <v>40658</v>
      </c>
      <c r="B1260" s="25">
        <v>5.7061120794609094E-2</v>
      </c>
    </row>
    <row r="1261" spans="1:2" x14ac:dyDescent="0.25">
      <c r="A1261" s="24">
        <v>40659</v>
      </c>
      <c r="B1261" s="25">
        <v>5.5253725176408038E-2</v>
      </c>
    </row>
    <row r="1262" spans="1:2" x14ac:dyDescent="0.25">
      <c r="A1262" s="24">
        <v>40660</v>
      </c>
      <c r="B1262" s="25">
        <v>5.790423258677261E-2</v>
      </c>
    </row>
    <row r="1263" spans="1:2" x14ac:dyDescent="0.25">
      <c r="A1263" s="24">
        <v>40661</v>
      </c>
      <c r="B1263" s="25">
        <v>5.6686232922935807E-2</v>
      </c>
    </row>
    <row r="1264" spans="1:2" x14ac:dyDescent="0.25">
      <c r="A1264" s="24">
        <v>40662</v>
      </c>
      <c r="B1264" s="25">
        <v>5.496899602331478E-2</v>
      </c>
    </row>
    <row r="1265" spans="1:2" x14ac:dyDescent="0.25">
      <c r="A1265" s="24">
        <v>40665</v>
      </c>
      <c r="B1265" s="25">
        <v>5.3506969509736026E-2</v>
      </c>
    </row>
    <row r="1266" spans="1:2" x14ac:dyDescent="0.25">
      <c r="A1266" s="24">
        <v>40666</v>
      </c>
      <c r="B1266" s="25">
        <v>5.2844872140029746E-2</v>
      </c>
    </row>
    <row r="1267" spans="1:2" x14ac:dyDescent="0.25">
      <c r="A1267" s="24">
        <v>40667</v>
      </c>
      <c r="B1267" s="25">
        <v>5.6917357068694045E-2</v>
      </c>
    </row>
    <row r="1268" spans="1:2" x14ac:dyDescent="0.25">
      <c r="A1268" s="24">
        <v>40668</v>
      </c>
      <c r="B1268" s="25">
        <v>5.8358811136169697E-2</v>
      </c>
    </row>
    <row r="1269" spans="1:2" x14ac:dyDescent="0.25">
      <c r="A1269" s="24">
        <v>40669</v>
      </c>
      <c r="B1269" s="25">
        <v>5.785577475630823E-2</v>
      </c>
    </row>
    <row r="1270" spans="1:2" x14ac:dyDescent="0.25">
      <c r="A1270" s="24">
        <v>40672</v>
      </c>
      <c r="B1270" s="25">
        <v>5.6493637347366864E-2</v>
      </c>
    </row>
    <row r="1271" spans="1:2" x14ac:dyDescent="0.25">
      <c r="A1271" s="24">
        <v>40673</v>
      </c>
      <c r="B1271" s="25">
        <v>5.4912777487519188E-2</v>
      </c>
    </row>
    <row r="1272" spans="1:2" x14ac:dyDescent="0.25">
      <c r="A1272" s="24">
        <v>40674</v>
      </c>
      <c r="B1272" s="25">
        <v>5.4488024719298929E-2</v>
      </c>
    </row>
    <row r="1273" spans="1:2" x14ac:dyDescent="0.25">
      <c r="A1273" s="24">
        <v>40675</v>
      </c>
      <c r="B1273" s="25">
        <v>5.2767690845543287E-2</v>
      </c>
    </row>
    <row r="1274" spans="1:2" x14ac:dyDescent="0.25">
      <c r="A1274" s="24">
        <v>40676</v>
      </c>
      <c r="B1274" s="25">
        <v>5.1603698009611239E-2</v>
      </c>
    </row>
    <row r="1275" spans="1:2" x14ac:dyDescent="0.25">
      <c r="A1275" s="24">
        <v>40679</v>
      </c>
      <c r="B1275" s="25">
        <v>5.1151401064499731E-2</v>
      </c>
    </row>
    <row r="1276" spans="1:2" x14ac:dyDescent="0.25">
      <c r="A1276" s="24">
        <v>40680</v>
      </c>
      <c r="B1276" s="25">
        <v>4.9550686495223761E-2</v>
      </c>
    </row>
    <row r="1277" spans="1:2" x14ac:dyDescent="0.25">
      <c r="A1277" s="24">
        <v>40681</v>
      </c>
      <c r="B1277" s="25">
        <v>4.7899938391097005E-2</v>
      </c>
    </row>
    <row r="1278" spans="1:2" x14ac:dyDescent="0.25">
      <c r="A1278" s="24">
        <v>40682</v>
      </c>
      <c r="B1278" s="25">
        <v>4.7419529233465228E-2</v>
      </c>
    </row>
    <row r="1279" spans="1:2" x14ac:dyDescent="0.25">
      <c r="A1279" s="24">
        <v>40683</v>
      </c>
      <c r="B1279" s="25">
        <v>4.612005864431272E-2</v>
      </c>
    </row>
    <row r="1280" spans="1:2" x14ac:dyDescent="0.25">
      <c r="A1280" s="24">
        <v>40686</v>
      </c>
      <c r="B1280" s="25">
        <v>4.7724704890380283E-2</v>
      </c>
    </row>
    <row r="1281" spans="1:2" x14ac:dyDescent="0.25">
      <c r="A1281" s="24">
        <v>40687</v>
      </c>
      <c r="B1281" s="25">
        <v>5.0437452547280118E-2</v>
      </c>
    </row>
    <row r="1282" spans="1:2" x14ac:dyDescent="0.25">
      <c r="A1282" s="24">
        <v>40688</v>
      </c>
      <c r="B1282" s="25">
        <v>4.8945866978743729E-2</v>
      </c>
    </row>
    <row r="1283" spans="1:2" x14ac:dyDescent="0.25">
      <c r="A1283" s="24">
        <v>40689</v>
      </c>
      <c r="B1283" s="25">
        <v>4.890735441606122E-2</v>
      </c>
    </row>
    <row r="1284" spans="1:2" x14ac:dyDescent="0.25">
      <c r="A1284" s="24">
        <v>40690</v>
      </c>
      <c r="B1284" s="25">
        <v>4.9383238832342566E-2</v>
      </c>
    </row>
    <row r="1285" spans="1:2" x14ac:dyDescent="0.25">
      <c r="A1285" s="24">
        <v>40694</v>
      </c>
      <c r="B1285" s="25">
        <v>4.8647412659506929E-2</v>
      </c>
    </row>
    <row r="1286" spans="1:2" x14ac:dyDescent="0.25">
      <c r="A1286" s="24">
        <v>40695</v>
      </c>
      <c r="B1286" s="25">
        <v>4.9721959635508822E-2</v>
      </c>
    </row>
    <row r="1287" spans="1:2" x14ac:dyDescent="0.25">
      <c r="A1287" s="24">
        <v>40696</v>
      </c>
      <c r="B1287" s="25">
        <v>5.6729702397325277E-2</v>
      </c>
    </row>
    <row r="1288" spans="1:2" x14ac:dyDescent="0.25">
      <c r="A1288" s="24">
        <v>40697</v>
      </c>
      <c r="B1288" s="25">
        <v>5.4758235398384175E-2</v>
      </c>
    </row>
    <row r="1289" spans="1:2" x14ac:dyDescent="0.25">
      <c r="A1289" s="24">
        <v>40700</v>
      </c>
      <c r="B1289" s="25">
        <v>5.6233618573111266E-2</v>
      </c>
    </row>
    <row r="1290" spans="1:2" x14ac:dyDescent="0.25">
      <c r="A1290" s="24">
        <v>40701</v>
      </c>
      <c r="B1290" s="25">
        <v>5.6514516365094442E-2</v>
      </c>
    </row>
    <row r="1291" spans="1:2" x14ac:dyDescent="0.25">
      <c r="A1291" s="24">
        <v>40702</v>
      </c>
      <c r="B1291" s="25">
        <v>5.4518338536595046E-2</v>
      </c>
    </row>
    <row r="1292" spans="1:2" x14ac:dyDescent="0.25">
      <c r="A1292" s="24">
        <v>40703</v>
      </c>
      <c r="B1292" s="25">
        <v>5.3922798291055743E-2</v>
      </c>
    </row>
    <row r="1293" spans="1:2" x14ac:dyDescent="0.25">
      <c r="A1293" s="24">
        <v>40704</v>
      </c>
      <c r="B1293" s="25">
        <v>5.345987383551544E-2</v>
      </c>
    </row>
    <row r="1294" spans="1:2" x14ac:dyDescent="0.25">
      <c r="A1294" s="24">
        <v>40707</v>
      </c>
      <c r="B1294" s="25">
        <v>5.4493913318563666E-2</v>
      </c>
    </row>
    <row r="1295" spans="1:2" x14ac:dyDescent="0.25">
      <c r="A1295" s="24">
        <v>40708</v>
      </c>
      <c r="B1295" s="25">
        <v>5.2756897219598545E-2</v>
      </c>
    </row>
    <row r="1296" spans="1:2" x14ac:dyDescent="0.25">
      <c r="A1296" s="24">
        <v>40709</v>
      </c>
      <c r="B1296" s="25">
        <v>5.2761398536498541E-2</v>
      </c>
    </row>
    <row r="1297" spans="1:2" x14ac:dyDescent="0.25">
      <c r="A1297" s="24">
        <v>40710</v>
      </c>
      <c r="B1297" s="25">
        <v>5.6990788406907515E-2</v>
      </c>
    </row>
    <row r="1298" spans="1:2" x14ac:dyDescent="0.25">
      <c r="A1298" s="24">
        <v>40711</v>
      </c>
      <c r="B1298" s="25">
        <v>5.5360573713301352E-2</v>
      </c>
    </row>
    <row r="1299" spans="1:2" x14ac:dyDescent="0.25">
      <c r="A1299" s="24">
        <v>40714</v>
      </c>
      <c r="B1299" s="25">
        <v>5.3404911125031269E-2</v>
      </c>
    </row>
    <row r="1300" spans="1:2" x14ac:dyDescent="0.25">
      <c r="A1300" s="24">
        <v>40715</v>
      </c>
      <c r="B1300" s="25">
        <v>5.1600719356337497E-2</v>
      </c>
    </row>
    <row r="1301" spans="1:2" x14ac:dyDescent="0.25">
      <c r="A1301" s="24">
        <v>40716</v>
      </c>
      <c r="B1301" s="25">
        <v>5.9634291888349109E-2</v>
      </c>
    </row>
    <row r="1302" spans="1:2" x14ac:dyDescent="0.25">
      <c r="A1302" s="24">
        <v>40717</v>
      </c>
      <c r="B1302" s="25">
        <v>5.8493477659630512E-2</v>
      </c>
    </row>
    <row r="1303" spans="1:2" x14ac:dyDescent="0.25">
      <c r="A1303" s="24">
        <v>40718</v>
      </c>
      <c r="B1303" s="25">
        <v>5.6407129228033759E-2</v>
      </c>
    </row>
    <row r="1304" spans="1:2" x14ac:dyDescent="0.25">
      <c r="A1304" s="24">
        <v>40721</v>
      </c>
      <c r="B1304" s="25">
        <v>6.1395314033713441E-2</v>
      </c>
    </row>
    <row r="1305" spans="1:2" x14ac:dyDescent="0.25">
      <c r="A1305" s="24">
        <v>40722</v>
      </c>
      <c r="B1305" s="25">
        <v>6.1525748364751026E-2</v>
      </c>
    </row>
    <row r="1306" spans="1:2" x14ac:dyDescent="0.25">
      <c r="A1306" s="24">
        <v>40723</v>
      </c>
      <c r="B1306" s="25">
        <v>6.3921249139862177E-2</v>
      </c>
    </row>
    <row r="1307" spans="1:2" x14ac:dyDescent="0.25">
      <c r="A1307" s="24">
        <v>40724</v>
      </c>
      <c r="B1307" s="25">
        <v>6.1679844818346236E-2</v>
      </c>
    </row>
    <row r="1308" spans="1:2" x14ac:dyDescent="0.25">
      <c r="A1308" s="24">
        <v>40725</v>
      </c>
      <c r="B1308" s="25">
        <v>6.1522823040290241E-2</v>
      </c>
    </row>
    <row r="1309" spans="1:2" x14ac:dyDescent="0.25">
      <c r="A1309" s="24">
        <v>40729</v>
      </c>
      <c r="B1309" s="25">
        <v>6.75348755839566E-2</v>
      </c>
    </row>
    <row r="1310" spans="1:2" x14ac:dyDescent="0.25">
      <c r="A1310" s="24">
        <v>40730</v>
      </c>
      <c r="B1310" s="25">
        <v>6.6273178242655717E-2</v>
      </c>
    </row>
    <row r="1311" spans="1:2" x14ac:dyDescent="0.25">
      <c r="A1311" s="24">
        <v>40731</v>
      </c>
      <c r="B1311" s="25">
        <v>6.390240039176337E-2</v>
      </c>
    </row>
    <row r="1312" spans="1:2" x14ac:dyDescent="0.25">
      <c r="A1312" s="24">
        <v>40732</v>
      </c>
      <c r="B1312" s="25">
        <v>6.5546162731288687E-2</v>
      </c>
    </row>
    <row r="1313" spans="1:2" x14ac:dyDescent="0.25">
      <c r="A1313" s="24">
        <v>40735</v>
      </c>
      <c r="B1313" s="25">
        <v>6.4421352497687406E-2</v>
      </c>
    </row>
    <row r="1314" spans="1:2" x14ac:dyDescent="0.25">
      <c r="A1314" s="24">
        <v>40736</v>
      </c>
      <c r="B1314" s="25">
        <v>6.8293518476655948E-2</v>
      </c>
    </row>
    <row r="1315" spans="1:2" x14ac:dyDescent="0.25">
      <c r="A1315" s="24">
        <v>40737</v>
      </c>
      <c r="B1315" s="25">
        <v>6.6025404589734452E-2</v>
      </c>
    </row>
    <row r="1316" spans="1:2" x14ac:dyDescent="0.25">
      <c r="A1316" s="24">
        <v>40738</v>
      </c>
      <c r="B1316" s="25">
        <v>6.3638712085418575E-2</v>
      </c>
    </row>
    <row r="1317" spans="1:2" x14ac:dyDescent="0.25">
      <c r="A1317" s="24">
        <v>40739</v>
      </c>
      <c r="B1317" s="25">
        <v>6.2338947358813651E-2</v>
      </c>
    </row>
    <row r="1318" spans="1:2" x14ac:dyDescent="0.25">
      <c r="A1318" s="24">
        <v>40742</v>
      </c>
      <c r="B1318" s="25">
        <v>6.0293710407798864E-2</v>
      </c>
    </row>
    <row r="1319" spans="1:2" x14ac:dyDescent="0.25">
      <c r="A1319" s="24">
        <v>40743</v>
      </c>
      <c r="B1319" s="25">
        <v>5.991734428933649E-2</v>
      </c>
    </row>
    <row r="1320" spans="1:2" x14ac:dyDescent="0.25">
      <c r="A1320" s="24">
        <v>40744</v>
      </c>
      <c r="B1320" s="25">
        <v>6.1159669328573918E-2</v>
      </c>
    </row>
    <row r="1321" spans="1:2" x14ac:dyDescent="0.25">
      <c r="A1321" s="24">
        <v>40745</v>
      </c>
      <c r="B1321" s="25">
        <v>5.8970705268814178E-2</v>
      </c>
    </row>
    <row r="1322" spans="1:2" x14ac:dyDescent="0.25">
      <c r="A1322" s="24">
        <v>40746</v>
      </c>
      <c r="B1322" s="25">
        <v>6.6138663763920275E-2</v>
      </c>
    </row>
    <row r="1323" spans="1:2" x14ac:dyDescent="0.25">
      <c r="A1323" s="24">
        <v>40749</v>
      </c>
      <c r="B1323" s="25">
        <v>6.4308404344762593E-2</v>
      </c>
    </row>
    <row r="1324" spans="1:2" x14ac:dyDescent="0.25">
      <c r="A1324" s="24">
        <v>40750</v>
      </c>
      <c r="B1324" s="25">
        <v>6.318674667048603E-2</v>
      </c>
    </row>
    <row r="1325" spans="1:2" x14ac:dyDescent="0.25">
      <c r="A1325" s="24">
        <v>40751</v>
      </c>
      <c r="B1325" s="25">
        <v>6.2617765326569083E-2</v>
      </c>
    </row>
    <row r="1326" spans="1:2" x14ac:dyDescent="0.25">
      <c r="A1326" s="24">
        <v>40752</v>
      </c>
      <c r="B1326" s="25">
        <v>7.0111151460317767E-2</v>
      </c>
    </row>
    <row r="1327" spans="1:2" x14ac:dyDescent="0.25">
      <c r="A1327" s="24">
        <v>40753</v>
      </c>
      <c r="B1327" s="25">
        <v>6.7998182219527567E-2</v>
      </c>
    </row>
    <row r="1328" spans="1:2" x14ac:dyDescent="0.25">
      <c r="A1328" s="24">
        <v>40756</v>
      </c>
      <c r="B1328" s="25">
        <v>6.5542360931096874E-2</v>
      </c>
    </row>
    <row r="1329" spans="1:2" x14ac:dyDescent="0.25">
      <c r="A1329" s="24">
        <v>40757</v>
      </c>
      <c r="B1329" s="25">
        <v>6.4985089336134061E-2</v>
      </c>
    </row>
    <row r="1330" spans="1:2" x14ac:dyDescent="0.25">
      <c r="A1330" s="24">
        <v>40758</v>
      </c>
      <c r="B1330" s="25">
        <v>7.6279582920551564E-2</v>
      </c>
    </row>
    <row r="1331" spans="1:2" x14ac:dyDescent="0.25">
      <c r="A1331" s="24">
        <v>40759</v>
      </c>
      <c r="B1331" s="25">
        <v>7.3506153296165402E-2</v>
      </c>
    </row>
    <row r="1332" spans="1:2" x14ac:dyDescent="0.25">
      <c r="A1332" s="24">
        <v>40760</v>
      </c>
      <c r="B1332" s="25">
        <v>0.10286269487272845</v>
      </c>
    </row>
    <row r="1333" spans="1:2" x14ac:dyDescent="0.25">
      <c r="A1333" s="24">
        <v>40763</v>
      </c>
      <c r="B1333" s="25">
        <v>0.10097613779962407</v>
      </c>
    </row>
    <row r="1334" spans="1:2" x14ac:dyDescent="0.25">
      <c r="A1334" s="24">
        <v>40764</v>
      </c>
      <c r="B1334" s="25">
        <v>0.15677378997843899</v>
      </c>
    </row>
    <row r="1335" spans="1:2" x14ac:dyDescent="0.25">
      <c r="A1335" s="24">
        <v>40765</v>
      </c>
      <c r="B1335" s="25">
        <v>0.17623619782587127</v>
      </c>
    </row>
    <row r="1336" spans="1:2" x14ac:dyDescent="0.25">
      <c r="A1336" s="24">
        <v>40766</v>
      </c>
      <c r="B1336" s="25">
        <v>0.18212729099736946</v>
      </c>
    </row>
    <row r="1337" spans="1:2" x14ac:dyDescent="0.25">
      <c r="A1337" s="24">
        <v>40767</v>
      </c>
      <c r="B1337" s="25">
        <v>0.19306509952427034</v>
      </c>
    </row>
    <row r="1338" spans="1:2" x14ac:dyDescent="0.25">
      <c r="A1338" s="24">
        <v>40770</v>
      </c>
      <c r="B1338" s="25">
        <v>0.18631837476605895</v>
      </c>
    </row>
    <row r="1339" spans="1:2" x14ac:dyDescent="0.25">
      <c r="A1339" s="24">
        <v>40771</v>
      </c>
      <c r="B1339" s="25">
        <v>0.18149254502987922</v>
      </c>
    </row>
    <row r="1340" spans="1:2" x14ac:dyDescent="0.25">
      <c r="A1340" s="24">
        <v>40772</v>
      </c>
      <c r="B1340" s="25">
        <v>0.17604251442637261</v>
      </c>
    </row>
    <row r="1341" spans="1:2" x14ac:dyDescent="0.25">
      <c r="A1341" s="24">
        <v>40773</v>
      </c>
      <c r="B1341" s="25">
        <v>0.16965174035725544</v>
      </c>
    </row>
    <row r="1342" spans="1:2" x14ac:dyDescent="0.25">
      <c r="A1342" s="24">
        <v>40774</v>
      </c>
      <c r="B1342" s="25">
        <v>0.17939287667217899</v>
      </c>
    </row>
    <row r="1343" spans="1:2" x14ac:dyDescent="0.25">
      <c r="A1343" s="24">
        <v>40777</v>
      </c>
      <c r="B1343" s="25">
        <v>0.17292776486535757</v>
      </c>
    </row>
    <row r="1344" spans="1:2" x14ac:dyDescent="0.25">
      <c r="A1344" s="24">
        <v>40778</v>
      </c>
      <c r="B1344" s="25">
        <v>0.16671751498715204</v>
      </c>
    </row>
    <row r="1345" spans="1:2" x14ac:dyDescent="0.25">
      <c r="A1345" s="24">
        <v>40779</v>
      </c>
      <c r="B1345" s="25">
        <v>0.16819874245868985</v>
      </c>
    </row>
    <row r="1346" spans="1:2" x14ac:dyDescent="0.25">
      <c r="A1346" s="24">
        <v>40780</v>
      </c>
      <c r="B1346" s="25">
        <v>0.16301169809806945</v>
      </c>
    </row>
    <row r="1347" spans="1:2" x14ac:dyDescent="0.25">
      <c r="A1347" s="24">
        <v>40781</v>
      </c>
      <c r="B1347" s="25">
        <v>0.16056895486430062</v>
      </c>
    </row>
    <row r="1348" spans="1:2" x14ac:dyDescent="0.25">
      <c r="A1348" s="24">
        <v>40784</v>
      </c>
      <c r="B1348" s="25">
        <v>0.15769513787164913</v>
      </c>
    </row>
    <row r="1349" spans="1:2" x14ac:dyDescent="0.25">
      <c r="A1349" s="24">
        <v>40785</v>
      </c>
      <c r="B1349" s="25">
        <v>0.16421449837595642</v>
      </c>
    </row>
    <row r="1350" spans="1:2" x14ac:dyDescent="0.25">
      <c r="A1350" s="24">
        <v>40786</v>
      </c>
      <c r="B1350" s="25">
        <v>0.15839707898543756</v>
      </c>
    </row>
    <row r="1351" spans="1:2" x14ac:dyDescent="0.25">
      <c r="A1351" s="24">
        <v>40787</v>
      </c>
      <c r="B1351" s="25">
        <v>0.15266769907244354</v>
      </c>
    </row>
    <row r="1352" spans="1:2" x14ac:dyDescent="0.25">
      <c r="A1352" s="24">
        <v>40788</v>
      </c>
      <c r="B1352" s="25">
        <v>0.14841202498550704</v>
      </c>
    </row>
    <row r="1353" spans="1:2" x14ac:dyDescent="0.25">
      <c r="A1353" s="24">
        <v>40792</v>
      </c>
      <c r="B1353" s="25">
        <v>0.14948541408713081</v>
      </c>
    </row>
    <row r="1354" spans="1:2" x14ac:dyDescent="0.25">
      <c r="A1354" s="24">
        <v>40793</v>
      </c>
      <c r="B1354" s="25">
        <v>0.14486309900767816</v>
      </c>
    </row>
    <row r="1355" spans="1:2" x14ac:dyDescent="0.25">
      <c r="A1355" s="24">
        <v>40794</v>
      </c>
      <c r="B1355" s="25">
        <v>0.14847660148279407</v>
      </c>
    </row>
    <row r="1356" spans="1:2" x14ac:dyDescent="0.25">
      <c r="A1356" s="24">
        <v>40795</v>
      </c>
      <c r="B1356" s="25">
        <v>0.14375554445002878</v>
      </c>
    </row>
    <row r="1357" spans="1:2" x14ac:dyDescent="0.25">
      <c r="A1357" s="24">
        <v>40798</v>
      </c>
      <c r="B1357" s="25">
        <v>0.14354675402940945</v>
      </c>
    </row>
    <row r="1358" spans="1:2" x14ac:dyDescent="0.25">
      <c r="A1358" s="24">
        <v>40799</v>
      </c>
      <c r="B1358" s="25">
        <v>0.13837164012187173</v>
      </c>
    </row>
    <row r="1359" spans="1:2" x14ac:dyDescent="0.25">
      <c r="A1359" s="24">
        <v>40800</v>
      </c>
      <c r="B1359" s="25">
        <v>0.13457999150707411</v>
      </c>
    </row>
    <row r="1360" spans="1:2" x14ac:dyDescent="0.25">
      <c r="A1360" s="24">
        <v>40801</v>
      </c>
      <c r="B1360" s="25">
        <v>0.13237492043467988</v>
      </c>
    </row>
    <row r="1361" spans="1:2" x14ac:dyDescent="0.25">
      <c r="A1361" s="24">
        <v>40802</v>
      </c>
      <c r="B1361" s="25">
        <v>0.13010970759673546</v>
      </c>
    </row>
    <row r="1362" spans="1:2" x14ac:dyDescent="0.25">
      <c r="A1362" s="24">
        <v>40805</v>
      </c>
      <c r="B1362" s="25">
        <v>0.12541004717436249</v>
      </c>
    </row>
    <row r="1363" spans="1:2" x14ac:dyDescent="0.25">
      <c r="A1363" s="24">
        <v>40806</v>
      </c>
      <c r="B1363" s="25">
        <v>0.12159277008720808</v>
      </c>
    </row>
    <row r="1364" spans="1:2" x14ac:dyDescent="0.25">
      <c r="A1364" s="24">
        <v>40807</v>
      </c>
      <c r="B1364" s="25">
        <v>0.11783303422762803</v>
      </c>
    </row>
    <row r="1365" spans="1:2" x14ac:dyDescent="0.25">
      <c r="A1365" s="24">
        <v>40808</v>
      </c>
      <c r="B1365" s="25">
        <v>0.12155200240654687</v>
      </c>
    </row>
    <row r="1366" spans="1:2" x14ac:dyDescent="0.25">
      <c r="A1366" s="24">
        <v>40809</v>
      </c>
      <c r="B1366" s="25">
        <v>0.11990191388987638</v>
      </c>
    </row>
    <row r="1367" spans="1:2" x14ac:dyDescent="0.25">
      <c r="A1367" s="24">
        <v>40812</v>
      </c>
      <c r="B1367" s="25">
        <v>0.1175950058773671</v>
      </c>
    </row>
    <row r="1368" spans="1:2" x14ac:dyDescent="0.25">
      <c r="A1368" s="24">
        <v>40813</v>
      </c>
      <c r="B1368" s="25">
        <v>0.11663417747745396</v>
      </c>
    </row>
    <row r="1369" spans="1:2" x14ac:dyDescent="0.25">
      <c r="A1369" s="24">
        <v>40814</v>
      </c>
      <c r="B1369" s="25">
        <v>0.11500583040548835</v>
      </c>
    </row>
    <row r="1370" spans="1:2" x14ac:dyDescent="0.25">
      <c r="A1370" s="24">
        <v>40815</v>
      </c>
      <c r="B1370" s="25">
        <v>0.12175384882085148</v>
      </c>
    </row>
    <row r="1371" spans="1:2" x14ac:dyDescent="0.25">
      <c r="A1371" s="24">
        <v>40816</v>
      </c>
      <c r="B1371" s="25">
        <v>0.11886949014604839</v>
      </c>
    </row>
    <row r="1372" spans="1:2" x14ac:dyDescent="0.25">
      <c r="A1372" s="24">
        <v>40819</v>
      </c>
      <c r="B1372" s="25">
        <v>0.11771798803885711</v>
      </c>
    </row>
    <row r="1373" spans="1:2" x14ac:dyDescent="0.25">
      <c r="A1373" s="24">
        <v>40820</v>
      </c>
      <c r="B1373" s="25">
        <v>0.12764951651152517</v>
      </c>
    </row>
    <row r="1374" spans="1:2" x14ac:dyDescent="0.25">
      <c r="A1374" s="24">
        <v>40821</v>
      </c>
      <c r="B1374" s="25">
        <v>0.13580385006057846</v>
      </c>
    </row>
    <row r="1375" spans="1:2" x14ac:dyDescent="0.25">
      <c r="A1375" s="24">
        <v>40822</v>
      </c>
      <c r="B1375" s="25">
        <v>0.13434165971438666</v>
      </c>
    </row>
    <row r="1376" spans="1:2" x14ac:dyDescent="0.25">
      <c r="A1376" s="24">
        <v>40823</v>
      </c>
      <c r="B1376" s="25">
        <v>0.13145541461966045</v>
      </c>
    </row>
    <row r="1377" spans="1:2" x14ac:dyDescent="0.25">
      <c r="A1377" s="24">
        <v>40826</v>
      </c>
      <c r="B1377" s="25">
        <v>0.12971938682430578</v>
      </c>
    </row>
    <row r="1378" spans="1:2" x14ac:dyDescent="0.25">
      <c r="A1378" s="24">
        <v>40827</v>
      </c>
      <c r="B1378" s="25">
        <v>0.1319674883525023</v>
      </c>
    </row>
    <row r="1379" spans="1:2" x14ac:dyDescent="0.25">
      <c r="A1379" s="24">
        <v>40828</v>
      </c>
      <c r="B1379" s="25">
        <v>0.12721730499904341</v>
      </c>
    </row>
    <row r="1380" spans="1:2" x14ac:dyDescent="0.25">
      <c r="A1380" s="24">
        <v>40829</v>
      </c>
      <c r="B1380" s="25">
        <v>0.12404328172993198</v>
      </c>
    </row>
    <row r="1381" spans="1:2" x14ac:dyDescent="0.25">
      <c r="A1381" s="24">
        <v>40830</v>
      </c>
      <c r="B1381" s="25">
        <v>0.11964609881661969</v>
      </c>
    </row>
    <row r="1382" spans="1:2" x14ac:dyDescent="0.25">
      <c r="A1382" s="24">
        <v>40833</v>
      </c>
      <c r="B1382" s="25">
        <v>0.1176760597888848</v>
      </c>
    </row>
    <row r="1383" spans="1:2" x14ac:dyDescent="0.25">
      <c r="A1383" s="24">
        <v>40834</v>
      </c>
      <c r="B1383" s="25">
        <v>0.11867053283823166</v>
      </c>
    </row>
    <row r="1384" spans="1:2" x14ac:dyDescent="0.25">
      <c r="A1384" s="24">
        <v>40835</v>
      </c>
      <c r="B1384" s="25">
        <v>0.11906406032520984</v>
      </c>
    </row>
    <row r="1385" spans="1:2" x14ac:dyDescent="0.25">
      <c r="A1385" s="24">
        <v>40836</v>
      </c>
      <c r="B1385" s="25">
        <v>0.11751146032759198</v>
      </c>
    </row>
    <row r="1386" spans="1:2" x14ac:dyDescent="0.25">
      <c r="A1386" s="24">
        <v>40837</v>
      </c>
      <c r="B1386" s="25">
        <v>0.11412113999714321</v>
      </c>
    </row>
    <row r="1387" spans="1:2" x14ac:dyDescent="0.25">
      <c r="A1387" s="24">
        <v>40840</v>
      </c>
      <c r="B1387" s="25">
        <v>0.11138764670071524</v>
      </c>
    </row>
    <row r="1388" spans="1:2" x14ac:dyDescent="0.25">
      <c r="A1388" s="24">
        <v>40841</v>
      </c>
      <c r="B1388" s="25">
        <v>0.10974516959156851</v>
      </c>
    </row>
    <row r="1389" spans="1:2" x14ac:dyDescent="0.25">
      <c r="A1389" s="24">
        <v>40842</v>
      </c>
      <c r="B1389" s="25">
        <v>0.11179825215803312</v>
      </c>
    </row>
    <row r="1390" spans="1:2" x14ac:dyDescent="0.25">
      <c r="A1390" s="24">
        <v>40843</v>
      </c>
      <c r="B1390" s="25">
        <v>0.10836928605560657</v>
      </c>
    </row>
    <row r="1391" spans="1:2" x14ac:dyDescent="0.25">
      <c r="A1391" s="24">
        <v>40844</v>
      </c>
      <c r="B1391" s="25">
        <v>0.1289624937870224</v>
      </c>
    </row>
    <row r="1392" spans="1:2" x14ac:dyDescent="0.25">
      <c r="A1392" s="24">
        <v>40847</v>
      </c>
      <c r="B1392" s="25">
        <v>0.12427471507110345</v>
      </c>
    </row>
    <row r="1393" spans="1:2" x14ac:dyDescent="0.25">
      <c r="A1393" s="24">
        <v>40848</v>
      </c>
      <c r="B1393" s="25">
        <v>0.12864072406177196</v>
      </c>
    </row>
    <row r="1394" spans="1:2" x14ac:dyDescent="0.25">
      <c r="A1394" s="24">
        <v>40849</v>
      </c>
      <c r="B1394" s="25">
        <v>0.1384666163194441</v>
      </c>
    </row>
    <row r="1395" spans="1:2" x14ac:dyDescent="0.25">
      <c r="A1395" s="24">
        <v>40850</v>
      </c>
      <c r="B1395" s="25">
        <v>0.13742336300731364</v>
      </c>
    </row>
    <row r="1396" spans="1:2" x14ac:dyDescent="0.25">
      <c r="A1396" s="24">
        <v>40851</v>
      </c>
      <c r="B1396" s="25">
        <v>0.13620346464217695</v>
      </c>
    </row>
    <row r="1397" spans="1:2" x14ac:dyDescent="0.25">
      <c r="A1397" s="24">
        <v>40854</v>
      </c>
      <c r="B1397" s="25">
        <v>0.13157672329698716</v>
      </c>
    </row>
    <row r="1398" spans="1:2" x14ac:dyDescent="0.25">
      <c r="A1398" s="24">
        <v>40855</v>
      </c>
      <c r="B1398" s="25">
        <v>0.12680889652935032</v>
      </c>
    </row>
    <row r="1399" spans="1:2" x14ac:dyDescent="0.25">
      <c r="A1399" s="24">
        <v>40856</v>
      </c>
      <c r="B1399" s="25">
        <v>0.12540163450474601</v>
      </c>
    </row>
    <row r="1400" spans="1:2" x14ac:dyDescent="0.25">
      <c r="A1400" s="24">
        <v>40857</v>
      </c>
      <c r="B1400" s="25">
        <v>0.14116327583629001</v>
      </c>
    </row>
    <row r="1401" spans="1:2" x14ac:dyDescent="0.25">
      <c r="A1401" s="24">
        <v>40858</v>
      </c>
      <c r="B1401" s="25">
        <v>0.13773593120653221</v>
      </c>
    </row>
    <row r="1402" spans="1:2" x14ac:dyDescent="0.25">
      <c r="A1402" s="24">
        <v>40861</v>
      </c>
      <c r="B1402" s="25">
        <v>0.13693224145403493</v>
      </c>
    </row>
    <row r="1403" spans="1:2" x14ac:dyDescent="0.25">
      <c r="A1403" s="24">
        <v>40862</v>
      </c>
      <c r="B1403" s="25">
        <v>0.13289806036889934</v>
      </c>
    </row>
    <row r="1404" spans="1:2" x14ac:dyDescent="0.25">
      <c r="A1404" s="24">
        <v>40863</v>
      </c>
      <c r="B1404" s="25">
        <v>0.12840085679513721</v>
      </c>
    </row>
    <row r="1405" spans="1:2" x14ac:dyDescent="0.25">
      <c r="A1405" s="24">
        <v>40864</v>
      </c>
      <c r="B1405" s="25">
        <v>0.12509784346461802</v>
      </c>
    </row>
    <row r="1406" spans="1:2" x14ac:dyDescent="0.25">
      <c r="A1406" s="24">
        <v>40865</v>
      </c>
      <c r="B1406" s="25">
        <v>0.12308797850273116</v>
      </c>
    </row>
    <row r="1407" spans="1:2" x14ac:dyDescent="0.25">
      <c r="A1407" s="24">
        <v>40868</v>
      </c>
      <c r="B1407" s="25">
        <v>0.11879208974296075</v>
      </c>
    </row>
    <row r="1408" spans="1:2" x14ac:dyDescent="0.25">
      <c r="A1408" s="24">
        <v>40869</v>
      </c>
      <c r="B1408" s="25">
        <v>0.12386850087275751</v>
      </c>
    </row>
    <row r="1409" spans="1:2" x14ac:dyDescent="0.25">
      <c r="A1409" s="24">
        <v>40870</v>
      </c>
      <c r="B1409" s="25">
        <v>0.11945995202609215</v>
      </c>
    </row>
    <row r="1410" spans="1:2" x14ac:dyDescent="0.25">
      <c r="A1410" s="24">
        <v>40872</v>
      </c>
      <c r="B1410" s="25">
        <v>0.12251935075084336</v>
      </c>
    </row>
    <row r="1411" spans="1:2" x14ac:dyDescent="0.25">
      <c r="A1411" s="24">
        <v>40875</v>
      </c>
      <c r="B1411" s="25">
        <v>0.11838706281247893</v>
      </c>
    </row>
    <row r="1412" spans="1:2" x14ac:dyDescent="0.25">
      <c r="A1412" s="24">
        <v>40876</v>
      </c>
      <c r="B1412" s="25">
        <v>0.12841100132286926</v>
      </c>
    </row>
    <row r="1413" spans="1:2" x14ac:dyDescent="0.25">
      <c r="A1413" s="24">
        <v>40877</v>
      </c>
      <c r="B1413" s="25">
        <v>0.12388692949023911</v>
      </c>
    </row>
    <row r="1414" spans="1:2" x14ac:dyDescent="0.25">
      <c r="A1414" s="24">
        <v>40878</v>
      </c>
      <c r="B1414" s="25">
        <v>0.13925607235446485</v>
      </c>
    </row>
    <row r="1415" spans="1:2" x14ac:dyDescent="0.25">
      <c r="A1415" s="24">
        <v>40879</v>
      </c>
      <c r="B1415" s="25">
        <v>0.13419290976739959</v>
      </c>
    </row>
    <row r="1416" spans="1:2" x14ac:dyDescent="0.25">
      <c r="A1416" s="24">
        <v>40882</v>
      </c>
      <c r="B1416" s="25">
        <v>0.13005894818614541</v>
      </c>
    </row>
    <row r="1417" spans="1:2" x14ac:dyDescent="0.25">
      <c r="A1417" s="24">
        <v>40883</v>
      </c>
      <c r="B1417" s="25">
        <v>0.12731529705578118</v>
      </c>
    </row>
    <row r="1418" spans="1:2" x14ac:dyDescent="0.25">
      <c r="A1418" s="24">
        <v>40884</v>
      </c>
      <c r="B1418" s="25">
        <v>0.1228289774111561</v>
      </c>
    </row>
    <row r="1419" spans="1:2" x14ac:dyDescent="0.25">
      <c r="A1419" s="24">
        <v>40885</v>
      </c>
      <c r="B1419" s="25">
        <v>0.11836502313624221</v>
      </c>
    </row>
    <row r="1420" spans="1:2" x14ac:dyDescent="0.25">
      <c r="A1420" s="24">
        <v>40886</v>
      </c>
      <c r="B1420" s="25">
        <v>0.1212580445199538</v>
      </c>
    </row>
    <row r="1421" spans="1:2" x14ac:dyDescent="0.25">
      <c r="A1421" s="24">
        <v>40889</v>
      </c>
      <c r="B1421" s="25">
        <v>0.12349128498301354</v>
      </c>
    </row>
    <row r="1422" spans="1:2" x14ac:dyDescent="0.25">
      <c r="A1422" s="24">
        <v>40890</v>
      </c>
      <c r="B1422" s="25">
        <v>0.12142526568311791</v>
      </c>
    </row>
    <row r="1423" spans="1:2" x14ac:dyDescent="0.25">
      <c r="A1423" s="24">
        <v>40891</v>
      </c>
      <c r="B1423" s="25">
        <v>0.11876570577255417</v>
      </c>
    </row>
    <row r="1424" spans="1:2" x14ac:dyDescent="0.25">
      <c r="A1424" s="24">
        <v>40892</v>
      </c>
      <c r="B1424" s="25">
        <v>0.11647653553451366</v>
      </c>
    </row>
    <row r="1425" spans="1:2" x14ac:dyDescent="0.25">
      <c r="A1425" s="24">
        <v>40893</v>
      </c>
      <c r="B1425" s="25">
        <v>0.11380763867656969</v>
      </c>
    </row>
    <row r="1426" spans="1:2" x14ac:dyDescent="0.25">
      <c r="A1426" s="24">
        <v>40896</v>
      </c>
      <c r="B1426" s="25">
        <v>0.11684660994462147</v>
      </c>
    </row>
    <row r="1427" spans="1:2" x14ac:dyDescent="0.25">
      <c r="A1427" s="24">
        <v>40897</v>
      </c>
      <c r="B1427" s="25">
        <v>0.11465934676355576</v>
      </c>
    </row>
    <row r="1428" spans="1:2" x14ac:dyDescent="0.25">
      <c r="A1428" s="24">
        <v>40898</v>
      </c>
      <c r="B1428" s="25">
        <v>0.12363492791332197</v>
      </c>
    </row>
    <row r="1429" spans="1:2" x14ac:dyDescent="0.25">
      <c r="A1429" s="24">
        <v>40899</v>
      </c>
      <c r="B1429" s="25">
        <v>0.11926638024961217</v>
      </c>
    </row>
    <row r="1430" spans="1:2" x14ac:dyDescent="0.25">
      <c r="A1430" s="24">
        <v>40900</v>
      </c>
      <c r="B1430" s="25">
        <v>0.11597695703802739</v>
      </c>
    </row>
    <row r="1431" spans="1:2" x14ac:dyDescent="0.25">
      <c r="A1431" s="24">
        <v>40904</v>
      </c>
      <c r="B1431" s="25">
        <v>0.1118544775337889</v>
      </c>
    </row>
    <row r="1432" spans="1:2" x14ac:dyDescent="0.25">
      <c r="A1432" s="24">
        <v>40905</v>
      </c>
      <c r="B1432" s="25">
        <v>0.10794512960869077</v>
      </c>
    </row>
    <row r="1433" spans="1:2" x14ac:dyDescent="0.25">
      <c r="A1433" s="24">
        <v>40906</v>
      </c>
      <c r="B1433" s="25">
        <v>0.10770972508769028</v>
      </c>
    </row>
    <row r="1434" spans="1:2" x14ac:dyDescent="0.25">
      <c r="A1434" s="24">
        <v>40907</v>
      </c>
      <c r="B1434" s="25">
        <v>0.10544861200581625</v>
      </c>
    </row>
    <row r="1435" spans="1:2" x14ac:dyDescent="0.25">
      <c r="A1435" s="24">
        <v>40911</v>
      </c>
      <c r="B1435" s="25">
        <v>0.10177624949803597</v>
      </c>
    </row>
    <row r="1436" spans="1:2" x14ac:dyDescent="0.25">
      <c r="A1436" s="24">
        <v>40912</v>
      </c>
      <c r="B1436" s="25">
        <v>0.10129517368299262</v>
      </c>
    </row>
    <row r="1437" spans="1:2" x14ac:dyDescent="0.25">
      <c r="A1437" s="24">
        <v>40913</v>
      </c>
      <c r="B1437" s="25">
        <v>9.7859077208765674E-2</v>
      </c>
    </row>
    <row r="1438" spans="1:2" x14ac:dyDescent="0.25">
      <c r="A1438" s="24">
        <v>40914</v>
      </c>
      <c r="B1438" s="25">
        <v>9.5031933773164837E-2</v>
      </c>
    </row>
    <row r="1439" spans="1:2" x14ac:dyDescent="0.25">
      <c r="A1439" s="24">
        <v>40917</v>
      </c>
      <c r="B1439" s="25">
        <v>9.1621237210540968E-2</v>
      </c>
    </row>
    <row r="1440" spans="1:2" x14ac:dyDescent="0.25">
      <c r="A1440" s="24">
        <v>40918</v>
      </c>
      <c r="B1440" s="25">
        <v>8.8434559343522456E-2</v>
      </c>
    </row>
    <row r="1441" spans="1:2" x14ac:dyDescent="0.25">
      <c r="A1441" s="24">
        <v>40919</v>
      </c>
      <c r="B1441" s="25">
        <v>8.8371334185462017E-2</v>
      </c>
    </row>
    <row r="1442" spans="1:2" x14ac:dyDescent="0.25">
      <c r="A1442" s="24">
        <v>40920</v>
      </c>
      <c r="B1442" s="25">
        <v>8.580096977266416E-2</v>
      </c>
    </row>
    <row r="1443" spans="1:2" x14ac:dyDescent="0.25">
      <c r="A1443" s="24">
        <v>40921</v>
      </c>
      <c r="B1443" s="25">
        <v>8.3410508758361188E-2</v>
      </c>
    </row>
    <row r="1444" spans="1:2" x14ac:dyDescent="0.25">
      <c r="A1444" s="24">
        <v>40925</v>
      </c>
      <c r="B1444" s="25">
        <v>8.1948328368841264E-2</v>
      </c>
    </row>
    <row r="1445" spans="1:2" x14ac:dyDescent="0.25">
      <c r="A1445" s="24">
        <v>40926</v>
      </c>
      <c r="B1445" s="25">
        <v>7.9103685069286167E-2</v>
      </c>
    </row>
    <row r="1446" spans="1:2" x14ac:dyDescent="0.25">
      <c r="A1446" s="24">
        <v>40927</v>
      </c>
      <c r="B1446" s="25">
        <v>8.1365903967278455E-2</v>
      </c>
    </row>
    <row r="1447" spans="1:2" x14ac:dyDescent="0.25">
      <c r="A1447" s="24">
        <v>40928</v>
      </c>
      <c r="B1447" s="25">
        <v>7.9008775170477621E-2</v>
      </c>
    </row>
    <row r="1448" spans="1:2" x14ac:dyDescent="0.25">
      <c r="A1448" s="24">
        <v>40931</v>
      </c>
      <c r="B1448" s="25">
        <v>7.6163147745080859E-2</v>
      </c>
    </row>
    <row r="1449" spans="1:2" x14ac:dyDescent="0.25">
      <c r="A1449" s="24">
        <v>40932</v>
      </c>
      <c r="B1449" s="25">
        <v>7.4379541702233515E-2</v>
      </c>
    </row>
    <row r="1450" spans="1:2" x14ac:dyDescent="0.25">
      <c r="A1450" s="24">
        <v>40933</v>
      </c>
      <c r="B1450" s="25">
        <v>7.2526093000189751E-2</v>
      </c>
    </row>
    <row r="1451" spans="1:2" x14ac:dyDescent="0.25">
      <c r="A1451" s="24">
        <v>40934</v>
      </c>
      <c r="B1451" s="25">
        <v>6.9989413494852493E-2</v>
      </c>
    </row>
    <row r="1452" spans="1:2" x14ac:dyDescent="0.25">
      <c r="A1452" s="24">
        <v>40935</v>
      </c>
      <c r="B1452" s="25">
        <v>6.7449675239494425E-2</v>
      </c>
    </row>
    <row r="1453" spans="1:2" x14ac:dyDescent="0.25">
      <c r="A1453" s="24">
        <v>40938</v>
      </c>
      <c r="B1453" s="25">
        <v>6.5422342098417713E-2</v>
      </c>
    </row>
    <row r="1454" spans="1:2" x14ac:dyDescent="0.25">
      <c r="A1454" s="24">
        <v>40939</v>
      </c>
      <c r="B1454" s="25">
        <v>6.3607929455909831E-2</v>
      </c>
    </row>
    <row r="1455" spans="1:2" x14ac:dyDescent="0.25">
      <c r="A1455" s="24">
        <v>40940</v>
      </c>
      <c r="B1455" s="25">
        <v>6.1369107320198769E-2</v>
      </c>
    </row>
    <row r="1456" spans="1:2" x14ac:dyDescent="0.25">
      <c r="A1456" s="24">
        <v>40941</v>
      </c>
      <c r="B1456" s="25">
        <v>6.8653401561206209E-2</v>
      </c>
    </row>
    <row r="1457" spans="1:2" x14ac:dyDescent="0.25">
      <c r="A1457" s="24">
        <v>40942</v>
      </c>
      <c r="B1457" s="25">
        <v>6.64846150380137E-2</v>
      </c>
    </row>
    <row r="1458" spans="1:2" x14ac:dyDescent="0.25">
      <c r="A1458" s="24">
        <v>40945</v>
      </c>
      <c r="B1458" s="25">
        <v>6.6292861018102847E-2</v>
      </c>
    </row>
    <row r="1459" spans="1:2" x14ac:dyDescent="0.25">
      <c r="A1459" s="24">
        <v>40946</v>
      </c>
      <c r="B1459" s="25">
        <v>6.514814944931295E-2</v>
      </c>
    </row>
    <row r="1460" spans="1:2" x14ac:dyDescent="0.25">
      <c r="A1460" s="24">
        <v>40947</v>
      </c>
      <c r="B1460" s="25">
        <v>6.3122138576212836E-2</v>
      </c>
    </row>
    <row r="1461" spans="1:2" x14ac:dyDescent="0.25">
      <c r="A1461" s="24">
        <v>40948</v>
      </c>
      <c r="B1461" s="25">
        <v>6.1246550697943353E-2</v>
      </c>
    </row>
    <row r="1462" spans="1:2" x14ac:dyDescent="0.25">
      <c r="A1462" s="24">
        <v>40949</v>
      </c>
      <c r="B1462" s="25">
        <v>5.9045886294138615E-2</v>
      </c>
    </row>
    <row r="1463" spans="1:2" x14ac:dyDescent="0.25">
      <c r="A1463" s="24">
        <v>40952</v>
      </c>
      <c r="B1463" s="25">
        <v>5.8761624151172948E-2</v>
      </c>
    </row>
    <row r="1464" spans="1:2" x14ac:dyDescent="0.25">
      <c r="A1464" s="24">
        <v>40953</v>
      </c>
      <c r="B1464" s="25">
        <v>5.6682286268473027E-2</v>
      </c>
    </row>
    <row r="1465" spans="1:2" x14ac:dyDescent="0.25">
      <c r="A1465" s="24">
        <v>40954</v>
      </c>
      <c r="B1465" s="25">
        <v>5.4680819005450243E-2</v>
      </c>
    </row>
    <row r="1466" spans="1:2" x14ac:dyDescent="0.25">
      <c r="A1466" s="24">
        <v>40955</v>
      </c>
      <c r="B1466" s="25">
        <v>5.3227487701474945E-2</v>
      </c>
    </row>
    <row r="1467" spans="1:2" x14ac:dyDescent="0.25">
      <c r="A1467" s="24">
        <v>40956</v>
      </c>
      <c r="B1467" s="25">
        <v>5.5396497358043695E-2</v>
      </c>
    </row>
    <row r="1468" spans="1:2" x14ac:dyDescent="0.25">
      <c r="A1468" s="24">
        <v>40960</v>
      </c>
      <c r="B1468" s="25">
        <v>5.341154531828296E-2</v>
      </c>
    </row>
    <row r="1469" spans="1:2" x14ac:dyDescent="0.25">
      <c r="A1469" s="24">
        <v>40961</v>
      </c>
      <c r="B1469" s="25">
        <v>5.3826098897878046E-2</v>
      </c>
    </row>
    <row r="1470" spans="1:2" x14ac:dyDescent="0.25">
      <c r="A1470" s="24">
        <v>40962</v>
      </c>
      <c r="B1470" s="25">
        <v>5.2856404187607717E-2</v>
      </c>
    </row>
    <row r="1471" spans="1:2" x14ac:dyDescent="0.25">
      <c r="A1471" s="24">
        <v>40963</v>
      </c>
      <c r="B1471" s="25">
        <v>5.1639779414160807E-2</v>
      </c>
    </row>
    <row r="1472" spans="1:2" x14ac:dyDescent="0.25">
      <c r="A1472" s="24">
        <v>40966</v>
      </c>
      <c r="B1472" s="25">
        <v>5.1139730809487187E-2</v>
      </c>
    </row>
    <row r="1473" spans="1:2" x14ac:dyDescent="0.25">
      <c r="A1473" s="24">
        <v>40967</v>
      </c>
      <c r="B1473" s="25">
        <v>4.9300550467708197E-2</v>
      </c>
    </row>
    <row r="1474" spans="1:2" x14ac:dyDescent="0.25">
      <c r="A1474" s="24">
        <v>40968</v>
      </c>
      <c r="B1474" s="25">
        <v>4.7517116887113839E-2</v>
      </c>
    </row>
    <row r="1475" spans="1:2" x14ac:dyDescent="0.25">
      <c r="A1475" s="24">
        <v>40969</v>
      </c>
      <c r="B1475" s="25">
        <v>5.1235966217209661E-2</v>
      </c>
    </row>
    <row r="1476" spans="1:2" x14ac:dyDescent="0.25">
      <c r="A1476" s="24">
        <v>40970</v>
      </c>
      <c r="B1476" s="25">
        <v>5.1202598641080628E-2</v>
      </c>
    </row>
    <row r="1477" spans="1:2" x14ac:dyDescent="0.25">
      <c r="A1477" s="24">
        <v>40973</v>
      </c>
      <c r="B1477" s="25">
        <v>5.5267391386002257E-2</v>
      </c>
    </row>
    <row r="1478" spans="1:2" x14ac:dyDescent="0.25">
      <c r="A1478" s="24">
        <v>40974</v>
      </c>
      <c r="B1478" s="25">
        <v>5.4719699671236813E-2</v>
      </c>
    </row>
    <row r="1479" spans="1:2" x14ac:dyDescent="0.25">
      <c r="A1479" s="24">
        <v>40975</v>
      </c>
      <c r="B1479" s="25">
        <v>6.5343527887816999E-2</v>
      </c>
    </row>
    <row r="1480" spans="1:2" x14ac:dyDescent="0.25">
      <c r="A1480" s="24">
        <v>40976</v>
      </c>
      <c r="B1480" s="25">
        <v>6.5069120474032405E-2</v>
      </c>
    </row>
    <row r="1481" spans="1:2" x14ac:dyDescent="0.25">
      <c r="A1481" s="24">
        <v>40977</v>
      </c>
      <c r="B1481" s="25">
        <v>6.834879445417634E-2</v>
      </c>
    </row>
    <row r="1482" spans="1:2" x14ac:dyDescent="0.25">
      <c r="A1482" s="24">
        <v>40980</v>
      </c>
      <c r="B1482" s="25">
        <v>7.0390913123330581E-2</v>
      </c>
    </row>
    <row r="1483" spans="1:2" x14ac:dyDescent="0.25">
      <c r="A1483" s="24">
        <v>40981</v>
      </c>
      <c r="B1483" s="25">
        <v>6.9215830499660458E-2</v>
      </c>
    </row>
    <row r="1484" spans="1:2" x14ac:dyDescent="0.25">
      <c r="A1484" s="24">
        <v>40982</v>
      </c>
      <c r="B1484" s="25">
        <v>7.5857273085496266E-2</v>
      </c>
    </row>
    <row r="1485" spans="1:2" x14ac:dyDescent="0.25">
      <c r="A1485" s="24">
        <v>40983</v>
      </c>
      <c r="B1485" s="25">
        <v>7.3699115863561093E-2</v>
      </c>
    </row>
    <row r="1486" spans="1:2" x14ac:dyDescent="0.25">
      <c r="A1486" s="24">
        <v>40984</v>
      </c>
      <c r="B1486" s="25">
        <v>7.2908500770098569E-2</v>
      </c>
    </row>
    <row r="1487" spans="1:2" x14ac:dyDescent="0.25">
      <c r="A1487" s="24">
        <v>40987</v>
      </c>
      <c r="B1487" s="25">
        <v>7.0262175470376872E-2</v>
      </c>
    </row>
    <row r="1488" spans="1:2" x14ac:dyDescent="0.25">
      <c r="A1488" s="24">
        <v>40988</v>
      </c>
      <c r="B1488" s="25">
        <v>6.9037136110725261E-2</v>
      </c>
    </row>
    <row r="1489" spans="1:2" x14ac:dyDescent="0.25">
      <c r="A1489" s="24">
        <v>40989</v>
      </c>
      <c r="B1489" s="25">
        <v>6.8700933041175263E-2</v>
      </c>
    </row>
    <row r="1490" spans="1:2" x14ac:dyDescent="0.25">
      <c r="A1490" s="24">
        <v>40990</v>
      </c>
      <c r="B1490" s="25">
        <v>6.620497667288841E-2</v>
      </c>
    </row>
    <row r="1491" spans="1:2" x14ac:dyDescent="0.25">
      <c r="A1491" s="24">
        <v>40991</v>
      </c>
      <c r="B1491" s="25">
        <v>6.4984579648487112E-2</v>
      </c>
    </row>
    <row r="1492" spans="1:2" x14ac:dyDescent="0.25">
      <c r="A1492" s="24">
        <v>40994</v>
      </c>
      <c r="B1492" s="25">
        <v>6.3471457653863417E-2</v>
      </c>
    </row>
    <row r="1493" spans="1:2" x14ac:dyDescent="0.25">
      <c r="A1493" s="24">
        <v>40995</v>
      </c>
      <c r="B1493" s="25">
        <v>6.6254201459486503E-2</v>
      </c>
    </row>
    <row r="1494" spans="1:2" x14ac:dyDescent="0.25">
      <c r="A1494" s="24">
        <v>40996</v>
      </c>
      <c r="B1494" s="25">
        <v>6.3971854149261112E-2</v>
      </c>
    </row>
    <row r="1495" spans="1:2" x14ac:dyDescent="0.25">
      <c r="A1495" s="24">
        <v>40997</v>
      </c>
      <c r="B1495" s="25">
        <v>6.1977994838144333E-2</v>
      </c>
    </row>
    <row r="1496" spans="1:2" x14ac:dyDescent="0.25">
      <c r="A1496" s="24">
        <v>40998</v>
      </c>
      <c r="B1496" s="25">
        <v>5.9815795905944998E-2</v>
      </c>
    </row>
    <row r="1497" spans="1:2" x14ac:dyDescent="0.25">
      <c r="A1497" s="24">
        <v>41001</v>
      </c>
      <c r="B1497" s="25">
        <v>5.7794184715124576E-2</v>
      </c>
    </row>
    <row r="1498" spans="1:2" x14ac:dyDescent="0.25">
      <c r="A1498" s="24">
        <v>41002</v>
      </c>
      <c r="B1498" s="25">
        <v>5.6580176467966016E-2</v>
      </c>
    </row>
    <row r="1499" spans="1:2" x14ac:dyDescent="0.25">
      <c r="A1499" s="24">
        <v>41003</v>
      </c>
      <c r="B1499" s="25">
        <v>5.6221856882470632E-2</v>
      </c>
    </row>
    <row r="1500" spans="1:2" x14ac:dyDescent="0.25">
      <c r="A1500" s="24">
        <v>41004</v>
      </c>
      <c r="B1500" s="25">
        <v>6.1835625519885064E-2</v>
      </c>
    </row>
    <row r="1501" spans="1:2" x14ac:dyDescent="0.25">
      <c r="A1501" s="24">
        <v>41008</v>
      </c>
      <c r="B1501" s="25">
        <v>6.0025612628864529E-2</v>
      </c>
    </row>
    <row r="1502" spans="1:2" x14ac:dyDescent="0.25">
      <c r="A1502" s="24">
        <v>41009</v>
      </c>
      <c r="B1502" s="25">
        <v>6.5075043642564764E-2</v>
      </c>
    </row>
    <row r="1503" spans="1:2" x14ac:dyDescent="0.25">
      <c r="A1503" s="24">
        <v>41010</v>
      </c>
      <c r="B1503" s="25">
        <v>7.2988859553088245E-2</v>
      </c>
    </row>
    <row r="1504" spans="1:2" x14ac:dyDescent="0.25">
      <c r="A1504" s="24">
        <v>41011</v>
      </c>
      <c r="B1504" s="25">
        <v>7.2367296557368774E-2</v>
      </c>
    </row>
    <row r="1505" spans="1:2" x14ac:dyDescent="0.25">
      <c r="A1505" s="24">
        <v>41012</v>
      </c>
      <c r="B1505" s="25">
        <v>7.1855232475898576E-2</v>
      </c>
    </row>
    <row r="1506" spans="1:2" x14ac:dyDescent="0.25">
      <c r="A1506" s="24">
        <v>41015</v>
      </c>
      <c r="B1506" s="25">
        <v>7.5497658022864109E-2</v>
      </c>
    </row>
    <row r="1507" spans="1:2" x14ac:dyDescent="0.25">
      <c r="A1507" s="24">
        <v>41016</v>
      </c>
      <c r="B1507" s="25">
        <v>7.275884200496946E-2</v>
      </c>
    </row>
    <row r="1508" spans="1:2" x14ac:dyDescent="0.25">
      <c r="A1508" s="24">
        <v>41017</v>
      </c>
      <c r="B1508" s="25">
        <v>7.2725931745439634E-2</v>
      </c>
    </row>
    <row r="1509" spans="1:2" x14ac:dyDescent="0.25">
      <c r="A1509" s="24">
        <v>41018</v>
      </c>
      <c r="B1509" s="25">
        <v>7.0674483022803242E-2</v>
      </c>
    </row>
    <row r="1510" spans="1:2" x14ac:dyDescent="0.25">
      <c r="A1510" s="24">
        <v>41019</v>
      </c>
      <c r="B1510" s="25">
        <v>6.8218122622204419E-2</v>
      </c>
    </row>
    <row r="1511" spans="1:2" x14ac:dyDescent="0.25">
      <c r="A1511" s="24">
        <v>41022</v>
      </c>
      <c r="B1511" s="25">
        <v>6.5820897589688079E-2</v>
      </c>
    </row>
    <row r="1512" spans="1:2" x14ac:dyDescent="0.25">
      <c r="A1512" s="24">
        <v>41023</v>
      </c>
      <c r="B1512" s="25">
        <v>6.4931385041339079E-2</v>
      </c>
    </row>
    <row r="1513" spans="1:2" x14ac:dyDescent="0.25">
      <c r="A1513" s="24">
        <v>41024</v>
      </c>
      <c r="B1513" s="25">
        <v>6.4712671536669278E-2</v>
      </c>
    </row>
    <row r="1514" spans="1:2" x14ac:dyDescent="0.25">
      <c r="A1514" s="24">
        <v>41025</v>
      </c>
      <c r="B1514" s="25">
        <v>6.4569546309820036E-2</v>
      </c>
    </row>
    <row r="1515" spans="1:2" x14ac:dyDescent="0.25">
      <c r="A1515" s="24">
        <v>41026</v>
      </c>
      <c r="B1515" s="25">
        <v>6.2296984024654257E-2</v>
      </c>
    </row>
    <row r="1516" spans="1:2" x14ac:dyDescent="0.25">
      <c r="A1516" s="24">
        <v>41029</v>
      </c>
      <c r="B1516" s="25">
        <v>6.1305137276144707E-2</v>
      </c>
    </row>
    <row r="1517" spans="1:2" x14ac:dyDescent="0.25">
      <c r="A1517" s="24">
        <v>41030</v>
      </c>
      <c r="B1517" s="25">
        <v>5.9932896745199103E-2</v>
      </c>
    </row>
    <row r="1518" spans="1:2" x14ac:dyDescent="0.25">
      <c r="A1518" s="24">
        <v>41031</v>
      </c>
      <c r="B1518" s="25">
        <v>5.8091567433945376E-2</v>
      </c>
    </row>
    <row r="1519" spans="1:2" x14ac:dyDescent="0.25">
      <c r="A1519" s="24">
        <v>41032</v>
      </c>
      <c r="B1519" s="25">
        <v>5.6027506456631182E-2</v>
      </c>
    </row>
    <row r="1520" spans="1:2" x14ac:dyDescent="0.25">
      <c r="A1520" s="24">
        <v>41033</v>
      </c>
      <c r="B1520" s="25">
        <v>5.5277238000160184E-2</v>
      </c>
    </row>
    <row r="1521" spans="1:2" x14ac:dyDescent="0.25">
      <c r="A1521" s="24">
        <v>41036</v>
      </c>
      <c r="B1521" s="25">
        <v>6.3245363690003567E-2</v>
      </c>
    </row>
    <row r="1522" spans="1:2" x14ac:dyDescent="0.25">
      <c r="A1522" s="24">
        <v>41037</v>
      </c>
      <c r="B1522" s="25">
        <v>6.0953977359063778E-2</v>
      </c>
    </row>
    <row r="1523" spans="1:2" x14ac:dyDescent="0.25">
      <c r="A1523" s="24">
        <v>41038</v>
      </c>
      <c r="B1523" s="25">
        <v>5.8936976328886531E-2</v>
      </c>
    </row>
    <row r="1524" spans="1:2" x14ac:dyDescent="0.25">
      <c r="A1524" s="24">
        <v>41039</v>
      </c>
      <c r="B1524" s="25">
        <v>5.7130379950617365E-2</v>
      </c>
    </row>
    <row r="1525" spans="1:2" x14ac:dyDescent="0.25">
      <c r="A1525" s="24">
        <v>41040</v>
      </c>
      <c r="B1525" s="25">
        <v>5.5241983374634471E-2</v>
      </c>
    </row>
    <row r="1526" spans="1:2" x14ac:dyDescent="0.25">
      <c r="A1526" s="24">
        <v>41043</v>
      </c>
      <c r="B1526" s="25">
        <v>5.4019663836609041E-2</v>
      </c>
    </row>
    <row r="1527" spans="1:2" x14ac:dyDescent="0.25">
      <c r="A1527" s="24">
        <v>41044</v>
      </c>
      <c r="B1527" s="25">
        <v>5.6653546117739491E-2</v>
      </c>
    </row>
    <row r="1528" spans="1:2" x14ac:dyDescent="0.25">
      <c r="A1528" s="24">
        <v>41045</v>
      </c>
      <c r="B1528" s="25">
        <v>5.4914069539965596E-2</v>
      </c>
    </row>
    <row r="1529" spans="1:2" x14ac:dyDescent="0.25">
      <c r="A1529" s="24">
        <v>41046</v>
      </c>
      <c r="B1529" s="25">
        <v>5.3569388655422136E-2</v>
      </c>
    </row>
    <row r="1530" spans="1:2" x14ac:dyDescent="0.25">
      <c r="A1530" s="24">
        <v>41047</v>
      </c>
      <c r="B1530" s="25">
        <v>5.9037093610071062E-2</v>
      </c>
    </row>
    <row r="1531" spans="1:2" x14ac:dyDescent="0.25">
      <c r="A1531" s="24">
        <v>41050</v>
      </c>
      <c r="B1531" s="25">
        <v>6.3282292163084619E-2</v>
      </c>
    </row>
    <row r="1532" spans="1:2" x14ac:dyDescent="0.25">
      <c r="A1532" s="24">
        <v>41051</v>
      </c>
      <c r="B1532" s="25">
        <v>6.7470287959202263E-2</v>
      </c>
    </row>
    <row r="1533" spans="1:2" x14ac:dyDescent="0.25">
      <c r="A1533" s="24">
        <v>41052</v>
      </c>
      <c r="B1533" s="25">
        <v>6.6875923948991819E-2</v>
      </c>
    </row>
    <row r="1534" spans="1:2" x14ac:dyDescent="0.25">
      <c r="A1534" s="24">
        <v>41053</v>
      </c>
      <c r="B1534" s="25">
        <v>6.4623506155558896E-2</v>
      </c>
    </row>
    <row r="1535" spans="1:2" x14ac:dyDescent="0.25">
      <c r="A1535" s="24">
        <v>41054</v>
      </c>
      <c r="B1535" s="25">
        <v>6.2287821947559413E-2</v>
      </c>
    </row>
    <row r="1536" spans="1:2" x14ac:dyDescent="0.25">
      <c r="A1536" s="24">
        <v>41058</v>
      </c>
      <c r="B1536" s="25">
        <v>6.0163329919636785E-2</v>
      </c>
    </row>
    <row r="1537" spans="1:2" x14ac:dyDescent="0.25">
      <c r="A1537" s="24">
        <v>41059</v>
      </c>
      <c r="B1537" s="25">
        <v>6.0872947534539888E-2</v>
      </c>
    </row>
    <row r="1538" spans="1:2" x14ac:dyDescent="0.25">
      <c r="A1538" s="24">
        <v>41060</v>
      </c>
      <c r="B1538" s="25">
        <v>6.4470040939322126E-2</v>
      </c>
    </row>
    <row r="1539" spans="1:2" x14ac:dyDescent="0.25">
      <c r="A1539" s="24">
        <v>41061</v>
      </c>
      <c r="B1539" s="25">
        <v>6.2289001475770225E-2</v>
      </c>
    </row>
    <row r="1540" spans="1:2" x14ac:dyDescent="0.25">
      <c r="A1540" s="24">
        <v>41064</v>
      </c>
      <c r="B1540" s="25">
        <v>7.3794445974025485E-2</v>
      </c>
    </row>
    <row r="1541" spans="1:2" x14ac:dyDescent="0.25">
      <c r="A1541" s="24">
        <v>41065</v>
      </c>
      <c r="B1541" s="25">
        <v>7.1313617251980155E-2</v>
      </c>
    </row>
    <row r="1542" spans="1:2" x14ac:dyDescent="0.25">
      <c r="A1542" s="24">
        <v>41066</v>
      </c>
      <c r="B1542" s="25">
        <v>7.0912618722758308E-2</v>
      </c>
    </row>
    <row r="1543" spans="1:2" x14ac:dyDescent="0.25">
      <c r="A1543" s="24">
        <v>41067</v>
      </c>
      <c r="B1543" s="25">
        <v>7.2752329035750407E-2</v>
      </c>
    </row>
    <row r="1544" spans="1:2" x14ac:dyDescent="0.25">
      <c r="A1544" s="24">
        <v>41068</v>
      </c>
      <c r="B1544" s="25">
        <v>7.0256133575581067E-2</v>
      </c>
    </row>
    <row r="1545" spans="1:2" x14ac:dyDescent="0.25">
      <c r="A1545" s="24">
        <v>41071</v>
      </c>
      <c r="B1545" s="25">
        <v>6.8297692000622509E-2</v>
      </c>
    </row>
    <row r="1546" spans="1:2" x14ac:dyDescent="0.25">
      <c r="A1546" s="24">
        <v>41072</v>
      </c>
      <c r="B1546" s="25">
        <v>7.0310246715073882E-2</v>
      </c>
    </row>
    <row r="1547" spans="1:2" x14ac:dyDescent="0.25">
      <c r="A1547" s="24">
        <v>41073</v>
      </c>
      <c r="B1547" s="25">
        <v>6.8941528374547631E-2</v>
      </c>
    </row>
    <row r="1548" spans="1:2" x14ac:dyDescent="0.25">
      <c r="A1548" s="24">
        <v>41074</v>
      </c>
      <c r="B1548" s="25">
        <v>6.7724973248436418E-2</v>
      </c>
    </row>
    <row r="1549" spans="1:2" x14ac:dyDescent="0.25">
      <c r="A1549" s="24">
        <v>41075</v>
      </c>
      <c r="B1549" s="25">
        <v>6.5575357707024995E-2</v>
      </c>
    </row>
    <row r="1550" spans="1:2" x14ac:dyDescent="0.25">
      <c r="A1550" s="24">
        <v>41078</v>
      </c>
      <c r="B1550" s="25">
        <v>6.6165041560620641E-2</v>
      </c>
    </row>
    <row r="1551" spans="1:2" x14ac:dyDescent="0.25">
      <c r="A1551" s="24">
        <v>41079</v>
      </c>
      <c r="B1551" s="25">
        <v>6.4062813957728254E-2</v>
      </c>
    </row>
    <row r="1552" spans="1:2" x14ac:dyDescent="0.25">
      <c r="A1552" s="24">
        <v>41080</v>
      </c>
      <c r="B1552" s="25">
        <v>6.6201662603426775E-2</v>
      </c>
    </row>
    <row r="1553" spans="1:2" x14ac:dyDescent="0.25">
      <c r="A1553" s="24">
        <v>41081</v>
      </c>
      <c r="B1553" s="25">
        <v>6.4133038598701383E-2</v>
      </c>
    </row>
    <row r="1554" spans="1:2" x14ac:dyDescent="0.25">
      <c r="A1554" s="24">
        <v>41082</v>
      </c>
      <c r="B1554" s="25">
        <v>8.1040918910546517E-2</v>
      </c>
    </row>
    <row r="1555" spans="1:2" x14ac:dyDescent="0.25">
      <c r="A1555" s="24">
        <v>41085</v>
      </c>
      <c r="B1555" s="25">
        <v>7.8697550386721493E-2</v>
      </c>
    </row>
    <row r="1556" spans="1:2" x14ac:dyDescent="0.25">
      <c r="A1556" s="24">
        <v>41086</v>
      </c>
      <c r="B1556" s="25">
        <v>8.0864590508673465E-2</v>
      </c>
    </row>
    <row r="1557" spans="1:2" x14ac:dyDescent="0.25">
      <c r="A1557" s="24">
        <v>41087</v>
      </c>
      <c r="B1557" s="25">
        <v>7.7931822545203991E-2</v>
      </c>
    </row>
    <row r="1558" spans="1:2" x14ac:dyDescent="0.25">
      <c r="A1558" s="24">
        <v>41088</v>
      </c>
      <c r="B1558" s="25">
        <v>7.7695422184673263E-2</v>
      </c>
    </row>
    <row r="1559" spans="1:2" x14ac:dyDescent="0.25">
      <c r="A1559" s="24">
        <v>41089</v>
      </c>
      <c r="B1559" s="25">
        <v>7.4879820786239157E-2</v>
      </c>
    </row>
    <row r="1560" spans="1:2" x14ac:dyDescent="0.25">
      <c r="A1560" s="24">
        <v>41092</v>
      </c>
      <c r="B1560" s="25">
        <v>8.3563058731911499E-2</v>
      </c>
    </row>
    <row r="1561" spans="1:2" x14ac:dyDescent="0.25">
      <c r="A1561" s="24">
        <v>41093</v>
      </c>
      <c r="B1561" s="25">
        <v>8.0588928316842903E-2</v>
      </c>
    </row>
    <row r="1562" spans="1:2" x14ac:dyDescent="0.25">
      <c r="A1562" s="24">
        <v>41095</v>
      </c>
      <c r="B1562" s="25">
        <v>7.8990322368329383E-2</v>
      </c>
    </row>
    <row r="1563" spans="1:2" x14ac:dyDescent="0.25">
      <c r="A1563" s="24">
        <v>41096</v>
      </c>
      <c r="B1563" s="25">
        <v>7.6158943496488732E-2</v>
      </c>
    </row>
    <row r="1564" spans="1:2" x14ac:dyDescent="0.25">
      <c r="A1564" s="24">
        <v>41099</v>
      </c>
      <c r="B1564" s="25">
        <v>7.7180695870710414E-2</v>
      </c>
    </row>
    <row r="1565" spans="1:2" x14ac:dyDescent="0.25">
      <c r="A1565" s="24">
        <v>41100</v>
      </c>
      <c r="B1565" s="25">
        <v>7.4794028280738972E-2</v>
      </c>
    </row>
    <row r="1566" spans="1:2" x14ac:dyDescent="0.25">
      <c r="A1566" s="24">
        <v>41101</v>
      </c>
      <c r="B1566" s="25">
        <v>7.2522561948399109E-2</v>
      </c>
    </row>
    <row r="1567" spans="1:2" x14ac:dyDescent="0.25">
      <c r="A1567" s="24">
        <v>41102</v>
      </c>
      <c r="B1567" s="25">
        <v>7.0047177917951342E-2</v>
      </c>
    </row>
    <row r="1568" spans="1:2" x14ac:dyDescent="0.25">
      <c r="A1568" s="24">
        <v>41103</v>
      </c>
      <c r="B1568" s="25">
        <v>6.7995844822329829E-2</v>
      </c>
    </row>
    <row r="1569" spans="1:2" x14ac:dyDescent="0.25">
      <c r="A1569" s="24">
        <v>41106</v>
      </c>
      <c r="B1569" s="25">
        <v>6.9327200608793285E-2</v>
      </c>
    </row>
    <row r="1570" spans="1:2" x14ac:dyDescent="0.25">
      <c r="A1570" s="24">
        <v>41107</v>
      </c>
      <c r="B1570" s="25">
        <v>6.8815735917960294E-2</v>
      </c>
    </row>
    <row r="1571" spans="1:2" x14ac:dyDescent="0.25">
      <c r="A1571" s="24">
        <v>41108</v>
      </c>
      <c r="B1571" s="25">
        <v>6.6585243662436497E-2</v>
      </c>
    </row>
    <row r="1572" spans="1:2" x14ac:dyDescent="0.25">
      <c r="A1572" s="24">
        <v>41109</v>
      </c>
      <c r="B1572" s="25">
        <v>6.4588566359395402E-2</v>
      </c>
    </row>
    <row r="1573" spans="1:2" x14ac:dyDescent="0.25">
      <c r="A1573" s="24">
        <v>41110</v>
      </c>
      <c r="B1573" s="25">
        <v>6.2541555028286067E-2</v>
      </c>
    </row>
    <row r="1574" spans="1:2" x14ac:dyDescent="0.25">
      <c r="A1574" s="24">
        <v>41113</v>
      </c>
      <c r="B1574" s="25">
        <v>6.2081974183534561E-2</v>
      </c>
    </row>
    <row r="1575" spans="1:2" x14ac:dyDescent="0.25">
      <c r="A1575" s="24">
        <v>41114</v>
      </c>
      <c r="B1575" s="25">
        <v>6.3669626566036822E-2</v>
      </c>
    </row>
    <row r="1576" spans="1:2" x14ac:dyDescent="0.25">
      <c r="A1576" s="24">
        <v>41115</v>
      </c>
      <c r="B1576" s="25">
        <v>6.3414040419057197E-2</v>
      </c>
    </row>
    <row r="1577" spans="1:2" x14ac:dyDescent="0.25">
      <c r="A1577" s="24">
        <v>41116</v>
      </c>
      <c r="B1577" s="25">
        <v>6.1362084909334126E-2</v>
      </c>
    </row>
    <row r="1578" spans="1:2" x14ac:dyDescent="0.25">
      <c r="A1578" s="24">
        <v>41117</v>
      </c>
      <c r="B1578" s="25">
        <v>5.9241197178188154E-2</v>
      </c>
    </row>
    <row r="1579" spans="1:2" x14ac:dyDescent="0.25">
      <c r="A1579" s="24">
        <v>41120</v>
      </c>
      <c r="B1579" s="25">
        <v>6.8542167214463379E-2</v>
      </c>
    </row>
    <row r="1580" spans="1:2" x14ac:dyDescent="0.25">
      <c r="A1580" s="24">
        <v>41121</v>
      </c>
      <c r="B1580" s="25">
        <v>6.6560710351650343E-2</v>
      </c>
    </row>
    <row r="1581" spans="1:2" x14ac:dyDescent="0.25">
      <c r="A1581" s="24">
        <v>41122</v>
      </c>
      <c r="B1581" s="25">
        <v>6.4591002232164879E-2</v>
      </c>
    </row>
    <row r="1582" spans="1:2" x14ac:dyDescent="0.25">
      <c r="A1582" s="24">
        <v>41123</v>
      </c>
      <c r="B1582" s="25">
        <v>6.2242498697356E-2</v>
      </c>
    </row>
    <row r="1583" spans="1:2" x14ac:dyDescent="0.25">
      <c r="A1583" s="24">
        <v>41124</v>
      </c>
      <c r="B1583" s="25">
        <v>6.3583158587881203E-2</v>
      </c>
    </row>
    <row r="1584" spans="1:2" x14ac:dyDescent="0.25">
      <c r="A1584" s="24">
        <v>41127</v>
      </c>
      <c r="B1584" s="25">
        <v>6.7378703405852947E-2</v>
      </c>
    </row>
    <row r="1585" spans="1:2" x14ac:dyDescent="0.25">
      <c r="A1585" s="24">
        <v>41128</v>
      </c>
      <c r="B1585" s="25">
        <v>6.658644447233289E-2</v>
      </c>
    </row>
    <row r="1586" spans="1:2" x14ac:dyDescent="0.25">
      <c r="A1586" s="24">
        <v>41129</v>
      </c>
      <c r="B1586" s="25">
        <v>6.6532889445518509E-2</v>
      </c>
    </row>
    <row r="1587" spans="1:2" x14ac:dyDescent="0.25">
      <c r="A1587" s="24">
        <v>41130</v>
      </c>
      <c r="B1587" s="25">
        <v>6.4115636048999086E-2</v>
      </c>
    </row>
    <row r="1588" spans="1:2" x14ac:dyDescent="0.25">
      <c r="A1588" s="24">
        <v>41131</v>
      </c>
      <c r="B1588" s="25">
        <v>6.1801314509266105E-2</v>
      </c>
    </row>
    <row r="1589" spans="1:2" x14ac:dyDescent="0.25">
      <c r="A1589" s="24">
        <v>41134</v>
      </c>
      <c r="B1589" s="25">
        <v>5.9880995890511421E-2</v>
      </c>
    </row>
    <row r="1590" spans="1:2" x14ac:dyDescent="0.25">
      <c r="A1590" s="24">
        <v>41135</v>
      </c>
      <c r="B1590" s="25">
        <v>5.8326816686021452E-2</v>
      </c>
    </row>
    <row r="1591" spans="1:2" x14ac:dyDescent="0.25">
      <c r="A1591" s="24">
        <v>41136</v>
      </c>
      <c r="B1591" s="25">
        <v>5.6561161608897813E-2</v>
      </c>
    </row>
    <row r="1592" spans="1:2" x14ac:dyDescent="0.25">
      <c r="A1592" s="24">
        <v>41137</v>
      </c>
      <c r="B1592" s="25">
        <v>5.503669344000614E-2</v>
      </c>
    </row>
    <row r="1593" spans="1:2" x14ac:dyDescent="0.25">
      <c r="A1593" s="24">
        <v>41138</v>
      </c>
      <c r="B1593" s="25">
        <v>5.5808385961639416E-2</v>
      </c>
    </row>
    <row r="1594" spans="1:2" x14ac:dyDescent="0.25">
      <c r="A1594" s="24">
        <v>41141</v>
      </c>
      <c r="B1594" s="25">
        <v>5.5130031668212273E-2</v>
      </c>
    </row>
    <row r="1595" spans="1:2" x14ac:dyDescent="0.25">
      <c r="A1595" s="24">
        <v>41142</v>
      </c>
      <c r="B1595" s="25">
        <v>5.4048483514333293E-2</v>
      </c>
    </row>
    <row r="1596" spans="1:2" x14ac:dyDescent="0.25">
      <c r="A1596" s="24">
        <v>41143</v>
      </c>
      <c r="B1596" s="25">
        <v>5.2123265677451208E-2</v>
      </c>
    </row>
    <row r="1597" spans="1:2" x14ac:dyDescent="0.25">
      <c r="A1597" s="24">
        <v>41144</v>
      </c>
      <c r="B1597" s="25">
        <v>5.0753946492133079E-2</v>
      </c>
    </row>
    <row r="1598" spans="1:2" x14ac:dyDescent="0.25">
      <c r="A1598" s="24">
        <v>41145</v>
      </c>
      <c r="B1598" s="25">
        <v>4.9144200140407546E-2</v>
      </c>
    </row>
    <row r="1599" spans="1:2" x14ac:dyDescent="0.25">
      <c r="A1599" s="24">
        <v>41148</v>
      </c>
      <c r="B1599" s="25">
        <v>4.7748289537474509E-2</v>
      </c>
    </row>
    <row r="1600" spans="1:2" x14ac:dyDescent="0.25">
      <c r="A1600" s="24">
        <v>41149</v>
      </c>
      <c r="B1600" s="25">
        <v>4.6092882485354696E-2</v>
      </c>
    </row>
    <row r="1601" spans="1:2" x14ac:dyDescent="0.25">
      <c r="A1601" s="24">
        <v>41150</v>
      </c>
      <c r="B1601" s="25">
        <v>4.5111511650027768E-2</v>
      </c>
    </row>
    <row r="1602" spans="1:2" x14ac:dyDescent="0.25">
      <c r="A1602" s="24">
        <v>41151</v>
      </c>
      <c r="B1602" s="25">
        <v>4.3711794763248435E-2</v>
      </c>
    </row>
    <row r="1603" spans="1:2" x14ac:dyDescent="0.25">
      <c r="A1603" s="24">
        <v>41152</v>
      </c>
      <c r="B1603" s="25">
        <v>4.5587660082688816E-2</v>
      </c>
    </row>
    <row r="1604" spans="1:2" x14ac:dyDescent="0.25">
      <c r="A1604" s="24">
        <v>41156</v>
      </c>
      <c r="B1604" s="25">
        <v>4.5287340586840912E-2</v>
      </c>
    </row>
    <row r="1605" spans="1:2" x14ac:dyDescent="0.25">
      <c r="A1605" s="24">
        <v>41157</v>
      </c>
      <c r="B1605" s="25">
        <v>4.5797779967589394E-2</v>
      </c>
    </row>
    <row r="1606" spans="1:2" x14ac:dyDescent="0.25">
      <c r="A1606" s="24">
        <v>41158</v>
      </c>
      <c r="B1606" s="25">
        <v>4.5198495584054962E-2</v>
      </c>
    </row>
    <row r="1607" spans="1:2" x14ac:dyDescent="0.25">
      <c r="A1607" s="24">
        <v>41159</v>
      </c>
      <c r="B1607" s="25">
        <v>5.0674149336584692E-2</v>
      </c>
    </row>
    <row r="1608" spans="1:2" x14ac:dyDescent="0.25">
      <c r="A1608" s="24">
        <v>41162</v>
      </c>
      <c r="B1608" s="25">
        <v>4.8911901911064176E-2</v>
      </c>
    </row>
    <row r="1609" spans="1:2" x14ac:dyDescent="0.25">
      <c r="A1609" s="24">
        <v>41163</v>
      </c>
      <c r="B1609" s="25">
        <v>4.8629582484221376E-2</v>
      </c>
    </row>
    <row r="1610" spans="1:2" x14ac:dyDescent="0.25">
      <c r="A1610" s="24">
        <v>41164</v>
      </c>
      <c r="B1610" s="25">
        <v>4.6863230383957351E-2</v>
      </c>
    </row>
    <row r="1611" spans="1:2" x14ac:dyDescent="0.25">
      <c r="A1611" s="24">
        <v>41165</v>
      </c>
      <c r="B1611" s="25">
        <v>4.5184749355252206E-2</v>
      </c>
    </row>
    <row r="1612" spans="1:2" x14ac:dyDescent="0.25">
      <c r="A1612" s="24">
        <v>41166</v>
      </c>
      <c r="B1612" s="25">
        <v>5.0071223978795029E-2</v>
      </c>
    </row>
    <row r="1613" spans="1:2" x14ac:dyDescent="0.25">
      <c r="A1613" s="24">
        <v>41169</v>
      </c>
      <c r="B1613" s="25">
        <v>5.103901121939125E-2</v>
      </c>
    </row>
    <row r="1614" spans="1:2" x14ac:dyDescent="0.25">
      <c r="A1614" s="24">
        <v>41170</v>
      </c>
      <c r="B1614" s="25">
        <v>5.0351697382660141E-2</v>
      </c>
    </row>
    <row r="1615" spans="1:2" x14ac:dyDescent="0.25">
      <c r="A1615" s="24">
        <v>41171</v>
      </c>
      <c r="B1615" s="25">
        <v>4.8532499995978487E-2</v>
      </c>
    </row>
    <row r="1616" spans="1:2" x14ac:dyDescent="0.25">
      <c r="A1616" s="24">
        <v>41172</v>
      </c>
      <c r="B1616" s="25">
        <v>4.6850395934374504E-2</v>
      </c>
    </row>
    <row r="1617" spans="1:2" x14ac:dyDescent="0.25">
      <c r="A1617" s="24">
        <v>41173</v>
      </c>
      <c r="B1617" s="25">
        <v>4.6703990883796634E-2</v>
      </c>
    </row>
    <row r="1618" spans="1:2" x14ac:dyDescent="0.25">
      <c r="A1618" s="24">
        <v>41176</v>
      </c>
      <c r="B1618" s="25">
        <v>4.5287716901348633E-2</v>
      </c>
    </row>
    <row r="1619" spans="1:2" x14ac:dyDescent="0.25">
      <c r="A1619" s="24">
        <v>41177</v>
      </c>
      <c r="B1619" s="25">
        <v>4.3869871155056535E-2</v>
      </c>
    </row>
    <row r="1620" spans="1:2" x14ac:dyDescent="0.25">
      <c r="A1620" s="24">
        <v>41178</v>
      </c>
      <c r="B1620" s="25">
        <v>4.6603236938445154E-2</v>
      </c>
    </row>
    <row r="1621" spans="1:2" x14ac:dyDescent="0.25">
      <c r="A1621" s="24">
        <v>41179</v>
      </c>
      <c r="B1621" s="25">
        <v>4.5646626332572597E-2</v>
      </c>
    </row>
    <row r="1622" spans="1:2" x14ac:dyDescent="0.25">
      <c r="A1622" s="24">
        <v>41180</v>
      </c>
      <c r="B1622" s="25">
        <v>4.4962580020908256E-2</v>
      </c>
    </row>
    <row r="1623" spans="1:2" x14ac:dyDescent="0.25">
      <c r="A1623" s="24">
        <v>41183</v>
      </c>
      <c r="B1623" s="25">
        <v>4.5274471692496605E-2</v>
      </c>
    </row>
    <row r="1624" spans="1:2" x14ac:dyDescent="0.25">
      <c r="A1624" s="24">
        <v>41184</v>
      </c>
      <c r="B1624" s="25">
        <v>4.3637173959756977E-2</v>
      </c>
    </row>
    <row r="1625" spans="1:2" x14ac:dyDescent="0.25">
      <c r="A1625" s="24">
        <v>41185</v>
      </c>
      <c r="B1625" s="25">
        <v>4.2155239486945592E-2</v>
      </c>
    </row>
    <row r="1626" spans="1:2" x14ac:dyDescent="0.25">
      <c r="A1626" s="24">
        <v>41186</v>
      </c>
      <c r="B1626" s="25">
        <v>4.0681750901051403E-2</v>
      </c>
    </row>
    <row r="1627" spans="1:2" x14ac:dyDescent="0.25">
      <c r="A1627" s="24">
        <v>41187</v>
      </c>
      <c r="B1627" s="25">
        <v>3.9467678976253022E-2</v>
      </c>
    </row>
    <row r="1628" spans="1:2" x14ac:dyDescent="0.25">
      <c r="A1628" s="24">
        <v>41190</v>
      </c>
      <c r="B1628" s="25">
        <v>3.8580300735688661E-2</v>
      </c>
    </row>
    <row r="1629" spans="1:2" x14ac:dyDescent="0.25">
      <c r="A1629" s="24">
        <v>41191</v>
      </c>
      <c r="B1629" s="25">
        <v>3.9369552050427484E-2</v>
      </c>
    </row>
    <row r="1630" spans="1:2" x14ac:dyDescent="0.25">
      <c r="A1630" s="24">
        <v>41192</v>
      </c>
      <c r="B1630" s="25">
        <v>4.2394364436422534E-2</v>
      </c>
    </row>
    <row r="1631" spans="1:2" x14ac:dyDescent="0.25">
      <c r="A1631" s="24">
        <v>41193</v>
      </c>
      <c r="B1631" s="25">
        <v>4.1314201866869557E-2</v>
      </c>
    </row>
    <row r="1632" spans="1:2" x14ac:dyDescent="0.25">
      <c r="A1632" s="24">
        <v>41194</v>
      </c>
      <c r="B1632" s="25">
        <v>3.9820493019539063E-2</v>
      </c>
    </row>
    <row r="1633" spans="1:2" x14ac:dyDescent="0.25">
      <c r="A1633" s="24">
        <v>41197</v>
      </c>
      <c r="B1633" s="25">
        <v>3.888448721377482E-2</v>
      </c>
    </row>
    <row r="1634" spans="1:2" x14ac:dyDescent="0.25">
      <c r="A1634" s="24">
        <v>41198</v>
      </c>
      <c r="B1634" s="25">
        <v>3.7875789343750257E-2</v>
      </c>
    </row>
    <row r="1635" spans="1:2" x14ac:dyDescent="0.25">
      <c r="A1635" s="24">
        <v>41199</v>
      </c>
      <c r="B1635" s="25">
        <v>4.0060175522231803E-2</v>
      </c>
    </row>
    <row r="1636" spans="1:2" x14ac:dyDescent="0.25">
      <c r="A1636" s="24">
        <v>41200</v>
      </c>
      <c r="B1636" s="25">
        <v>3.8681889330113975E-2</v>
      </c>
    </row>
    <row r="1637" spans="1:2" x14ac:dyDescent="0.25">
      <c r="A1637" s="24">
        <v>41201</v>
      </c>
      <c r="B1637" s="25">
        <v>3.9376824127357275E-2</v>
      </c>
    </row>
    <row r="1638" spans="1:2" x14ac:dyDescent="0.25">
      <c r="A1638" s="24">
        <v>41204</v>
      </c>
      <c r="B1638" s="25">
        <v>5.0208651862696227E-2</v>
      </c>
    </row>
    <row r="1639" spans="1:2" x14ac:dyDescent="0.25">
      <c r="A1639" s="24">
        <v>41205</v>
      </c>
      <c r="B1639" s="25">
        <v>4.8559372644785E-2</v>
      </c>
    </row>
    <row r="1640" spans="1:2" x14ac:dyDescent="0.25">
      <c r="A1640" s="24">
        <v>41206</v>
      </c>
      <c r="B1640" s="25">
        <v>4.9260859290355202E-2</v>
      </c>
    </row>
    <row r="1641" spans="1:2" x14ac:dyDescent="0.25">
      <c r="A1641" s="24">
        <v>41207</v>
      </c>
      <c r="B1641" s="25">
        <v>4.8885691903667206E-2</v>
      </c>
    </row>
    <row r="1642" spans="1:2" x14ac:dyDescent="0.25">
      <c r="A1642" s="24">
        <v>41208</v>
      </c>
      <c r="B1642" s="25">
        <v>4.7698679440019619E-2</v>
      </c>
    </row>
    <row r="1643" spans="1:2" x14ac:dyDescent="0.25">
      <c r="A1643" s="24">
        <v>41213</v>
      </c>
      <c r="B1643" s="25">
        <v>4.5983091141380474E-2</v>
      </c>
    </row>
    <row r="1644" spans="1:2" x14ac:dyDescent="0.25">
      <c r="A1644" s="24">
        <v>41214</v>
      </c>
      <c r="B1644" s="25">
        <v>4.5985770901893014E-2</v>
      </c>
    </row>
    <row r="1645" spans="1:2" x14ac:dyDescent="0.25">
      <c r="A1645" s="24">
        <v>41215</v>
      </c>
      <c r="B1645" s="25">
        <v>4.4394847042615287E-2</v>
      </c>
    </row>
    <row r="1646" spans="1:2" x14ac:dyDescent="0.25">
      <c r="A1646" s="24">
        <v>41218</v>
      </c>
      <c r="B1646" s="25">
        <v>4.6972318259745273E-2</v>
      </c>
    </row>
    <row r="1647" spans="1:2" x14ac:dyDescent="0.25">
      <c r="A1647" s="24">
        <v>41219</v>
      </c>
      <c r="B1647" s="25">
        <v>4.6684218924531284E-2</v>
      </c>
    </row>
    <row r="1648" spans="1:2" x14ac:dyDescent="0.25">
      <c r="A1648" s="24">
        <v>41220</v>
      </c>
      <c r="B1648" s="25">
        <v>4.7011186012295904E-2</v>
      </c>
    </row>
    <row r="1649" spans="1:2" x14ac:dyDescent="0.25">
      <c r="A1649" s="24">
        <v>41221</v>
      </c>
      <c r="B1649" s="25">
        <v>5.9795922754430117E-2</v>
      </c>
    </row>
    <row r="1650" spans="1:2" x14ac:dyDescent="0.25">
      <c r="A1650" s="24">
        <v>41222</v>
      </c>
      <c r="B1650" s="25">
        <v>6.5793929452765784E-2</v>
      </c>
    </row>
    <row r="1651" spans="1:2" x14ac:dyDescent="0.25">
      <c r="A1651" s="24">
        <v>41225</v>
      </c>
      <c r="B1651" s="25">
        <v>6.4250256035718767E-2</v>
      </c>
    </row>
    <row r="1652" spans="1:2" x14ac:dyDescent="0.25">
      <c r="A1652" s="24">
        <v>41226</v>
      </c>
      <c r="B1652" s="25">
        <v>6.1916233426456802E-2</v>
      </c>
    </row>
    <row r="1653" spans="1:2" x14ac:dyDescent="0.25">
      <c r="A1653" s="24">
        <v>41227</v>
      </c>
      <c r="B1653" s="25">
        <v>6.2692486546339438E-2</v>
      </c>
    </row>
    <row r="1654" spans="1:2" x14ac:dyDescent="0.25">
      <c r="A1654" s="24">
        <v>41228</v>
      </c>
      <c r="B1654" s="25">
        <v>6.6846148153595089E-2</v>
      </c>
    </row>
    <row r="1655" spans="1:2" x14ac:dyDescent="0.25">
      <c r="A1655" s="24">
        <v>41229</v>
      </c>
      <c r="B1655" s="25">
        <v>6.5505869177368684E-2</v>
      </c>
    </row>
    <row r="1656" spans="1:2" x14ac:dyDescent="0.25">
      <c r="A1656" s="24">
        <v>41232</v>
      </c>
      <c r="B1656" s="25">
        <v>6.3312673258361443E-2</v>
      </c>
    </row>
    <row r="1657" spans="1:2" x14ac:dyDescent="0.25">
      <c r="A1657" s="24">
        <v>41233</v>
      </c>
      <c r="B1657" s="25">
        <v>6.8273318844632003E-2</v>
      </c>
    </row>
    <row r="1658" spans="1:2" x14ac:dyDescent="0.25">
      <c r="A1658" s="24">
        <v>41234</v>
      </c>
      <c r="B1658" s="25">
        <v>6.5805808733726726E-2</v>
      </c>
    </row>
    <row r="1659" spans="1:2" x14ac:dyDescent="0.25">
      <c r="A1659" s="24">
        <v>41236</v>
      </c>
      <c r="B1659" s="25">
        <v>6.398403109814059E-2</v>
      </c>
    </row>
    <row r="1660" spans="1:2" x14ac:dyDescent="0.25">
      <c r="A1660" s="24">
        <v>41239</v>
      </c>
      <c r="B1660" s="25">
        <v>6.4367104396726271E-2</v>
      </c>
    </row>
    <row r="1661" spans="1:2" x14ac:dyDescent="0.25">
      <c r="A1661" s="24">
        <v>41240</v>
      </c>
      <c r="B1661" s="25">
        <v>6.2043858994505867E-2</v>
      </c>
    </row>
    <row r="1662" spans="1:2" x14ac:dyDescent="0.25">
      <c r="A1662" s="24">
        <v>41241</v>
      </c>
      <c r="B1662" s="25">
        <v>6.0029353479806973E-2</v>
      </c>
    </row>
    <row r="1663" spans="1:2" x14ac:dyDescent="0.25">
      <c r="A1663" s="24">
        <v>41242</v>
      </c>
      <c r="B1663" s="25">
        <v>5.8191790402491027E-2</v>
      </c>
    </row>
    <row r="1664" spans="1:2" x14ac:dyDescent="0.25">
      <c r="A1664" s="24">
        <v>41243</v>
      </c>
      <c r="B1664" s="25">
        <v>5.8522709280830497E-2</v>
      </c>
    </row>
    <row r="1665" spans="1:2" x14ac:dyDescent="0.25">
      <c r="A1665" s="24">
        <v>41246</v>
      </c>
      <c r="B1665" s="25">
        <v>5.6619727312656201E-2</v>
      </c>
    </row>
    <row r="1666" spans="1:2" x14ac:dyDescent="0.25">
      <c r="A1666" s="24">
        <v>41247</v>
      </c>
      <c r="B1666" s="25">
        <v>5.4616601108612037E-2</v>
      </c>
    </row>
    <row r="1667" spans="1:2" x14ac:dyDescent="0.25">
      <c r="A1667" s="24">
        <v>41248</v>
      </c>
      <c r="B1667" s="25">
        <v>5.2737014253176499E-2</v>
      </c>
    </row>
    <row r="1668" spans="1:2" x14ac:dyDescent="0.25">
      <c r="A1668" s="24">
        <v>41249</v>
      </c>
      <c r="B1668" s="25">
        <v>5.1187090949093211E-2</v>
      </c>
    </row>
    <row r="1669" spans="1:2" x14ac:dyDescent="0.25">
      <c r="A1669" s="24">
        <v>41250</v>
      </c>
      <c r="B1669" s="25">
        <v>4.9351096370056365E-2</v>
      </c>
    </row>
    <row r="1670" spans="1:2" x14ac:dyDescent="0.25">
      <c r="A1670" s="24">
        <v>41253</v>
      </c>
      <c r="B1670" s="25">
        <v>4.7702032947747171E-2</v>
      </c>
    </row>
    <row r="1671" spans="1:2" x14ac:dyDescent="0.25">
      <c r="A1671" s="24">
        <v>41254</v>
      </c>
      <c r="B1671" s="25">
        <v>4.6771718484254571E-2</v>
      </c>
    </row>
    <row r="1672" spans="1:2" x14ac:dyDescent="0.25">
      <c r="A1672" s="24">
        <v>41255</v>
      </c>
      <c r="B1672" s="25">
        <v>5.0162518855884096E-2</v>
      </c>
    </row>
    <row r="1673" spans="1:2" x14ac:dyDescent="0.25">
      <c r="A1673" s="24">
        <v>41256</v>
      </c>
      <c r="B1673" s="25">
        <v>5.0333705093608017E-2</v>
      </c>
    </row>
    <row r="1674" spans="1:2" x14ac:dyDescent="0.25">
      <c r="A1674" s="24">
        <v>41257</v>
      </c>
      <c r="B1674" s="25">
        <v>4.9720651309632796E-2</v>
      </c>
    </row>
    <row r="1675" spans="1:2" x14ac:dyDescent="0.25">
      <c r="A1675" s="24">
        <v>41260</v>
      </c>
      <c r="B1675" s="25">
        <v>4.8486087714974216E-2</v>
      </c>
    </row>
    <row r="1676" spans="1:2" x14ac:dyDescent="0.25">
      <c r="A1676" s="24">
        <v>41261</v>
      </c>
      <c r="B1676" s="25">
        <v>5.2109354398809045E-2</v>
      </c>
    </row>
    <row r="1677" spans="1:2" x14ac:dyDescent="0.25">
      <c r="A1677" s="24">
        <v>41262</v>
      </c>
      <c r="B1677" s="25">
        <v>5.899559759819626E-2</v>
      </c>
    </row>
    <row r="1678" spans="1:2" x14ac:dyDescent="0.25">
      <c r="A1678" s="24">
        <v>41263</v>
      </c>
      <c r="B1678" s="25">
        <v>5.6943279833893738E-2</v>
      </c>
    </row>
    <row r="1679" spans="1:2" x14ac:dyDescent="0.25">
      <c r="A1679" s="24">
        <v>41264</v>
      </c>
      <c r="B1679" s="25">
        <v>5.5930368878262339E-2</v>
      </c>
    </row>
    <row r="1680" spans="1:2" x14ac:dyDescent="0.25">
      <c r="A1680" s="24">
        <v>41267</v>
      </c>
      <c r="B1680" s="25">
        <v>5.3957518270475915E-2</v>
      </c>
    </row>
    <row r="1681" spans="1:2" x14ac:dyDescent="0.25">
      <c r="A1681" s="24">
        <v>41269</v>
      </c>
      <c r="B1681" s="25">
        <v>5.255632141261065E-2</v>
      </c>
    </row>
    <row r="1682" spans="1:2" x14ac:dyDescent="0.25">
      <c r="A1682" s="24">
        <v>41270</v>
      </c>
      <c r="B1682" s="25">
        <v>5.1872527512838155E-2</v>
      </c>
    </row>
    <row r="1683" spans="1:2" x14ac:dyDescent="0.25">
      <c r="A1683" s="24">
        <v>41271</v>
      </c>
      <c r="B1683" s="25">
        <v>5.073526350421706E-2</v>
      </c>
    </row>
    <row r="1684" spans="1:2" x14ac:dyDescent="0.25">
      <c r="A1684" s="24">
        <v>41274</v>
      </c>
      <c r="B1684" s="25">
        <v>4.8964935147832893E-2</v>
      </c>
    </row>
    <row r="1685" spans="1:2" x14ac:dyDescent="0.25">
      <c r="A1685" s="24">
        <v>41276</v>
      </c>
      <c r="B1685" s="25">
        <v>5.2091780113541888E-2</v>
      </c>
    </row>
    <row r="1686" spans="1:2" x14ac:dyDescent="0.25">
      <c r="A1686" s="24">
        <v>41277</v>
      </c>
      <c r="B1686" s="25">
        <v>5.8026133311623658E-2</v>
      </c>
    </row>
    <row r="1687" spans="1:2" x14ac:dyDescent="0.25">
      <c r="A1687" s="24">
        <v>41278</v>
      </c>
      <c r="B1687" s="25">
        <v>5.5940727696790378E-2</v>
      </c>
    </row>
    <row r="1688" spans="1:2" x14ac:dyDescent="0.25">
      <c r="A1688" s="24">
        <v>41281</v>
      </c>
      <c r="B1688" s="25">
        <v>5.5139373357477983E-2</v>
      </c>
    </row>
    <row r="1689" spans="1:2" x14ac:dyDescent="0.25">
      <c r="A1689" s="24">
        <v>41282</v>
      </c>
      <c r="B1689" s="25">
        <v>5.3431096768034349E-2</v>
      </c>
    </row>
    <row r="1690" spans="1:2" x14ac:dyDescent="0.25">
      <c r="A1690" s="24">
        <v>41283</v>
      </c>
      <c r="B1690" s="25">
        <v>5.1512771511076437E-2</v>
      </c>
    </row>
    <row r="1691" spans="1:2" x14ac:dyDescent="0.25">
      <c r="A1691" s="24">
        <v>41284</v>
      </c>
      <c r="B1691" s="25">
        <v>5.0630128547102984E-2</v>
      </c>
    </row>
    <row r="1692" spans="1:2" x14ac:dyDescent="0.25">
      <c r="A1692" s="24">
        <v>41285</v>
      </c>
      <c r="B1692" s="25">
        <v>5.0656542828612511E-2</v>
      </c>
    </row>
    <row r="1693" spans="1:2" x14ac:dyDescent="0.25">
      <c r="A1693" s="24">
        <v>41288</v>
      </c>
      <c r="B1693" s="25">
        <v>4.8815205357957185E-2</v>
      </c>
    </row>
    <row r="1694" spans="1:2" x14ac:dyDescent="0.25">
      <c r="A1694" s="24">
        <v>41289</v>
      </c>
      <c r="B1694" s="25">
        <v>4.7066548623543154E-2</v>
      </c>
    </row>
    <row r="1695" spans="1:2" x14ac:dyDescent="0.25">
      <c r="A1695" s="24">
        <v>41290</v>
      </c>
      <c r="B1695" s="25">
        <v>4.5731707596636091E-2</v>
      </c>
    </row>
    <row r="1696" spans="1:2" x14ac:dyDescent="0.25">
      <c r="A1696" s="24">
        <v>41291</v>
      </c>
      <c r="B1696" s="25">
        <v>4.4096181175795716E-2</v>
      </c>
    </row>
    <row r="1697" spans="1:2" x14ac:dyDescent="0.25">
      <c r="A1697" s="24">
        <v>41292</v>
      </c>
      <c r="B1697" s="25">
        <v>4.396696845603603E-2</v>
      </c>
    </row>
    <row r="1698" spans="1:2" x14ac:dyDescent="0.25">
      <c r="A1698" s="24">
        <v>41296</v>
      </c>
      <c r="B1698" s="25">
        <v>4.3191201404096463E-2</v>
      </c>
    </row>
    <row r="1699" spans="1:2" x14ac:dyDescent="0.25">
      <c r="A1699" s="24">
        <v>41297</v>
      </c>
      <c r="B1699" s="25">
        <v>4.2604389778500756E-2</v>
      </c>
    </row>
    <row r="1700" spans="1:2" x14ac:dyDescent="0.25">
      <c r="A1700" s="24">
        <v>41298</v>
      </c>
      <c r="B1700" s="25">
        <v>4.129657042654316E-2</v>
      </c>
    </row>
    <row r="1701" spans="1:2" x14ac:dyDescent="0.25">
      <c r="A1701" s="24">
        <v>41299</v>
      </c>
      <c r="B1701" s="25">
        <v>3.9823063102977618E-2</v>
      </c>
    </row>
    <row r="1702" spans="1:2" x14ac:dyDescent="0.25">
      <c r="A1702" s="24">
        <v>41302</v>
      </c>
      <c r="B1702" s="25">
        <v>4.2706520757607482E-2</v>
      </c>
    </row>
    <row r="1703" spans="1:2" x14ac:dyDescent="0.25">
      <c r="A1703" s="24">
        <v>41303</v>
      </c>
      <c r="B1703" s="25">
        <v>4.1249774741065247E-2</v>
      </c>
    </row>
    <row r="1704" spans="1:2" x14ac:dyDescent="0.25">
      <c r="A1704" s="24">
        <v>41304</v>
      </c>
      <c r="B1704" s="25">
        <v>3.9848959352928953E-2</v>
      </c>
    </row>
    <row r="1705" spans="1:2" x14ac:dyDescent="0.25">
      <c r="A1705" s="24">
        <v>41305</v>
      </c>
      <c r="B1705" s="25">
        <v>4.2172744363260385E-2</v>
      </c>
    </row>
    <row r="1706" spans="1:2" x14ac:dyDescent="0.25">
      <c r="A1706" s="24">
        <v>41306</v>
      </c>
      <c r="B1706" s="25">
        <v>5.0161305872292221E-2</v>
      </c>
    </row>
    <row r="1707" spans="1:2" x14ac:dyDescent="0.25">
      <c r="A1707" s="24">
        <v>41309</v>
      </c>
      <c r="B1707" s="25">
        <v>5.0462991307550449E-2</v>
      </c>
    </row>
    <row r="1708" spans="1:2" x14ac:dyDescent="0.25">
      <c r="A1708" s="24">
        <v>41310</v>
      </c>
      <c r="B1708" s="25">
        <v>5.6945427655366289E-2</v>
      </c>
    </row>
    <row r="1709" spans="1:2" x14ac:dyDescent="0.25">
      <c r="A1709" s="24">
        <v>41311</v>
      </c>
      <c r="B1709" s="25">
        <v>5.6277546172157765E-2</v>
      </c>
    </row>
    <row r="1710" spans="1:2" x14ac:dyDescent="0.25">
      <c r="A1710" s="24">
        <v>41312</v>
      </c>
      <c r="B1710" s="25">
        <v>5.4426988249393522E-2</v>
      </c>
    </row>
    <row r="1711" spans="1:2" x14ac:dyDescent="0.25">
      <c r="A1711" s="24">
        <v>41313</v>
      </c>
      <c r="B1711" s="25">
        <v>5.3194372271606505E-2</v>
      </c>
    </row>
    <row r="1712" spans="1:2" x14ac:dyDescent="0.25">
      <c r="A1712" s="24">
        <v>41316</v>
      </c>
      <c r="B1712" s="25">
        <v>5.1639055781704045E-2</v>
      </c>
    </row>
    <row r="1713" spans="1:2" x14ac:dyDescent="0.25">
      <c r="A1713" s="24">
        <v>41317</v>
      </c>
      <c r="B1713" s="25">
        <v>4.979995741659414E-2</v>
      </c>
    </row>
    <row r="1714" spans="1:2" x14ac:dyDescent="0.25">
      <c r="A1714" s="24">
        <v>41318</v>
      </c>
      <c r="B1714" s="25">
        <v>4.8146278323647783E-2</v>
      </c>
    </row>
    <row r="1715" spans="1:2" x14ac:dyDescent="0.25">
      <c r="A1715" s="24">
        <v>41319</v>
      </c>
      <c r="B1715" s="25">
        <v>4.6757603666039212E-2</v>
      </c>
    </row>
    <row r="1716" spans="1:2" x14ac:dyDescent="0.25">
      <c r="A1716" s="24">
        <v>41320</v>
      </c>
      <c r="B1716" s="25">
        <v>4.6052648594511206E-2</v>
      </c>
    </row>
    <row r="1717" spans="1:2" x14ac:dyDescent="0.25">
      <c r="A1717" s="24">
        <v>41324</v>
      </c>
      <c r="B1717" s="25">
        <v>4.438797554782499E-2</v>
      </c>
    </row>
    <row r="1718" spans="1:2" x14ac:dyDescent="0.25">
      <c r="A1718" s="24">
        <v>41325</v>
      </c>
      <c r="B1718" s="25">
        <v>4.3451070157002752E-2</v>
      </c>
    </row>
    <row r="1719" spans="1:2" x14ac:dyDescent="0.25">
      <c r="A1719" s="24">
        <v>41326</v>
      </c>
      <c r="B1719" s="25">
        <v>4.869697533295294E-2</v>
      </c>
    </row>
    <row r="1720" spans="1:2" x14ac:dyDescent="0.25">
      <c r="A1720" s="24">
        <v>41327</v>
      </c>
      <c r="B1720" s="25">
        <v>4.9178969349925494E-2</v>
      </c>
    </row>
    <row r="1721" spans="1:2" x14ac:dyDescent="0.25">
      <c r="A1721" s="24">
        <v>41330</v>
      </c>
      <c r="B1721" s="25">
        <v>4.8535070329245741E-2</v>
      </c>
    </row>
    <row r="1722" spans="1:2" x14ac:dyDescent="0.25">
      <c r="A1722" s="24">
        <v>41331</v>
      </c>
      <c r="B1722" s="25">
        <v>5.718877552267318E-2</v>
      </c>
    </row>
    <row r="1723" spans="1:2" x14ac:dyDescent="0.25">
      <c r="A1723" s="24">
        <v>41332</v>
      </c>
      <c r="B1723" s="25">
        <v>5.5413723416906147E-2</v>
      </c>
    </row>
    <row r="1724" spans="1:2" x14ac:dyDescent="0.25">
      <c r="A1724" s="24">
        <v>41333</v>
      </c>
      <c r="B1724" s="25">
        <v>5.6497556903148026E-2</v>
      </c>
    </row>
    <row r="1725" spans="1:2" x14ac:dyDescent="0.25">
      <c r="A1725" s="24">
        <v>41334</v>
      </c>
      <c r="B1725" s="25">
        <v>5.4918556433413861E-2</v>
      </c>
    </row>
    <row r="1726" spans="1:2" x14ac:dyDescent="0.25">
      <c r="A1726" s="24">
        <v>41337</v>
      </c>
      <c r="B1726" s="25">
        <v>5.3632111585720732E-2</v>
      </c>
    </row>
    <row r="1727" spans="1:2" x14ac:dyDescent="0.25">
      <c r="A1727" s="24">
        <v>41338</v>
      </c>
      <c r="B1727" s="25">
        <v>5.2663914989057363E-2</v>
      </c>
    </row>
    <row r="1728" spans="1:2" x14ac:dyDescent="0.25">
      <c r="A1728" s="24">
        <v>41339</v>
      </c>
      <c r="B1728" s="25">
        <v>5.6874760371391025E-2</v>
      </c>
    </row>
    <row r="1729" spans="1:2" x14ac:dyDescent="0.25">
      <c r="A1729" s="24">
        <v>41340</v>
      </c>
      <c r="B1729" s="25">
        <v>5.5289469781973688E-2</v>
      </c>
    </row>
    <row r="1730" spans="1:2" x14ac:dyDescent="0.25">
      <c r="A1730" s="24">
        <v>41341</v>
      </c>
      <c r="B1730" s="25">
        <v>5.3822980937138054E-2</v>
      </c>
    </row>
    <row r="1731" spans="1:2" x14ac:dyDescent="0.25">
      <c r="A1731" s="24">
        <v>41344</v>
      </c>
      <c r="B1731" s="25">
        <v>5.6610751414411305E-2</v>
      </c>
    </row>
    <row r="1732" spans="1:2" x14ac:dyDescent="0.25">
      <c r="A1732" s="24">
        <v>41345</v>
      </c>
      <c r="B1732" s="25">
        <v>5.4757836955914095E-2</v>
      </c>
    </row>
    <row r="1733" spans="1:2" x14ac:dyDescent="0.25">
      <c r="A1733" s="24">
        <v>41346</v>
      </c>
      <c r="B1733" s="25">
        <v>5.2826868424452014E-2</v>
      </c>
    </row>
    <row r="1734" spans="1:2" x14ac:dyDescent="0.25">
      <c r="A1734" s="24">
        <v>41347</v>
      </c>
      <c r="B1734" s="25">
        <v>5.1491411417201122E-2</v>
      </c>
    </row>
    <row r="1735" spans="1:2" x14ac:dyDescent="0.25">
      <c r="A1735" s="24">
        <v>41348</v>
      </c>
      <c r="B1735" s="25">
        <v>5.3204724776910808E-2</v>
      </c>
    </row>
    <row r="1736" spans="1:2" x14ac:dyDescent="0.25">
      <c r="A1736" s="24">
        <v>41351</v>
      </c>
      <c r="B1736" s="25">
        <v>5.2138525803414278E-2</v>
      </c>
    </row>
    <row r="1737" spans="1:2" x14ac:dyDescent="0.25">
      <c r="A1737" s="24">
        <v>41352</v>
      </c>
      <c r="B1737" s="25">
        <v>5.2858174484649197E-2</v>
      </c>
    </row>
    <row r="1738" spans="1:2" x14ac:dyDescent="0.25">
      <c r="A1738" s="24">
        <v>41353</v>
      </c>
      <c r="B1738" s="25">
        <v>5.1092273095016148E-2</v>
      </c>
    </row>
    <row r="1739" spans="1:2" x14ac:dyDescent="0.25">
      <c r="A1739" s="24">
        <v>41354</v>
      </c>
      <c r="B1739" s="25">
        <v>5.2223001685571313E-2</v>
      </c>
    </row>
    <row r="1740" spans="1:2" x14ac:dyDescent="0.25">
      <c r="A1740" s="24">
        <v>41355</v>
      </c>
      <c r="B1740" s="25">
        <v>5.2846761052416195E-2</v>
      </c>
    </row>
    <row r="1741" spans="1:2" x14ac:dyDescent="0.25">
      <c r="A1741" s="24">
        <v>41358</v>
      </c>
      <c r="B1741" s="25">
        <v>5.0929184703582049E-2</v>
      </c>
    </row>
    <row r="1742" spans="1:2" x14ac:dyDescent="0.25">
      <c r="A1742" s="24">
        <v>41359</v>
      </c>
      <c r="B1742" s="25">
        <v>4.9085075528921052E-2</v>
      </c>
    </row>
    <row r="1743" spans="1:2" x14ac:dyDescent="0.25">
      <c r="A1743" s="24">
        <v>41360</v>
      </c>
      <c r="B1743" s="25">
        <v>4.7560542561517871E-2</v>
      </c>
    </row>
    <row r="1744" spans="1:2" x14ac:dyDescent="0.25">
      <c r="A1744" s="24">
        <v>41361</v>
      </c>
      <c r="B1744" s="25">
        <v>4.5919275661401346E-2</v>
      </c>
    </row>
    <row r="1745" spans="1:2" x14ac:dyDescent="0.25">
      <c r="A1745" s="24">
        <v>41365</v>
      </c>
      <c r="B1745" s="25">
        <v>4.4311322188717618E-2</v>
      </c>
    </row>
    <row r="1746" spans="1:2" x14ac:dyDescent="0.25">
      <c r="A1746" s="24">
        <v>41366</v>
      </c>
      <c r="B1746" s="25">
        <v>4.6266360881244563E-2</v>
      </c>
    </row>
    <row r="1747" spans="1:2" x14ac:dyDescent="0.25">
      <c r="A1747" s="24">
        <v>41367</v>
      </c>
      <c r="B1747" s="25">
        <v>4.5061144532451518E-2</v>
      </c>
    </row>
    <row r="1748" spans="1:2" x14ac:dyDescent="0.25">
      <c r="A1748" s="24">
        <v>41368</v>
      </c>
      <c r="B1748" s="25">
        <v>5.1616269383282773E-2</v>
      </c>
    </row>
    <row r="1749" spans="1:2" x14ac:dyDescent="0.25">
      <c r="A1749" s="24">
        <v>41369</v>
      </c>
      <c r="B1749" s="25">
        <v>5.0111799526550357E-2</v>
      </c>
    </row>
    <row r="1750" spans="1:2" x14ac:dyDescent="0.25">
      <c r="A1750" s="24">
        <v>41372</v>
      </c>
      <c r="B1750" s="25">
        <v>4.8958317525706556E-2</v>
      </c>
    </row>
    <row r="1751" spans="1:2" x14ac:dyDescent="0.25">
      <c r="A1751" s="24">
        <v>41373</v>
      </c>
      <c r="B1751" s="25">
        <v>4.81713718901799E-2</v>
      </c>
    </row>
    <row r="1752" spans="1:2" x14ac:dyDescent="0.25">
      <c r="A1752" s="24">
        <v>41374</v>
      </c>
      <c r="B1752" s="25">
        <v>4.6421551624357925E-2</v>
      </c>
    </row>
    <row r="1753" spans="1:2" x14ac:dyDescent="0.25">
      <c r="A1753" s="24">
        <v>41375</v>
      </c>
      <c r="B1753" s="25">
        <v>4.7631380131012292E-2</v>
      </c>
    </row>
    <row r="1754" spans="1:2" x14ac:dyDescent="0.25">
      <c r="A1754" s="24">
        <v>41376</v>
      </c>
      <c r="B1754" s="25">
        <v>4.6042772627005249E-2</v>
      </c>
    </row>
    <row r="1755" spans="1:2" x14ac:dyDescent="0.25">
      <c r="A1755" s="24">
        <v>41379</v>
      </c>
      <c r="B1755" s="25">
        <v>4.4391962572545497E-2</v>
      </c>
    </row>
    <row r="1756" spans="1:2" x14ac:dyDescent="0.25">
      <c r="A1756" s="24">
        <v>41380</v>
      </c>
      <c r="B1756" s="25">
        <v>6.3564261677567818E-2</v>
      </c>
    </row>
    <row r="1757" spans="1:2" x14ac:dyDescent="0.25">
      <c r="A1757" s="24">
        <v>41381</v>
      </c>
      <c r="B1757" s="25">
        <v>6.2016915320920178E-2</v>
      </c>
    </row>
    <row r="1758" spans="1:2" x14ac:dyDescent="0.25">
      <c r="A1758" s="24">
        <v>41382</v>
      </c>
      <c r="B1758" s="25">
        <v>6.0969620557179888E-2</v>
      </c>
    </row>
    <row r="1759" spans="1:2" x14ac:dyDescent="0.25">
      <c r="A1759" s="24">
        <v>41383</v>
      </c>
      <c r="B1759" s="25">
        <v>6.1632674549898805E-2</v>
      </c>
    </row>
    <row r="1760" spans="1:2" x14ac:dyDescent="0.25">
      <c r="A1760" s="24">
        <v>41386</v>
      </c>
      <c r="B1760" s="25">
        <v>6.1077696575070638E-2</v>
      </c>
    </row>
    <row r="1761" spans="1:2" x14ac:dyDescent="0.25">
      <c r="A1761" s="24">
        <v>41387</v>
      </c>
      <c r="B1761" s="25">
        <v>5.8876796157720651E-2</v>
      </c>
    </row>
    <row r="1762" spans="1:2" x14ac:dyDescent="0.25">
      <c r="A1762" s="24">
        <v>41388</v>
      </c>
      <c r="B1762" s="25">
        <v>6.0402395352983085E-2</v>
      </c>
    </row>
    <row r="1763" spans="1:2" x14ac:dyDescent="0.25">
      <c r="A1763" s="24">
        <v>41389</v>
      </c>
      <c r="B1763" s="25">
        <v>5.8309837877934444E-2</v>
      </c>
    </row>
    <row r="1764" spans="1:2" x14ac:dyDescent="0.25">
      <c r="A1764" s="24">
        <v>41390</v>
      </c>
      <c r="B1764" s="25">
        <v>5.6220683202795253E-2</v>
      </c>
    </row>
    <row r="1765" spans="1:2" x14ac:dyDescent="0.25">
      <c r="A1765" s="24">
        <v>41393</v>
      </c>
      <c r="B1765" s="25">
        <v>5.5276502770107566E-2</v>
      </c>
    </row>
    <row r="1766" spans="1:2" x14ac:dyDescent="0.25">
      <c r="A1766" s="24">
        <v>41394</v>
      </c>
      <c r="B1766" s="25">
        <v>5.5546848673109106E-2</v>
      </c>
    </row>
    <row r="1767" spans="1:2" x14ac:dyDescent="0.25">
      <c r="A1767" s="24">
        <v>41395</v>
      </c>
      <c r="B1767" s="25">
        <v>5.3766365221175581E-2</v>
      </c>
    </row>
    <row r="1768" spans="1:2" x14ac:dyDescent="0.25">
      <c r="A1768" s="24">
        <v>41396</v>
      </c>
      <c r="B1768" s="25">
        <v>6.7374270282679921E-2</v>
      </c>
    </row>
    <row r="1769" spans="1:2" x14ac:dyDescent="0.25">
      <c r="A1769" s="24">
        <v>41397</v>
      </c>
      <c r="B1769" s="25">
        <v>6.8304382777402375E-2</v>
      </c>
    </row>
    <row r="1770" spans="1:2" x14ac:dyDescent="0.25">
      <c r="A1770" s="24">
        <v>41400</v>
      </c>
      <c r="B1770" s="25">
        <v>6.7980474027217824E-2</v>
      </c>
    </row>
    <row r="1771" spans="1:2" x14ac:dyDescent="0.25">
      <c r="A1771" s="24">
        <v>41401</v>
      </c>
      <c r="B1771" s="25">
        <v>6.5512828116421812E-2</v>
      </c>
    </row>
    <row r="1772" spans="1:2" x14ac:dyDescent="0.25">
      <c r="A1772" s="24">
        <v>41402</v>
      </c>
      <c r="B1772" s="25">
        <v>6.4142414519381394E-2</v>
      </c>
    </row>
    <row r="1773" spans="1:2" x14ac:dyDescent="0.25">
      <c r="A1773" s="24">
        <v>41403</v>
      </c>
      <c r="B1773" s="25">
        <v>6.2713195018139392E-2</v>
      </c>
    </row>
    <row r="1774" spans="1:2" x14ac:dyDescent="0.25">
      <c r="A1774" s="24">
        <v>41404</v>
      </c>
      <c r="B1774" s="25">
        <v>6.0451381399409941E-2</v>
      </c>
    </row>
    <row r="1775" spans="1:2" x14ac:dyDescent="0.25">
      <c r="A1775" s="24">
        <v>41407</v>
      </c>
      <c r="B1775" s="25">
        <v>6.1884113442340141E-2</v>
      </c>
    </row>
    <row r="1776" spans="1:2" x14ac:dyDescent="0.25">
      <c r="A1776" s="24">
        <v>41408</v>
      </c>
      <c r="B1776" s="25">
        <v>5.9799334204548138E-2</v>
      </c>
    </row>
    <row r="1777" spans="1:2" x14ac:dyDescent="0.25">
      <c r="A1777" s="24">
        <v>41409</v>
      </c>
      <c r="B1777" s="25">
        <v>5.8153594345876199E-2</v>
      </c>
    </row>
    <row r="1778" spans="1:2" x14ac:dyDescent="0.25">
      <c r="A1778" s="24">
        <v>41410</v>
      </c>
      <c r="B1778" s="25">
        <v>5.6068137592602055E-2</v>
      </c>
    </row>
    <row r="1779" spans="1:2" x14ac:dyDescent="0.25">
      <c r="A1779" s="24">
        <v>41411</v>
      </c>
      <c r="B1779" s="25">
        <v>5.4043853978780518E-2</v>
      </c>
    </row>
    <row r="1780" spans="1:2" x14ac:dyDescent="0.25">
      <c r="A1780" s="24">
        <v>41414</v>
      </c>
      <c r="B1780" s="25">
        <v>5.6711730276994887E-2</v>
      </c>
    </row>
    <row r="1781" spans="1:2" x14ac:dyDescent="0.25">
      <c r="A1781" s="24">
        <v>41415</v>
      </c>
      <c r="B1781" s="25">
        <v>5.617065799195127E-2</v>
      </c>
    </row>
    <row r="1782" spans="1:2" x14ac:dyDescent="0.25">
      <c r="A1782" s="24">
        <v>41416</v>
      </c>
      <c r="B1782" s="25">
        <v>5.4195621776264732E-2</v>
      </c>
    </row>
    <row r="1783" spans="1:2" x14ac:dyDescent="0.25">
      <c r="A1783" s="24">
        <v>41417</v>
      </c>
      <c r="B1783" s="25">
        <v>5.7349106453832177E-2</v>
      </c>
    </row>
    <row r="1784" spans="1:2" x14ac:dyDescent="0.25">
      <c r="A1784" s="24">
        <v>41418</v>
      </c>
      <c r="B1784" s="25">
        <v>5.5831513200364807E-2</v>
      </c>
    </row>
    <row r="1785" spans="1:2" x14ac:dyDescent="0.25">
      <c r="A1785" s="24">
        <v>41422</v>
      </c>
      <c r="B1785" s="25">
        <v>5.3802225908312989E-2</v>
      </c>
    </row>
    <row r="1786" spans="1:2" x14ac:dyDescent="0.25">
      <c r="A1786" s="24">
        <v>41423</v>
      </c>
      <c r="B1786" s="25">
        <v>5.3399379504265973E-2</v>
      </c>
    </row>
    <row r="1787" spans="1:2" x14ac:dyDescent="0.25">
      <c r="A1787" s="24">
        <v>41424</v>
      </c>
      <c r="B1787" s="25">
        <v>5.5279338665600516E-2</v>
      </c>
    </row>
    <row r="1788" spans="1:2" x14ac:dyDescent="0.25">
      <c r="A1788" s="24">
        <v>41425</v>
      </c>
      <c r="B1788" s="25">
        <v>5.3956180523600246E-2</v>
      </c>
    </row>
    <row r="1789" spans="1:2" x14ac:dyDescent="0.25">
      <c r="A1789" s="24">
        <v>41428</v>
      </c>
      <c r="B1789" s="25">
        <v>5.4075797035611509E-2</v>
      </c>
    </row>
    <row r="1790" spans="1:2" x14ac:dyDescent="0.25">
      <c r="A1790" s="24">
        <v>41429</v>
      </c>
      <c r="B1790" s="25">
        <v>5.3139992168469326E-2</v>
      </c>
    </row>
    <row r="1791" spans="1:2" x14ac:dyDescent="0.25">
      <c r="A1791" s="24">
        <v>41430</v>
      </c>
      <c r="B1791" s="25">
        <v>5.1410192439807961E-2</v>
      </c>
    </row>
    <row r="1792" spans="1:2" x14ac:dyDescent="0.25">
      <c r="A1792" s="24">
        <v>41431</v>
      </c>
      <c r="B1792" s="25">
        <v>5.2374874981940052E-2</v>
      </c>
    </row>
    <row r="1793" spans="1:2" x14ac:dyDescent="0.25">
      <c r="A1793" s="24">
        <v>41432</v>
      </c>
      <c r="B1793" s="25">
        <v>5.410870757033736E-2</v>
      </c>
    </row>
    <row r="1794" spans="1:2" x14ac:dyDescent="0.25">
      <c r="A1794" s="24">
        <v>41435</v>
      </c>
      <c r="B1794" s="25">
        <v>5.2214761039664909E-2</v>
      </c>
    </row>
    <row r="1795" spans="1:2" x14ac:dyDescent="0.25">
      <c r="A1795" s="24">
        <v>41436</v>
      </c>
      <c r="B1795" s="25">
        <v>5.0605244154805884E-2</v>
      </c>
    </row>
    <row r="1796" spans="1:2" x14ac:dyDescent="0.25">
      <c r="A1796" s="24">
        <v>41437</v>
      </c>
      <c r="B1796" s="25">
        <v>5.4780005266867597E-2</v>
      </c>
    </row>
    <row r="1797" spans="1:2" x14ac:dyDescent="0.25">
      <c r="A1797" s="24">
        <v>41438</v>
      </c>
      <c r="B1797" s="25">
        <v>5.3479469589122551E-2</v>
      </c>
    </row>
    <row r="1798" spans="1:2" x14ac:dyDescent="0.25">
      <c r="A1798" s="24">
        <v>41439</v>
      </c>
      <c r="B1798" s="25">
        <v>5.908003333107581E-2</v>
      </c>
    </row>
    <row r="1799" spans="1:2" x14ac:dyDescent="0.25">
      <c r="A1799" s="24">
        <v>41442</v>
      </c>
      <c r="B1799" s="25">
        <v>5.6956808485601827E-2</v>
      </c>
    </row>
    <row r="1800" spans="1:2" x14ac:dyDescent="0.25">
      <c r="A1800" s="24">
        <v>41443</v>
      </c>
      <c r="B1800" s="25">
        <v>5.6098811133495817E-2</v>
      </c>
    </row>
    <row r="1801" spans="1:2" x14ac:dyDescent="0.25">
      <c r="A1801" s="24">
        <v>41444</v>
      </c>
      <c r="B1801" s="25">
        <v>5.478401883437873E-2</v>
      </c>
    </row>
    <row r="1802" spans="1:2" x14ac:dyDescent="0.25">
      <c r="A1802" s="24">
        <v>41445</v>
      </c>
      <c r="B1802" s="25">
        <v>5.9950378969718866E-2</v>
      </c>
    </row>
    <row r="1803" spans="1:2" x14ac:dyDescent="0.25">
      <c r="A1803" s="24">
        <v>41446</v>
      </c>
      <c r="B1803" s="25">
        <v>8.1090639356365887E-2</v>
      </c>
    </row>
    <row r="1804" spans="1:2" x14ac:dyDescent="0.25">
      <c r="A1804" s="24">
        <v>41449</v>
      </c>
      <c r="B1804" s="25">
        <v>7.8651168749640732E-2</v>
      </c>
    </row>
    <row r="1805" spans="1:2" x14ac:dyDescent="0.25">
      <c r="A1805" s="24">
        <v>41450</v>
      </c>
      <c r="B1805" s="25">
        <v>8.0282667737895233E-2</v>
      </c>
    </row>
    <row r="1806" spans="1:2" x14ac:dyDescent="0.25">
      <c r="A1806" s="24">
        <v>41451</v>
      </c>
      <c r="B1806" s="25">
        <v>8.0199058170169091E-2</v>
      </c>
    </row>
    <row r="1807" spans="1:2" x14ac:dyDescent="0.25">
      <c r="A1807" s="24">
        <v>41452</v>
      </c>
      <c r="B1807" s="25">
        <v>7.7296562742230387E-2</v>
      </c>
    </row>
    <row r="1808" spans="1:2" x14ac:dyDescent="0.25">
      <c r="A1808" s="24">
        <v>41453</v>
      </c>
      <c r="B1808" s="25">
        <v>7.9897491627748313E-2</v>
      </c>
    </row>
    <row r="1809" spans="1:2" x14ac:dyDescent="0.25">
      <c r="A1809" s="24">
        <v>41456</v>
      </c>
      <c r="B1809" s="25">
        <v>7.699842363361413E-2</v>
      </c>
    </row>
    <row r="1810" spans="1:2" x14ac:dyDescent="0.25">
      <c r="A1810" s="24">
        <v>41457</v>
      </c>
      <c r="B1810" s="25">
        <v>7.509336500315282E-2</v>
      </c>
    </row>
    <row r="1811" spans="1:2" x14ac:dyDescent="0.25">
      <c r="A1811" s="24">
        <v>41458</v>
      </c>
      <c r="B1811" s="25">
        <v>7.2806993715921767E-2</v>
      </c>
    </row>
    <row r="1812" spans="1:2" x14ac:dyDescent="0.25">
      <c r="A1812" s="24">
        <v>41460</v>
      </c>
      <c r="B1812" s="25">
        <v>7.0570487886902497E-2</v>
      </c>
    </row>
    <row r="1813" spans="1:2" x14ac:dyDescent="0.25">
      <c r="A1813" s="24">
        <v>41463</v>
      </c>
      <c r="B1813" s="25">
        <v>6.8340253299524006E-2</v>
      </c>
    </row>
    <row r="1814" spans="1:2" x14ac:dyDescent="0.25">
      <c r="A1814" s="24">
        <v>41464</v>
      </c>
      <c r="B1814" s="25">
        <v>6.5855429649470817E-2</v>
      </c>
    </row>
    <row r="1815" spans="1:2" x14ac:dyDescent="0.25">
      <c r="A1815" s="24">
        <v>41465</v>
      </c>
      <c r="B1815" s="25">
        <v>6.3743007440795224E-2</v>
      </c>
    </row>
    <row r="1816" spans="1:2" x14ac:dyDescent="0.25">
      <c r="A1816" s="24">
        <v>41466</v>
      </c>
      <c r="B1816" s="25">
        <v>6.1554837185753032E-2</v>
      </c>
    </row>
    <row r="1817" spans="1:2" x14ac:dyDescent="0.25">
      <c r="A1817" s="24">
        <v>41467</v>
      </c>
      <c r="B1817" s="25">
        <v>6.2786071818897796E-2</v>
      </c>
    </row>
    <row r="1818" spans="1:2" x14ac:dyDescent="0.25">
      <c r="A1818" s="24">
        <v>41470</v>
      </c>
      <c r="B1818" s="25">
        <v>6.0788447300989715E-2</v>
      </c>
    </row>
    <row r="1819" spans="1:2" x14ac:dyDescent="0.25">
      <c r="A1819" s="24">
        <v>41471</v>
      </c>
      <c r="B1819" s="25">
        <v>5.9116878485459733E-2</v>
      </c>
    </row>
    <row r="1820" spans="1:2" x14ac:dyDescent="0.25">
      <c r="A1820" s="24">
        <v>41472</v>
      </c>
      <c r="B1820" s="25">
        <v>5.6990305213640659E-2</v>
      </c>
    </row>
    <row r="1821" spans="1:2" x14ac:dyDescent="0.25">
      <c r="A1821" s="24">
        <v>41473</v>
      </c>
      <c r="B1821" s="25">
        <v>5.6904101360568241E-2</v>
      </c>
    </row>
    <row r="1822" spans="1:2" x14ac:dyDescent="0.25">
      <c r="A1822" s="24">
        <v>41474</v>
      </c>
      <c r="B1822" s="25">
        <v>5.4879186656795004E-2</v>
      </c>
    </row>
    <row r="1823" spans="1:2" x14ac:dyDescent="0.25">
      <c r="A1823" s="24">
        <v>41477</v>
      </c>
      <c r="B1823" s="25">
        <v>5.2910426970644416E-2</v>
      </c>
    </row>
    <row r="1824" spans="1:2" x14ac:dyDescent="0.25">
      <c r="A1824" s="24">
        <v>41478</v>
      </c>
      <c r="B1824" s="25">
        <v>5.1055843486897227E-2</v>
      </c>
    </row>
    <row r="1825" spans="1:2" x14ac:dyDescent="0.25">
      <c r="A1825" s="24">
        <v>41479</v>
      </c>
      <c r="B1825" s="25">
        <v>4.9431080013070179E-2</v>
      </c>
    </row>
    <row r="1826" spans="1:2" x14ac:dyDescent="0.25">
      <c r="A1826" s="24">
        <v>41480</v>
      </c>
      <c r="B1826" s="25">
        <v>4.7974411351206253E-2</v>
      </c>
    </row>
    <row r="1827" spans="1:2" x14ac:dyDescent="0.25">
      <c r="A1827" s="24">
        <v>41481</v>
      </c>
      <c r="B1827" s="25">
        <v>5.1302828039473544E-2</v>
      </c>
    </row>
    <row r="1828" spans="1:2" x14ac:dyDescent="0.25">
      <c r="A1828" s="24">
        <v>41484</v>
      </c>
      <c r="B1828" s="25">
        <v>4.9582504355632044E-2</v>
      </c>
    </row>
    <row r="1829" spans="1:2" x14ac:dyDescent="0.25">
      <c r="A1829" s="24">
        <v>41485</v>
      </c>
      <c r="B1829" s="25">
        <v>4.9366624554769381E-2</v>
      </c>
    </row>
    <row r="1830" spans="1:2" x14ac:dyDescent="0.25">
      <c r="A1830" s="24">
        <v>41486</v>
      </c>
      <c r="B1830" s="25">
        <v>4.8150253609080061E-2</v>
      </c>
    </row>
    <row r="1831" spans="1:2" x14ac:dyDescent="0.25">
      <c r="A1831" s="24">
        <v>41487</v>
      </c>
      <c r="B1831" s="25">
        <v>4.6813502328224885E-2</v>
      </c>
    </row>
    <row r="1832" spans="1:2" x14ac:dyDescent="0.25">
      <c r="A1832" s="24">
        <v>41488</v>
      </c>
      <c r="B1832" s="25">
        <v>4.6341573974873519E-2</v>
      </c>
    </row>
    <row r="1833" spans="1:2" x14ac:dyDescent="0.25">
      <c r="A1833" s="24">
        <v>41491</v>
      </c>
      <c r="B1833" s="25">
        <v>4.52588942784568E-2</v>
      </c>
    </row>
    <row r="1834" spans="1:2" x14ac:dyDescent="0.25">
      <c r="A1834" s="24">
        <v>41492</v>
      </c>
      <c r="B1834" s="25">
        <v>4.369664432140806E-2</v>
      </c>
    </row>
    <row r="1835" spans="1:2" x14ac:dyDescent="0.25">
      <c r="A1835" s="24">
        <v>41493</v>
      </c>
      <c r="B1835" s="25">
        <v>4.3353298078058655E-2</v>
      </c>
    </row>
    <row r="1836" spans="1:2" x14ac:dyDescent="0.25">
      <c r="A1836" s="24">
        <v>41494</v>
      </c>
      <c r="B1836" s="25">
        <v>4.3613414419019246E-2</v>
      </c>
    </row>
    <row r="1837" spans="1:2" x14ac:dyDescent="0.25">
      <c r="A1837" s="24">
        <v>41495</v>
      </c>
      <c r="B1837" s="25">
        <v>4.3783826011271572E-2</v>
      </c>
    </row>
    <row r="1838" spans="1:2" x14ac:dyDescent="0.25">
      <c r="A1838" s="24">
        <v>41498</v>
      </c>
      <c r="B1838" s="25">
        <v>4.2192825922549637E-2</v>
      </c>
    </row>
    <row r="1839" spans="1:2" x14ac:dyDescent="0.25">
      <c r="A1839" s="24">
        <v>41499</v>
      </c>
      <c r="B1839" s="25">
        <v>4.0720489040123216E-2</v>
      </c>
    </row>
    <row r="1840" spans="1:2" x14ac:dyDescent="0.25">
      <c r="A1840" s="24">
        <v>41500</v>
      </c>
      <c r="B1840" s="25">
        <v>3.9450788744500004E-2</v>
      </c>
    </row>
    <row r="1841" spans="1:2" x14ac:dyDescent="0.25">
      <c r="A1841" s="24">
        <v>41501</v>
      </c>
      <c r="B1841" s="25">
        <v>3.8100458919735611E-2</v>
      </c>
    </row>
    <row r="1842" spans="1:2" x14ac:dyDescent="0.25">
      <c r="A1842" s="24">
        <v>41502</v>
      </c>
      <c r="B1842" s="25">
        <v>5.3212353462234636E-2</v>
      </c>
    </row>
    <row r="1843" spans="1:2" x14ac:dyDescent="0.25">
      <c r="A1843" s="24">
        <v>41505</v>
      </c>
      <c r="B1843" s="25">
        <v>5.1496434816304386E-2</v>
      </c>
    </row>
    <row r="1844" spans="1:2" x14ac:dyDescent="0.25">
      <c r="A1844" s="24">
        <v>41506</v>
      </c>
      <c r="B1844" s="25">
        <v>5.0649229232111126E-2</v>
      </c>
    </row>
    <row r="1845" spans="1:2" x14ac:dyDescent="0.25">
      <c r="A1845" s="24">
        <v>41507</v>
      </c>
      <c r="B1845" s="25">
        <v>5.3128524248860137E-2</v>
      </c>
    </row>
    <row r="1846" spans="1:2" x14ac:dyDescent="0.25">
      <c r="A1846" s="24">
        <v>41508</v>
      </c>
      <c r="B1846" s="25">
        <v>5.1787472430368582E-2</v>
      </c>
    </row>
    <row r="1847" spans="1:2" x14ac:dyDescent="0.25">
      <c r="A1847" s="24">
        <v>41509</v>
      </c>
      <c r="B1847" s="25">
        <v>5.0901742352297108E-2</v>
      </c>
    </row>
    <row r="1848" spans="1:2" x14ac:dyDescent="0.25">
      <c r="A1848" s="24">
        <v>41512</v>
      </c>
      <c r="B1848" s="25">
        <v>4.940431758288797E-2</v>
      </c>
    </row>
    <row r="1849" spans="1:2" x14ac:dyDescent="0.25">
      <c r="A1849" s="24">
        <v>41513</v>
      </c>
      <c r="B1849" s="25">
        <v>4.7615941539488199E-2</v>
      </c>
    </row>
    <row r="1850" spans="1:2" x14ac:dyDescent="0.25">
      <c r="A1850" s="24">
        <v>41514</v>
      </c>
      <c r="B1850" s="25">
        <v>6.2382618714638252E-2</v>
      </c>
    </row>
    <row r="1851" spans="1:2" x14ac:dyDescent="0.25">
      <c r="A1851" s="24">
        <v>41515</v>
      </c>
      <c r="B1851" s="25">
        <v>6.011905142652986E-2</v>
      </c>
    </row>
    <row r="1852" spans="1:2" x14ac:dyDescent="0.25">
      <c r="A1852" s="24">
        <v>41516</v>
      </c>
      <c r="B1852" s="25">
        <v>6.0001466272255215E-2</v>
      </c>
    </row>
    <row r="1853" spans="1:2" x14ac:dyDescent="0.25">
      <c r="A1853" s="24">
        <v>41520</v>
      </c>
      <c r="B1853" s="25">
        <v>6.2540758457967124E-2</v>
      </c>
    </row>
    <row r="1854" spans="1:2" x14ac:dyDescent="0.25">
      <c r="A1854" s="24">
        <v>41521</v>
      </c>
      <c r="B1854" s="25">
        <v>6.2064329381757759E-2</v>
      </c>
    </row>
    <row r="1855" spans="1:2" x14ac:dyDescent="0.25">
      <c r="A1855" s="24">
        <v>41522</v>
      </c>
      <c r="B1855" s="25">
        <v>6.2722984184986397E-2</v>
      </c>
    </row>
    <row r="1856" spans="1:2" x14ac:dyDescent="0.25">
      <c r="A1856" s="24">
        <v>41523</v>
      </c>
      <c r="B1856" s="25">
        <v>6.0881254796140608E-2</v>
      </c>
    </row>
    <row r="1857" spans="1:2" x14ac:dyDescent="0.25">
      <c r="A1857" s="24">
        <v>41526</v>
      </c>
      <c r="B1857" s="25">
        <v>5.8669065576338858E-2</v>
      </c>
    </row>
    <row r="1858" spans="1:2" x14ac:dyDescent="0.25">
      <c r="A1858" s="24">
        <v>41527</v>
      </c>
      <c r="B1858" s="25">
        <v>6.1316563667344712E-2</v>
      </c>
    </row>
    <row r="1859" spans="1:2" x14ac:dyDescent="0.25">
      <c r="A1859" s="24">
        <v>41528</v>
      </c>
      <c r="B1859" s="25">
        <v>6.0096349258006582E-2</v>
      </c>
    </row>
    <row r="1860" spans="1:2" x14ac:dyDescent="0.25">
      <c r="A1860" s="24">
        <v>41529</v>
      </c>
      <c r="B1860" s="25">
        <v>5.7958840344334926E-2</v>
      </c>
    </row>
    <row r="1861" spans="1:2" x14ac:dyDescent="0.25">
      <c r="A1861" s="24">
        <v>41530</v>
      </c>
      <c r="B1861" s="25">
        <v>5.9810531173498667E-2</v>
      </c>
    </row>
    <row r="1862" spans="1:2" x14ac:dyDescent="0.25">
      <c r="A1862" s="24">
        <v>41533</v>
      </c>
      <c r="B1862" s="25">
        <v>6.0590387103262582E-2</v>
      </c>
    </row>
    <row r="1863" spans="1:2" x14ac:dyDescent="0.25">
      <c r="A1863" s="24">
        <v>41534</v>
      </c>
      <c r="B1863" s="25">
        <v>5.8472159387435226E-2</v>
      </c>
    </row>
    <row r="1864" spans="1:2" x14ac:dyDescent="0.25">
      <c r="A1864" s="24">
        <v>41535</v>
      </c>
      <c r="B1864" s="25">
        <v>5.9296549744450387E-2</v>
      </c>
    </row>
    <row r="1865" spans="1:2" x14ac:dyDescent="0.25">
      <c r="A1865" s="24">
        <v>41536</v>
      </c>
      <c r="B1865" s="25">
        <v>5.8308366451784797E-2</v>
      </c>
    </row>
    <row r="1866" spans="1:2" x14ac:dyDescent="0.25">
      <c r="A1866" s="24">
        <v>41537</v>
      </c>
      <c r="B1866" s="25">
        <v>5.6313384625051088E-2</v>
      </c>
    </row>
    <row r="1867" spans="1:2" x14ac:dyDescent="0.25">
      <c r="A1867" s="24">
        <v>41540</v>
      </c>
      <c r="B1867" s="25">
        <v>5.4323585981671668E-2</v>
      </c>
    </row>
    <row r="1868" spans="1:2" x14ac:dyDescent="0.25">
      <c r="A1868" s="24">
        <v>41541</v>
      </c>
      <c r="B1868" s="25">
        <v>5.3943208579551608E-2</v>
      </c>
    </row>
    <row r="1869" spans="1:2" x14ac:dyDescent="0.25">
      <c r="A1869" s="24">
        <v>41542</v>
      </c>
      <c r="B1869" s="25">
        <v>5.2181324849344686E-2</v>
      </c>
    </row>
    <row r="1870" spans="1:2" x14ac:dyDescent="0.25">
      <c r="A1870" s="24">
        <v>41543</v>
      </c>
      <c r="B1870" s="25">
        <v>5.1185194814216531E-2</v>
      </c>
    </row>
    <row r="1871" spans="1:2" x14ac:dyDescent="0.25">
      <c r="A1871" s="24">
        <v>41544</v>
      </c>
      <c r="B1871" s="25">
        <v>4.9643151024695506E-2</v>
      </c>
    </row>
    <row r="1872" spans="1:2" x14ac:dyDescent="0.25">
      <c r="A1872" s="24">
        <v>41547</v>
      </c>
      <c r="B1872" s="25">
        <v>4.8194146569534246E-2</v>
      </c>
    </row>
    <row r="1873" spans="1:2" x14ac:dyDescent="0.25">
      <c r="A1873" s="24">
        <v>41548</v>
      </c>
      <c r="B1873" s="25">
        <v>4.6465152649810923E-2</v>
      </c>
    </row>
    <row r="1874" spans="1:2" x14ac:dyDescent="0.25">
      <c r="A1874" s="24">
        <v>41549</v>
      </c>
      <c r="B1874" s="25">
        <v>4.7269483457983798E-2</v>
      </c>
    </row>
    <row r="1875" spans="1:2" x14ac:dyDescent="0.25">
      <c r="A1875" s="24">
        <v>41550</v>
      </c>
      <c r="B1875" s="25">
        <v>4.5558807076809114E-2</v>
      </c>
    </row>
    <row r="1876" spans="1:2" x14ac:dyDescent="0.25">
      <c r="A1876" s="24">
        <v>41551</v>
      </c>
      <c r="B1876" s="25">
        <v>4.4896284715565664E-2</v>
      </c>
    </row>
    <row r="1877" spans="1:2" x14ac:dyDescent="0.25">
      <c r="A1877" s="24">
        <v>41554</v>
      </c>
      <c r="B1877" s="25">
        <v>4.5134516804159024E-2</v>
      </c>
    </row>
    <row r="1878" spans="1:2" x14ac:dyDescent="0.25">
      <c r="A1878" s="24">
        <v>41555</v>
      </c>
      <c r="B1878" s="25">
        <v>4.5644916092368384E-2</v>
      </c>
    </row>
    <row r="1879" spans="1:2" x14ac:dyDescent="0.25">
      <c r="A1879" s="24">
        <v>41556</v>
      </c>
      <c r="B1879" s="25">
        <v>4.9616084092525166E-2</v>
      </c>
    </row>
    <row r="1880" spans="1:2" x14ac:dyDescent="0.25">
      <c r="A1880" s="24">
        <v>41557</v>
      </c>
      <c r="B1880" s="25">
        <v>4.838269991189266E-2</v>
      </c>
    </row>
    <row r="1881" spans="1:2" x14ac:dyDescent="0.25">
      <c r="A1881" s="24">
        <v>41558</v>
      </c>
      <c r="B1881" s="25">
        <v>5.2685595764648256E-2</v>
      </c>
    </row>
    <row r="1882" spans="1:2" x14ac:dyDescent="0.25">
      <c r="A1882" s="24">
        <v>41561</v>
      </c>
      <c r="B1882" s="25">
        <v>5.2334849864639855E-2</v>
      </c>
    </row>
    <row r="1883" spans="1:2" x14ac:dyDescent="0.25">
      <c r="A1883" s="24">
        <v>41562</v>
      </c>
      <c r="B1883" s="25">
        <v>5.1317822726891976E-2</v>
      </c>
    </row>
    <row r="1884" spans="1:2" x14ac:dyDescent="0.25">
      <c r="A1884" s="24">
        <v>41563</v>
      </c>
      <c r="B1884" s="25">
        <v>5.2108484575801757E-2</v>
      </c>
    </row>
    <row r="1885" spans="1:2" x14ac:dyDescent="0.25">
      <c r="A1885" s="24">
        <v>41564</v>
      </c>
      <c r="B1885" s="25">
        <v>5.2200668972150359E-2</v>
      </c>
    </row>
    <row r="1886" spans="1:2" x14ac:dyDescent="0.25">
      <c r="A1886" s="24">
        <v>41565</v>
      </c>
      <c r="B1886" s="25">
        <v>5.5388911059381749E-2</v>
      </c>
    </row>
    <row r="1887" spans="1:2" x14ac:dyDescent="0.25">
      <c r="A1887" s="24">
        <v>41568</v>
      </c>
      <c r="B1887" s="25">
        <v>5.3973233960133891E-2</v>
      </c>
    </row>
    <row r="1888" spans="1:2" x14ac:dyDescent="0.25">
      <c r="A1888" s="24">
        <v>41569</v>
      </c>
      <c r="B1888" s="25">
        <v>5.2266577957095585E-2</v>
      </c>
    </row>
    <row r="1889" spans="1:2" x14ac:dyDescent="0.25">
      <c r="A1889" s="24">
        <v>41570</v>
      </c>
      <c r="B1889" s="25">
        <v>5.044042102029412E-2</v>
      </c>
    </row>
    <row r="1890" spans="1:2" x14ac:dyDescent="0.25">
      <c r="A1890" s="24">
        <v>41571</v>
      </c>
      <c r="B1890" s="25">
        <v>4.8660098874629187E-2</v>
      </c>
    </row>
    <row r="1891" spans="1:2" x14ac:dyDescent="0.25">
      <c r="A1891" s="24">
        <v>41572</v>
      </c>
      <c r="B1891" s="25">
        <v>4.7108400336118614E-2</v>
      </c>
    </row>
    <row r="1892" spans="1:2" x14ac:dyDescent="0.25">
      <c r="A1892" s="24">
        <v>41575</v>
      </c>
      <c r="B1892" s="25">
        <v>4.5404632097404016E-2</v>
      </c>
    </row>
    <row r="1893" spans="1:2" x14ac:dyDescent="0.25">
      <c r="A1893" s="24">
        <v>41576</v>
      </c>
      <c r="B1893" s="25">
        <v>4.3792088677066916E-2</v>
      </c>
    </row>
    <row r="1894" spans="1:2" x14ac:dyDescent="0.25">
      <c r="A1894" s="24">
        <v>41577</v>
      </c>
      <c r="B1894" s="25">
        <v>4.3372525119343405E-2</v>
      </c>
    </row>
    <row r="1895" spans="1:2" x14ac:dyDescent="0.25">
      <c r="A1895" s="24">
        <v>41578</v>
      </c>
      <c r="B1895" s="25">
        <v>4.9076591063959354E-2</v>
      </c>
    </row>
    <row r="1896" spans="1:2" x14ac:dyDescent="0.25">
      <c r="A1896" s="24">
        <v>41579</v>
      </c>
      <c r="B1896" s="25">
        <v>4.730094606259861E-2</v>
      </c>
    </row>
    <row r="1897" spans="1:2" x14ac:dyDescent="0.25">
      <c r="A1897" s="24">
        <v>41582</v>
      </c>
      <c r="B1897" s="25">
        <v>4.5583827327240478E-2</v>
      </c>
    </row>
    <row r="1898" spans="1:2" x14ac:dyDescent="0.25">
      <c r="A1898" s="24">
        <v>41583</v>
      </c>
      <c r="B1898" s="25">
        <v>4.7414826726375564E-2</v>
      </c>
    </row>
    <row r="1899" spans="1:2" x14ac:dyDescent="0.25">
      <c r="A1899" s="24">
        <v>41584</v>
      </c>
      <c r="B1899" s="25">
        <v>4.989126221098214E-2</v>
      </c>
    </row>
    <row r="1900" spans="1:2" x14ac:dyDescent="0.25">
      <c r="A1900" s="24">
        <v>41585</v>
      </c>
      <c r="B1900" s="25">
        <v>4.9460959327127144E-2</v>
      </c>
    </row>
    <row r="1901" spans="1:2" x14ac:dyDescent="0.25">
      <c r="A1901" s="24">
        <v>41586</v>
      </c>
      <c r="B1901" s="25">
        <v>5.1670094717064893E-2</v>
      </c>
    </row>
    <row r="1902" spans="1:2" x14ac:dyDescent="0.25">
      <c r="A1902" s="24">
        <v>41589</v>
      </c>
      <c r="B1902" s="25">
        <v>6.0838612645655182E-2</v>
      </c>
    </row>
    <row r="1903" spans="1:2" x14ac:dyDescent="0.25">
      <c r="A1903" s="24">
        <v>41590</v>
      </c>
      <c r="B1903" s="25">
        <v>6.0342471688874542E-2</v>
      </c>
    </row>
    <row r="1904" spans="1:2" x14ac:dyDescent="0.25">
      <c r="A1904" s="24">
        <v>41591</v>
      </c>
      <c r="B1904" s="25">
        <v>6.0802999660864554E-2</v>
      </c>
    </row>
    <row r="1905" spans="1:2" x14ac:dyDescent="0.25">
      <c r="A1905" s="24">
        <v>41592</v>
      </c>
      <c r="B1905" s="25">
        <v>6.0998772445491518E-2</v>
      </c>
    </row>
    <row r="1906" spans="1:2" x14ac:dyDescent="0.25">
      <c r="A1906" s="24">
        <v>41593</v>
      </c>
      <c r="B1906" s="25">
        <v>5.886126516615018E-2</v>
      </c>
    </row>
    <row r="1907" spans="1:2" x14ac:dyDescent="0.25">
      <c r="A1907" s="24">
        <v>41596</v>
      </c>
      <c r="B1907" s="25">
        <v>5.8180944005735959E-2</v>
      </c>
    </row>
    <row r="1908" spans="1:2" x14ac:dyDescent="0.25">
      <c r="A1908" s="24">
        <v>41597</v>
      </c>
      <c r="B1908" s="25">
        <v>6.3470981474371871E-2</v>
      </c>
    </row>
    <row r="1909" spans="1:2" x14ac:dyDescent="0.25">
      <c r="A1909" s="24">
        <v>41598</v>
      </c>
      <c r="B1909" s="25">
        <v>6.1822863539035794E-2</v>
      </c>
    </row>
    <row r="1910" spans="1:2" x14ac:dyDescent="0.25">
      <c r="A1910" s="24">
        <v>41599</v>
      </c>
      <c r="B1910" s="25">
        <v>5.9935225980377572E-2</v>
      </c>
    </row>
    <row r="1911" spans="1:2" x14ac:dyDescent="0.25">
      <c r="A1911" s="24">
        <v>41600</v>
      </c>
      <c r="B1911" s="25">
        <v>6.6353748610365346E-2</v>
      </c>
    </row>
    <row r="1912" spans="1:2" x14ac:dyDescent="0.25">
      <c r="A1912" s="24">
        <v>41603</v>
      </c>
      <c r="B1912" s="25">
        <v>6.4438735664767127E-2</v>
      </c>
    </row>
    <row r="1913" spans="1:2" x14ac:dyDescent="0.25">
      <c r="A1913" s="24">
        <v>41604</v>
      </c>
      <c r="B1913" s="25">
        <v>6.2253093035971936E-2</v>
      </c>
    </row>
    <row r="1914" spans="1:2" x14ac:dyDescent="0.25">
      <c r="A1914" s="24">
        <v>41605</v>
      </c>
      <c r="B1914" s="25">
        <v>6.0576044626000379E-2</v>
      </c>
    </row>
    <row r="1915" spans="1:2" x14ac:dyDescent="0.25">
      <c r="A1915" s="24">
        <v>41607</v>
      </c>
      <c r="B1915" s="25">
        <v>6.0489202922384716E-2</v>
      </c>
    </row>
    <row r="1916" spans="1:2" x14ac:dyDescent="0.25">
      <c r="A1916" s="24">
        <v>41610</v>
      </c>
      <c r="B1916" s="25">
        <v>5.8847131643179028E-2</v>
      </c>
    </row>
    <row r="1917" spans="1:2" x14ac:dyDescent="0.25">
      <c r="A1917" s="24">
        <v>41611</v>
      </c>
      <c r="B1917" s="25">
        <v>5.8839594244923736E-2</v>
      </c>
    </row>
    <row r="1918" spans="1:2" x14ac:dyDescent="0.25">
      <c r="A1918" s="24">
        <v>41612</v>
      </c>
      <c r="B1918" s="25">
        <v>5.8108267179878235E-2</v>
      </c>
    </row>
    <row r="1919" spans="1:2" x14ac:dyDescent="0.25">
      <c r="A1919" s="24">
        <v>41613</v>
      </c>
      <c r="B1919" s="25">
        <v>5.6015915519760373E-2</v>
      </c>
    </row>
    <row r="1920" spans="1:2" x14ac:dyDescent="0.25">
      <c r="A1920" s="24">
        <v>41614</v>
      </c>
      <c r="B1920" s="25">
        <v>5.5494773929970521E-2</v>
      </c>
    </row>
    <row r="1921" spans="1:2" x14ac:dyDescent="0.25">
      <c r="A1921" s="24">
        <v>41617</v>
      </c>
      <c r="B1921" s="25">
        <v>5.5154828958318171E-2</v>
      </c>
    </row>
    <row r="1922" spans="1:2" x14ac:dyDescent="0.25">
      <c r="A1922" s="24">
        <v>41618</v>
      </c>
      <c r="B1922" s="25">
        <v>5.3249764627935681E-2</v>
      </c>
    </row>
    <row r="1923" spans="1:2" x14ac:dyDescent="0.25">
      <c r="A1923" s="24">
        <v>41619</v>
      </c>
      <c r="B1923" s="25">
        <v>5.2924021713542602E-2</v>
      </c>
    </row>
    <row r="1924" spans="1:2" x14ac:dyDescent="0.25">
      <c r="A1924" s="24">
        <v>41620</v>
      </c>
      <c r="B1924" s="25">
        <v>5.5604452533590476E-2</v>
      </c>
    </row>
    <row r="1925" spans="1:2" x14ac:dyDescent="0.25">
      <c r="A1925" s="24">
        <v>41621</v>
      </c>
      <c r="B1925" s="25">
        <v>5.360908671313136E-2</v>
      </c>
    </row>
    <row r="1926" spans="1:2" x14ac:dyDescent="0.25">
      <c r="A1926" s="24">
        <v>41624</v>
      </c>
      <c r="B1926" s="25">
        <v>5.1727632735380433E-2</v>
      </c>
    </row>
    <row r="1927" spans="1:2" x14ac:dyDescent="0.25">
      <c r="A1927" s="24">
        <v>41625</v>
      </c>
      <c r="B1927" s="25">
        <v>5.277672460453469E-2</v>
      </c>
    </row>
    <row r="1928" spans="1:2" x14ac:dyDescent="0.25">
      <c r="A1928" s="24">
        <v>41626</v>
      </c>
      <c r="B1928" s="25">
        <v>5.1041555947673331E-2</v>
      </c>
    </row>
    <row r="1929" spans="1:2" x14ac:dyDescent="0.25">
      <c r="A1929" s="24">
        <v>41627</v>
      </c>
      <c r="B1929" s="25">
        <v>4.9941930619881628E-2</v>
      </c>
    </row>
    <row r="1930" spans="1:2" x14ac:dyDescent="0.25">
      <c r="A1930" s="24">
        <v>41628</v>
      </c>
      <c r="B1930" s="25">
        <v>5.1061230084640835E-2</v>
      </c>
    </row>
    <row r="1931" spans="1:2" x14ac:dyDescent="0.25">
      <c r="A1931" s="24">
        <v>41631</v>
      </c>
      <c r="B1931" s="25">
        <v>6.1377750540154062E-2</v>
      </c>
    </row>
    <row r="1932" spans="1:2" x14ac:dyDescent="0.25">
      <c r="A1932" s="24">
        <v>41632</v>
      </c>
      <c r="B1932" s="25">
        <v>6.0736372497625014E-2</v>
      </c>
    </row>
    <row r="1933" spans="1:2" x14ac:dyDescent="0.25">
      <c r="A1933" s="24">
        <v>41634</v>
      </c>
      <c r="B1933" s="25">
        <v>5.8553440136007343E-2</v>
      </c>
    </row>
    <row r="1934" spans="1:2" x14ac:dyDescent="0.25">
      <c r="A1934" s="24">
        <v>41635</v>
      </c>
      <c r="B1934" s="25">
        <v>5.6427361529791317E-2</v>
      </c>
    </row>
    <row r="1935" spans="1:2" x14ac:dyDescent="0.25">
      <c r="A1935" s="24">
        <v>41638</v>
      </c>
      <c r="B1935" s="25">
        <v>5.4379339669552038E-2</v>
      </c>
    </row>
    <row r="1936" spans="1:2" x14ac:dyDescent="0.25">
      <c r="A1936" s="24">
        <v>41639</v>
      </c>
      <c r="B1936" s="25">
        <v>5.2404201572127364E-2</v>
      </c>
    </row>
    <row r="1937" spans="1:2" x14ac:dyDescent="0.25">
      <c r="A1937" s="24">
        <v>41641</v>
      </c>
      <c r="B1937" s="25">
        <v>5.0947881631228979E-2</v>
      </c>
    </row>
    <row r="1938" spans="1:2" x14ac:dyDescent="0.25">
      <c r="A1938" s="24">
        <v>41642</v>
      </c>
      <c r="B1938" s="25">
        <v>5.2646977044399294E-2</v>
      </c>
    </row>
    <row r="1939" spans="1:2" x14ac:dyDescent="0.25">
      <c r="A1939" s="24">
        <v>41645</v>
      </c>
      <c r="B1939" s="25">
        <v>5.0734918068262136E-2</v>
      </c>
    </row>
    <row r="1940" spans="1:2" x14ac:dyDescent="0.25">
      <c r="A1940" s="24">
        <v>41646</v>
      </c>
      <c r="B1940" s="25">
        <v>4.97329378801133E-2</v>
      </c>
    </row>
    <row r="1941" spans="1:2" x14ac:dyDescent="0.25">
      <c r="A1941" s="24">
        <v>41647</v>
      </c>
      <c r="B1941" s="25">
        <v>4.9324221191203631E-2</v>
      </c>
    </row>
    <row r="1942" spans="1:2" x14ac:dyDescent="0.25">
      <c r="A1942" s="24">
        <v>41648</v>
      </c>
      <c r="B1942" s="25">
        <v>4.8603236884708509E-2</v>
      </c>
    </row>
    <row r="1943" spans="1:2" x14ac:dyDescent="0.25">
      <c r="A1943" s="24">
        <v>41649</v>
      </c>
      <c r="B1943" s="25">
        <v>4.9827353977992213E-2</v>
      </c>
    </row>
    <row r="1944" spans="1:2" x14ac:dyDescent="0.25">
      <c r="A1944" s="24">
        <v>41652</v>
      </c>
      <c r="B1944" s="25">
        <v>5.2259297806729048E-2</v>
      </c>
    </row>
    <row r="1945" spans="1:2" x14ac:dyDescent="0.25">
      <c r="A1945" s="24">
        <v>41653</v>
      </c>
      <c r="B1945" s="25">
        <v>5.6426427657795319E-2</v>
      </c>
    </row>
    <row r="1946" spans="1:2" x14ac:dyDescent="0.25">
      <c r="A1946" s="24">
        <v>41654</v>
      </c>
      <c r="B1946" s="25">
        <v>6.2583568955131758E-2</v>
      </c>
    </row>
    <row r="1947" spans="1:2" x14ac:dyDescent="0.25">
      <c r="A1947" s="24">
        <v>41655</v>
      </c>
      <c r="B1947" s="25">
        <v>6.0505376079955958E-2</v>
      </c>
    </row>
    <row r="1948" spans="1:2" x14ac:dyDescent="0.25">
      <c r="A1948" s="24">
        <v>41656</v>
      </c>
      <c r="B1948" s="25">
        <v>5.8305905065219939E-2</v>
      </c>
    </row>
    <row r="1949" spans="1:2" x14ac:dyDescent="0.25">
      <c r="A1949" s="24">
        <v>41660</v>
      </c>
      <c r="B1949" s="25">
        <v>5.6228126467094255E-2</v>
      </c>
    </row>
    <row r="1950" spans="1:2" x14ac:dyDescent="0.25">
      <c r="A1950" s="24">
        <v>41661</v>
      </c>
      <c r="B1950" s="25">
        <v>5.5156635538196129E-2</v>
      </c>
    </row>
    <row r="1951" spans="1:2" x14ac:dyDescent="0.25">
      <c r="A1951" s="24">
        <v>41662</v>
      </c>
      <c r="B1951" s="25">
        <v>5.4550225973567998E-2</v>
      </c>
    </row>
    <row r="1952" spans="1:2" x14ac:dyDescent="0.25">
      <c r="A1952" s="24">
        <v>41663</v>
      </c>
      <c r="B1952" s="25">
        <v>5.4229939784648205E-2</v>
      </c>
    </row>
    <row r="1953" spans="1:2" x14ac:dyDescent="0.25">
      <c r="A1953" s="24">
        <v>41666</v>
      </c>
      <c r="B1953" s="25">
        <v>6.7088426265112452E-2</v>
      </c>
    </row>
    <row r="1954" spans="1:2" x14ac:dyDescent="0.25">
      <c r="A1954" s="24">
        <v>41667</v>
      </c>
      <c r="B1954" s="25">
        <v>7.0708103910603046E-2</v>
      </c>
    </row>
    <row r="1955" spans="1:2" x14ac:dyDescent="0.25">
      <c r="A1955" s="24">
        <v>41668</v>
      </c>
      <c r="B1955" s="25">
        <v>6.9687948008759729E-2</v>
      </c>
    </row>
    <row r="1956" spans="1:2" x14ac:dyDescent="0.25">
      <c r="A1956" s="24">
        <v>41669</v>
      </c>
      <c r="B1956" s="25">
        <v>6.7294849812698829E-2</v>
      </c>
    </row>
    <row r="1957" spans="1:2" x14ac:dyDescent="0.25">
      <c r="A1957" s="24">
        <v>41670</v>
      </c>
      <c r="B1957" s="25">
        <v>6.824046835726251E-2</v>
      </c>
    </row>
    <row r="1958" spans="1:2" x14ac:dyDescent="0.25">
      <c r="A1958" s="24">
        <v>41673</v>
      </c>
      <c r="B1958" s="25">
        <v>6.6391325764614456E-2</v>
      </c>
    </row>
    <row r="1959" spans="1:2" x14ac:dyDescent="0.25">
      <c r="A1959" s="24">
        <v>41674</v>
      </c>
      <c r="B1959" s="25">
        <v>7.9336648396487325E-2</v>
      </c>
    </row>
    <row r="1960" spans="1:2" x14ac:dyDescent="0.25">
      <c r="A1960" s="24">
        <v>41675</v>
      </c>
      <c r="B1960" s="25">
        <v>7.6952927541020621E-2</v>
      </c>
    </row>
    <row r="1961" spans="1:2" x14ac:dyDescent="0.25">
      <c r="A1961" s="24">
        <v>41676</v>
      </c>
      <c r="B1961" s="25">
        <v>7.5731303243129849E-2</v>
      </c>
    </row>
    <row r="1962" spans="1:2" x14ac:dyDescent="0.25">
      <c r="A1962" s="24">
        <v>41677</v>
      </c>
      <c r="B1962" s="25">
        <v>7.3537148514004572E-2</v>
      </c>
    </row>
    <row r="1963" spans="1:2" x14ac:dyDescent="0.25">
      <c r="A1963" s="24">
        <v>41680</v>
      </c>
      <c r="B1963" s="25">
        <v>7.2470567106515504E-2</v>
      </c>
    </row>
    <row r="1964" spans="1:2" x14ac:dyDescent="0.25">
      <c r="A1964" s="24">
        <v>41681</v>
      </c>
      <c r="B1964" s="25">
        <v>7.0047283538178004E-2</v>
      </c>
    </row>
    <row r="1965" spans="1:2" x14ac:dyDescent="0.25">
      <c r="A1965" s="24">
        <v>41682</v>
      </c>
      <c r="B1965" s="25">
        <v>6.9062558356426121E-2</v>
      </c>
    </row>
    <row r="1966" spans="1:2" x14ac:dyDescent="0.25">
      <c r="A1966" s="24">
        <v>41683</v>
      </c>
      <c r="B1966" s="25">
        <v>6.7413081585910875E-2</v>
      </c>
    </row>
    <row r="1967" spans="1:2" x14ac:dyDescent="0.25">
      <c r="A1967" s="24">
        <v>41684</v>
      </c>
      <c r="B1967" s="25">
        <v>6.6646916245375429E-2</v>
      </c>
    </row>
    <row r="1968" spans="1:2" x14ac:dyDescent="0.25">
      <c r="A1968" s="24">
        <v>41688</v>
      </c>
      <c r="B1968" s="25">
        <v>6.4370628940143726E-2</v>
      </c>
    </row>
    <row r="1969" spans="1:2" x14ac:dyDescent="0.25">
      <c r="A1969" s="24">
        <v>41689</v>
      </c>
      <c r="B1969" s="25">
        <v>6.4157247178335403E-2</v>
      </c>
    </row>
    <row r="1970" spans="1:2" x14ac:dyDescent="0.25">
      <c r="A1970" s="24">
        <v>41690</v>
      </c>
      <c r="B1970" s="25">
        <v>6.1882134005809351E-2</v>
      </c>
    </row>
    <row r="1971" spans="1:2" x14ac:dyDescent="0.25">
      <c r="A1971" s="24">
        <v>41691</v>
      </c>
      <c r="B1971" s="25">
        <v>6.2073928543580792E-2</v>
      </c>
    </row>
    <row r="1972" spans="1:2" x14ac:dyDescent="0.25">
      <c r="A1972" s="24">
        <v>41694</v>
      </c>
      <c r="B1972" s="25">
        <v>5.9860647622865595E-2</v>
      </c>
    </row>
    <row r="1973" spans="1:2" x14ac:dyDescent="0.25">
      <c r="A1973" s="24">
        <v>41695</v>
      </c>
      <c r="B1973" s="25">
        <v>5.8542519387943845E-2</v>
      </c>
    </row>
    <row r="1974" spans="1:2" x14ac:dyDescent="0.25">
      <c r="A1974" s="24">
        <v>41696</v>
      </c>
      <c r="B1974" s="25">
        <v>5.6515388974383032E-2</v>
      </c>
    </row>
    <row r="1975" spans="1:2" x14ac:dyDescent="0.25">
      <c r="A1975" s="24">
        <v>41697</v>
      </c>
      <c r="B1975" s="25">
        <v>5.4973803503433026E-2</v>
      </c>
    </row>
    <row r="1976" spans="1:2" x14ac:dyDescent="0.25">
      <c r="A1976" s="24">
        <v>41698</v>
      </c>
      <c r="B1976" s="25">
        <v>5.3435401686232752E-2</v>
      </c>
    </row>
    <row r="1977" spans="1:2" x14ac:dyDescent="0.25">
      <c r="A1977" s="24">
        <v>41701</v>
      </c>
      <c r="B1977" s="25">
        <v>5.1847256581071109E-2</v>
      </c>
    </row>
    <row r="1978" spans="1:2" x14ac:dyDescent="0.25">
      <c r="A1978" s="24">
        <v>41702</v>
      </c>
      <c r="B1978" s="25">
        <v>5.0578753403965448E-2</v>
      </c>
    </row>
    <row r="1979" spans="1:2" x14ac:dyDescent="0.25">
      <c r="A1979" s="24">
        <v>41703</v>
      </c>
      <c r="B1979" s="25">
        <v>7.0777365338560758E-2</v>
      </c>
    </row>
    <row r="1980" spans="1:2" x14ac:dyDescent="0.25">
      <c r="A1980" s="24">
        <v>41704</v>
      </c>
      <c r="B1980" s="25">
        <v>6.8337103746074365E-2</v>
      </c>
    </row>
    <row r="1981" spans="1:2" x14ac:dyDescent="0.25">
      <c r="A1981" s="24">
        <v>41705</v>
      </c>
      <c r="B1981" s="25">
        <v>6.5944050643791274E-2</v>
      </c>
    </row>
    <row r="1982" spans="1:2" x14ac:dyDescent="0.25">
      <c r="A1982" s="24">
        <v>41708</v>
      </c>
      <c r="B1982" s="25">
        <v>6.3631150345838119E-2</v>
      </c>
    </row>
    <row r="1983" spans="1:2" x14ac:dyDescent="0.25">
      <c r="A1983" s="24">
        <v>41709</v>
      </c>
      <c r="B1983" s="25">
        <v>6.1723087254317299E-2</v>
      </c>
    </row>
    <row r="1984" spans="1:2" x14ac:dyDescent="0.25">
      <c r="A1984" s="24">
        <v>41710</v>
      </c>
      <c r="B1984" s="25">
        <v>6.5585536843129372E-2</v>
      </c>
    </row>
    <row r="1985" spans="1:2" x14ac:dyDescent="0.25">
      <c r="A1985" s="24">
        <v>41711</v>
      </c>
      <c r="B1985" s="25">
        <v>6.3391086930247434E-2</v>
      </c>
    </row>
    <row r="1986" spans="1:2" x14ac:dyDescent="0.25">
      <c r="A1986" s="24">
        <v>41712</v>
      </c>
      <c r="B1986" s="25">
        <v>6.8824296107347707E-2</v>
      </c>
    </row>
    <row r="1987" spans="1:2" x14ac:dyDescent="0.25">
      <c r="A1987" s="24">
        <v>41715</v>
      </c>
      <c r="B1987" s="25">
        <v>6.6748797299967799E-2</v>
      </c>
    </row>
    <row r="1988" spans="1:2" x14ac:dyDescent="0.25">
      <c r="A1988" s="24">
        <v>41716</v>
      </c>
      <c r="B1988" s="25">
        <v>6.4323542486143581E-2</v>
      </c>
    </row>
    <row r="1989" spans="1:2" x14ac:dyDescent="0.25">
      <c r="A1989" s="24">
        <v>41717</v>
      </c>
      <c r="B1989" s="25">
        <v>7.1234505879515381E-2</v>
      </c>
    </row>
    <row r="1990" spans="1:2" x14ac:dyDescent="0.25">
      <c r="A1990" s="24">
        <v>41718</v>
      </c>
      <c r="B1990" s="25">
        <v>7.05535648848504E-2</v>
      </c>
    </row>
    <row r="1991" spans="1:2" x14ac:dyDescent="0.25">
      <c r="A1991" s="24">
        <v>41719</v>
      </c>
      <c r="B1991" s="25">
        <v>6.8142630711182373E-2</v>
      </c>
    </row>
    <row r="1992" spans="1:2" x14ac:dyDescent="0.25">
      <c r="A1992" s="24">
        <v>41722</v>
      </c>
      <c r="B1992" s="25">
        <v>6.6362761123913538E-2</v>
      </c>
    </row>
    <row r="1993" spans="1:2" x14ac:dyDescent="0.25">
      <c r="A1993" s="24">
        <v>41723</v>
      </c>
      <c r="B1993" s="25">
        <v>7.1374811091333507E-2</v>
      </c>
    </row>
    <row r="1994" spans="1:2" x14ac:dyDescent="0.25">
      <c r="A1994" s="24">
        <v>41724</v>
      </c>
      <c r="B1994" s="25">
        <v>6.8951160579688003E-2</v>
      </c>
    </row>
    <row r="1995" spans="1:2" x14ac:dyDescent="0.25">
      <c r="A1995" s="24">
        <v>41725</v>
      </c>
      <c r="B1995" s="25">
        <v>7.6687998087312387E-2</v>
      </c>
    </row>
    <row r="1996" spans="1:2" x14ac:dyDescent="0.25">
      <c r="A1996" s="24">
        <v>41726</v>
      </c>
      <c r="B1996" s="25">
        <v>7.3930694393383178E-2</v>
      </c>
    </row>
    <row r="1997" spans="1:2" x14ac:dyDescent="0.25">
      <c r="A1997" s="24">
        <v>41729</v>
      </c>
      <c r="B1997" s="25">
        <v>7.136317170181973E-2</v>
      </c>
    </row>
    <row r="1998" spans="1:2" x14ac:dyDescent="0.25">
      <c r="A1998" s="24">
        <v>41730</v>
      </c>
      <c r="B1998" s="25">
        <v>7.5600781854166549E-2</v>
      </c>
    </row>
    <row r="1999" spans="1:2" x14ac:dyDescent="0.25">
      <c r="A1999" s="24">
        <v>41731</v>
      </c>
      <c r="B1999" s="25">
        <v>7.626509421069734E-2</v>
      </c>
    </row>
    <row r="2000" spans="1:2" x14ac:dyDescent="0.25">
      <c r="A2000" s="24">
        <v>41732</v>
      </c>
      <c r="B2000" s="25">
        <v>7.3759638753006534E-2</v>
      </c>
    </row>
    <row r="2001" spans="1:2" x14ac:dyDescent="0.25">
      <c r="A2001" s="24">
        <v>41733</v>
      </c>
      <c r="B2001" s="25">
        <v>7.4230952353727758E-2</v>
      </c>
    </row>
    <row r="2002" spans="1:2" x14ac:dyDescent="0.25">
      <c r="A2002" s="24">
        <v>41736</v>
      </c>
      <c r="B2002" s="25">
        <v>8.5126104735530908E-2</v>
      </c>
    </row>
    <row r="2003" spans="1:2" x14ac:dyDescent="0.25">
      <c r="A2003" s="24">
        <v>41737</v>
      </c>
      <c r="B2003" s="25">
        <v>9.0826353546034092E-2</v>
      </c>
    </row>
    <row r="2004" spans="1:2" x14ac:dyDescent="0.25">
      <c r="A2004" s="24">
        <v>41738</v>
      </c>
      <c r="B2004" s="25">
        <v>8.7655152981834863E-2</v>
      </c>
    </row>
    <row r="2005" spans="1:2" x14ac:dyDescent="0.25">
      <c r="A2005" s="24">
        <v>41739</v>
      </c>
      <c r="B2005" s="25">
        <v>9.0990286440496185E-2</v>
      </c>
    </row>
    <row r="2006" spans="1:2" x14ac:dyDescent="0.25">
      <c r="A2006" s="24">
        <v>41740</v>
      </c>
      <c r="B2006" s="25">
        <v>0.10008536914257141</v>
      </c>
    </row>
    <row r="2007" spans="1:2" x14ac:dyDescent="0.25">
      <c r="A2007" s="24">
        <v>41743</v>
      </c>
      <c r="B2007" s="25">
        <v>0.10023375291838121</v>
      </c>
    </row>
    <row r="2008" spans="1:2" x14ac:dyDescent="0.25">
      <c r="A2008" s="24">
        <v>41744</v>
      </c>
      <c r="B2008" s="25">
        <v>9.6592673413672531E-2</v>
      </c>
    </row>
    <row r="2009" spans="1:2" x14ac:dyDescent="0.25">
      <c r="A2009" s="24">
        <v>41745</v>
      </c>
      <c r="B2009" s="25">
        <v>9.3567092304414318E-2</v>
      </c>
    </row>
    <row r="2010" spans="1:2" x14ac:dyDescent="0.25">
      <c r="A2010" s="24">
        <v>41746</v>
      </c>
      <c r="B2010" s="25">
        <v>9.2593954906600315E-2</v>
      </c>
    </row>
    <row r="2011" spans="1:2" x14ac:dyDescent="0.25">
      <c r="A2011" s="24">
        <v>41750</v>
      </c>
      <c r="B2011" s="25">
        <v>9.0344734515181491E-2</v>
      </c>
    </row>
    <row r="2012" spans="1:2" x14ac:dyDescent="0.25">
      <c r="A2012" s="24">
        <v>41751</v>
      </c>
      <c r="B2012" s="25">
        <v>8.894379070174023E-2</v>
      </c>
    </row>
    <row r="2013" spans="1:2" x14ac:dyDescent="0.25">
      <c r="A2013" s="24">
        <v>41752</v>
      </c>
      <c r="B2013" s="25">
        <v>8.925942358098761E-2</v>
      </c>
    </row>
    <row r="2014" spans="1:2" x14ac:dyDescent="0.25">
      <c r="A2014" s="24">
        <v>41753</v>
      </c>
      <c r="B2014" s="25">
        <v>8.6248336022857183E-2</v>
      </c>
    </row>
    <row r="2015" spans="1:2" x14ac:dyDescent="0.25">
      <c r="A2015" s="24">
        <v>41754</v>
      </c>
      <c r="B2015" s="25">
        <v>8.3197591726489536E-2</v>
      </c>
    </row>
    <row r="2016" spans="1:2" x14ac:dyDescent="0.25">
      <c r="A2016" s="24">
        <v>41757</v>
      </c>
      <c r="B2016" s="25">
        <v>9.0404902982618371E-2</v>
      </c>
    </row>
    <row r="2017" spans="1:2" x14ac:dyDescent="0.25">
      <c r="A2017" s="24">
        <v>41758</v>
      </c>
      <c r="B2017" s="25">
        <v>8.7687239756819871E-2</v>
      </c>
    </row>
    <row r="2018" spans="1:2" x14ac:dyDescent="0.25">
      <c r="A2018" s="24">
        <v>41759</v>
      </c>
      <c r="B2018" s="25">
        <v>8.4500588885294256E-2</v>
      </c>
    </row>
    <row r="2019" spans="1:2" x14ac:dyDescent="0.25">
      <c r="A2019" s="24">
        <v>41760</v>
      </c>
      <c r="B2019" s="25">
        <v>8.2053513983887841E-2</v>
      </c>
    </row>
    <row r="2020" spans="1:2" x14ac:dyDescent="0.25">
      <c r="A2020" s="24">
        <v>41761</v>
      </c>
      <c r="B2020" s="25">
        <v>7.9070657240075171E-2</v>
      </c>
    </row>
    <row r="2021" spans="1:2" x14ac:dyDescent="0.25">
      <c r="A2021" s="24">
        <v>41764</v>
      </c>
      <c r="B2021" s="25">
        <v>7.6401100497499277E-2</v>
      </c>
    </row>
    <row r="2022" spans="1:2" x14ac:dyDescent="0.25">
      <c r="A2022" s="24">
        <v>41765</v>
      </c>
      <c r="B2022" s="25">
        <v>7.3840714648273381E-2</v>
      </c>
    </row>
    <row r="2023" spans="1:2" x14ac:dyDescent="0.25">
      <c r="A2023" s="24">
        <v>41766</v>
      </c>
      <c r="B2023" s="25">
        <v>7.2774935951740019E-2</v>
      </c>
    </row>
    <row r="2024" spans="1:2" x14ac:dyDescent="0.25">
      <c r="A2024" s="24">
        <v>41767</v>
      </c>
      <c r="B2024" s="25">
        <v>7.093405056385621E-2</v>
      </c>
    </row>
    <row r="2025" spans="1:2" x14ac:dyDescent="0.25">
      <c r="A2025" s="24">
        <v>41768</v>
      </c>
      <c r="B2025" s="25">
        <v>7.0106061206637815E-2</v>
      </c>
    </row>
    <row r="2026" spans="1:2" x14ac:dyDescent="0.25">
      <c r="A2026" s="24">
        <v>41771</v>
      </c>
      <c r="B2026" s="25">
        <v>6.7857148772049972E-2</v>
      </c>
    </row>
    <row r="2027" spans="1:2" x14ac:dyDescent="0.25">
      <c r="A2027" s="24">
        <v>41772</v>
      </c>
      <c r="B2027" s="25">
        <v>7.2400055419424458E-2</v>
      </c>
    </row>
    <row r="2028" spans="1:2" x14ac:dyDescent="0.25">
      <c r="A2028" s="24">
        <v>41773</v>
      </c>
      <c r="B2028" s="25">
        <v>6.9787482747683371E-2</v>
      </c>
    </row>
    <row r="2029" spans="1:2" x14ac:dyDescent="0.25">
      <c r="A2029" s="24">
        <v>41774</v>
      </c>
      <c r="B2029" s="25">
        <v>7.0807038776524098E-2</v>
      </c>
    </row>
    <row r="2030" spans="1:2" x14ac:dyDescent="0.25">
      <c r="A2030" s="24">
        <v>41775</v>
      </c>
      <c r="B2030" s="25">
        <v>6.842522001945868E-2</v>
      </c>
    </row>
    <row r="2031" spans="1:2" x14ac:dyDescent="0.25">
      <c r="A2031" s="24">
        <v>41778</v>
      </c>
      <c r="B2031" s="25">
        <v>6.604199405083222E-2</v>
      </c>
    </row>
    <row r="2032" spans="1:2" x14ac:dyDescent="0.25">
      <c r="A2032" s="24">
        <v>41779</v>
      </c>
      <c r="B2032" s="25">
        <v>6.6047307286173126E-2</v>
      </c>
    </row>
    <row r="2033" spans="1:2" x14ac:dyDescent="0.25">
      <c r="A2033" s="24">
        <v>41780</v>
      </c>
      <c r="B2033" s="25">
        <v>6.6501941900201159E-2</v>
      </c>
    </row>
    <row r="2034" spans="1:2" x14ac:dyDescent="0.25">
      <c r="A2034" s="24">
        <v>41781</v>
      </c>
      <c r="B2034" s="25">
        <v>6.5421948173309721E-2</v>
      </c>
    </row>
    <row r="2035" spans="1:2" x14ac:dyDescent="0.25">
      <c r="A2035" s="24">
        <v>41782</v>
      </c>
      <c r="B2035" s="25">
        <v>6.4169370032561415E-2</v>
      </c>
    </row>
    <row r="2036" spans="1:2" x14ac:dyDescent="0.25">
      <c r="A2036" s="24">
        <v>41786</v>
      </c>
      <c r="B2036" s="25">
        <v>6.6134609728608129E-2</v>
      </c>
    </row>
    <row r="2037" spans="1:2" x14ac:dyDescent="0.25">
      <c r="A2037" s="24">
        <v>41787</v>
      </c>
      <c r="B2037" s="25">
        <v>6.6005739584827972E-2</v>
      </c>
    </row>
    <row r="2038" spans="1:2" x14ac:dyDescent="0.25">
      <c r="A2038" s="24">
        <v>41788</v>
      </c>
      <c r="B2038" s="25">
        <v>6.3657447168409501E-2</v>
      </c>
    </row>
    <row r="2039" spans="1:2" x14ac:dyDescent="0.25">
      <c r="A2039" s="24">
        <v>41789</v>
      </c>
      <c r="B2039" s="25">
        <v>6.291172486259422E-2</v>
      </c>
    </row>
    <row r="2040" spans="1:2" x14ac:dyDescent="0.25">
      <c r="A2040" s="24">
        <v>41792</v>
      </c>
      <c r="B2040" s="25">
        <v>6.1666138228988684E-2</v>
      </c>
    </row>
    <row r="2041" spans="1:2" x14ac:dyDescent="0.25">
      <c r="A2041" s="24">
        <v>41793</v>
      </c>
      <c r="B2041" s="25">
        <v>6.0648263084961858E-2</v>
      </c>
    </row>
    <row r="2042" spans="1:2" x14ac:dyDescent="0.25">
      <c r="A2042" s="24">
        <v>41794</v>
      </c>
      <c r="B2042" s="25">
        <v>5.8550326737733097E-2</v>
      </c>
    </row>
    <row r="2043" spans="1:2" x14ac:dyDescent="0.25">
      <c r="A2043" s="24">
        <v>41795</v>
      </c>
      <c r="B2043" s="25">
        <v>5.7816182641569201E-2</v>
      </c>
    </row>
    <row r="2044" spans="1:2" x14ac:dyDescent="0.25">
      <c r="A2044" s="24">
        <v>41796</v>
      </c>
      <c r="B2044" s="25">
        <v>6.0086163085958134E-2</v>
      </c>
    </row>
    <row r="2045" spans="1:2" x14ac:dyDescent="0.25">
      <c r="A2045" s="24">
        <v>41799</v>
      </c>
      <c r="B2045" s="25">
        <v>5.8928798734899923E-2</v>
      </c>
    </row>
    <row r="2046" spans="1:2" x14ac:dyDescent="0.25">
      <c r="A2046" s="24">
        <v>41800</v>
      </c>
      <c r="B2046" s="25">
        <v>5.8050029215117899E-2</v>
      </c>
    </row>
    <row r="2047" spans="1:2" x14ac:dyDescent="0.25">
      <c r="A2047" s="24">
        <v>41801</v>
      </c>
      <c r="B2047" s="25">
        <v>5.6134565426921634E-2</v>
      </c>
    </row>
    <row r="2048" spans="1:2" x14ac:dyDescent="0.25">
      <c r="A2048" s="24">
        <v>41802</v>
      </c>
      <c r="B2048" s="25">
        <v>5.4273371780738204E-2</v>
      </c>
    </row>
    <row r="2049" spans="1:3" x14ac:dyDescent="0.25">
      <c r="A2049" s="24">
        <v>41803</v>
      </c>
      <c r="B2049" s="25">
        <v>5.3671635748003786E-2</v>
      </c>
    </row>
    <row r="2050" spans="1:3" x14ac:dyDescent="0.25">
      <c r="A2050" s="24">
        <v>41806</v>
      </c>
      <c r="B2050" s="25">
        <v>5.1864976482472694E-2</v>
      </c>
    </row>
    <row r="2051" spans="1:3" x14ac:dyDescent="0.25">
      <c r="A2051" s="24">
        <v>41807</v>
      </c>
      <c r="B2051" s="25">
        <v>5.0012875018919337E-2</v>
      </c>
    </row>
    <row r="2052" spans="1:3" x14ac:dyDescent="0.25">
      <c r="A2052" s="24">
        <v>41808</v>
      </c>
      <c r="B2052" s="25">
        <v>4.9381827760917367E-2</v>
      </c>
    </row>
    <row r="2053" spans="1:3" x14ac:dyDescent="0.25">
      <c r="A2053" s="24">
        <v>41809</v>
      </c>
      <c r="B2053" s="25">
        <v>4.7865119351833116E-2</v>
      </c>
    </row>
    <row r="2054" spans="1:3" x14ac:dyDescent="0.25">
      <c r="A2054" s="24">
        <v>41810</v>
      </c>
      <c r="B2054" s="25">
        <v>4.6125094855769655E-2</v>
      </c>
    </row>
    <row r="2055" spans="1:3" x14ac:dyDescent="0.25">
      <c r="A2055" s="24">
        <v>41813</v>
      </c>
      <c r="B2055" s="25">
        <v>4.445020133327144E-2</v>
      </c>
      <c r="C2055" s="22">
        <v>7.2585702921609346E-2</v>
      </c>
    </row>
    <row r="2056" spans="1:3" x14ac:dyDescent="0.25">
      <c r="A2056" s="24">
        <v>41814</v>
      </c>
      <c r="B2056" s="25">
        <v>4.4136351211929013E-2</v>
      </c>
      <c r="C2056" s="22">
        <v>7.2134214901448196E-2</v>
      </c>
    </row>
    <row r="2057" spans="1:3" x14ac:dyDescent="0.25">
      <c r="A2057" s="24">
        <v>41815</v>
      </c>
      <c r="B2057" s="25">
        <v>4.5359066660034045E-2</v>
      </c>
      <c r="C2057" s="22">
        <v>7.1789298769947357E-2</v>
      </c>
    </row>
    <row r="2058" spans="1:3" x14ac:dyDescent="0.25">
      <c r="A2058" s="24">
        <v>41816</v>
      </c>
      <c r="B2058" s="25">
        <v>4.6013733669922167E-2</v>
      </c>
      <c r="C2058" s="22">
        <v>7.0377039278465767E-2</v>
      </c>
    </row>
    <row r="2059" spans="1:3" x14ac:dyDescent="0.25">
      <c r="A2059" s="24">
        <v>41817</v>
      </c>
      <c r="B2059" s="25">
        <v>4.5169603022353157E-2</v>
      </c>
      <c r="C2059" s="22">
        <v>6.7935702353437849E-2</v>
      </c>
    </row>
    <row r="2060" spans="1:3" x14ac:dyDescent="0.25">
      <c r="A2060" s="24">
        <v>41820</v>
      </c>
      <c r="B2060" s="25">
        <v>4.4173250057726987E-2</v>
      </c>
      <c r="C2060" s="22">
        <v>6.6701100476175265E-2</v>
      </c>
    </row>
    <row r="2061" spans="1:3" x14ac:dyDescent="0.25">
      <c r="A2061" s="24">
        <v>41821</v>
      </c>
      <c r="B2061" s="25">
        <v>4.4118478239568236E-2</v>
      </c>
      <c r="C2061" s="22">
        <v>7.0040251817052687E-2</v>
      </c>
    </row>
    <row r="2062" spans="1:3" x14ac:dyDescent="0.25">
      <c r="A2062" s="24">
        <v>41822</v>
      </c>
      <c r="B2062" s="25">
        <v>4.8063869482560397E-2</v>
      </c>
      <c r="C2062" s="22">
        <v>6.7695057318947566E-2</v>
      </c>
    </row>
    <row r="2063" spans="1:3" x14ac:dyDescent="0.25">
      <c r="A2063" s="24">
        <v>41823</v>
      </c>
      <c r="B2063" s="25">
        <v>4.6354767326391134E-2</v>
      </c>
      <c r="C2063" s="22">
        <v>6.5682982426424202E-2</v>
      </c>
    </row>
    <row r="2064" spans="1:3" x14ac:dyDescent="0.25">
      <c r="A2064" s="24">
        <v>41827</v>
      </c>
      <c r="B2064" s="25">
        <v>4.5206258125839033E-2</v>
      </c>
      <c r="C2064" s="22">
        <v>6.9746623356395657E-2</v>
      </c>
    </row>
    <row r="2065" spans="1:3" x14ac:dyDescent="0.25">
      <c r="A2065" s="24">
        <v>41828</v>
      </c>
      <c r="B2065" s="25">
        <v>5.0525952239576094E-2</v>
      </c>
      <c r="C2065" s="22">
        <v>7.1045246167409384E-2</v>
      </c>
    </row>
    <row r="2066" spans="1:3" x14ac:dyDescent="0.25">
      <c r="A2066" s="24">
        <v>41829</v>
      </c>
      <c r="B2066" s="25">
        <v>5.2470341457578493E-2</v>
      </c>
      <c r="C2066" s="22">
        <v>7.0767997488410977E-2</v>
      </c>
    </row>
    <row r="2067" spans="1:3" x14ac:dyDescent="0.25">
      <c r="A2067" s="24">
        <v>41830</v>
      </c>
      <c r="B2067" s="25">
        <v>5.20580695395658E-2</v>
      </c>
      <c r="C2067" s="22">
        <v>6.8526477364164284E-2</v>
      </c>
    </row>
    <row r="2068" spans="1:3" x14ac:dyDescent="0.25">
      <c r="A2068" s="24">
        <v>41831</v>
      </c>
      <c r="B2068" s="25">
        <v>5.131911626264013E-2</v>
      </c>
      <c r="C2068" s="22">
        <v>6.6999691425493946E-2</v>
      </c>
    </row>
    <row r="2069" spans="1:3" x14ac:dyDescent="0.25">
      <c r="A2069" s="24">
        <v>41834</v>
      </c>
      <c r="B2069" s="25">
        <v>4.9660995519411284E-2</v>
      </c>
      <c r="C2069" s="22">
        <v>6.559116445539194E-2</v>
      </c>
    </row>
    <row r="2070" spans="1:3" x14ac:dyDescent="0.25">
      <c r="A2070" s="24">
        <v>41835</v>
      </c>
      <c r="B2070" s="25">
        <v>4.8342181542759502E-2</v>
      </c>
      <c r="C2070" s="22">
        <v>6.6203661218328158E-2</v>
      </c>
    </row>
    <row r="2071" spans="1:3" x14ac:dyDescent="0.25">
      <c r="A2071" s="24">
        <v>41836</v>
      </c>
      <c r="B2071" s="25">
        <v>4.9071457690133317E-2</v>
      </c>
      <c r="C2071" s="22">
        <v>6.4404139043458375E-2</v>
      </c>
    </row>
    <row r="2072" spans="1:3" x14ac:dyDescent="0.25">
      <c r="A2072" s="24">
        <v>41837</v>
      </c>
      <c r="B2072" s="25">
        <v>4.761039260655936E-2</v>
      </c>
      <c r="C2072" s="22">
        <v>6.4503210685009957E-2</v>
      </c>
    </row>
    <row r="2073" spans="1:3" x14ac:dyDescent="0.25">
      <c r="A2073" s="24">
        <v>41838</v>
      </c>
      <c r="B2073" s="25">
        <v>4.8585112028551355E-2</v>
      </c>
      <c r="C2073" s="22">
        <v>6.6517001800804998E-2</v>
      </c>
    </row>
    <row r="2074" spans="1:3" x14ac:dyDescent="0.25">
      <c r="A2074" s="24">
        <v>41841</v>
      </c>
      <c r="B2074" s="25">
        <v>5.2837821700488993E-2</v>
      </c>
      <c r="C2074" s="22">
        <v>6.4308998311210799E-2</v>
      </c>
    </row>
    <row r="2075" spans="1:3" x14ac:dyDescent="0.25">
      <c r="A2075" s="24">
        <v>41842</v>
      </c>
      <c r="B2075" s="25">
        <v>5.0933449918279562E-2</v>
      </c>
      <c r="C2075" s="22">
        <v>6.4998003606668922E-2</v>
      </c>
    </row>
    <row r="2076" spans="1:3" x14ac:dyDescent="0.25">
      <c r="A2076" s="24">
        <v>41843</v>
      </c>
      <c r="B2076" s="25">
        <v>5.1831125981955682E-2</v>
      </c>
      <c r="C2076" s="22">
        <v>6.284171879672612E-2</v>
      </c>
    </row>
    <row r="2077" spans="1:3" x14ac:dyDescent="0.25">
      <c r="A2077" s="24">
        <v>41844</v>
      </c>
      <c r="B2077" s="25">
        <v>5.0004310932131063E-2</v>
      </c>
      <c r="C2077" s="22">
        <v>6.1932778002002406E-2</v>
      </c>
    </row>
    <row r="2078" spans="1:3" x14ac:dyDescent="0.25">
      <c r="A2078" s="24">
        <v>41845</v>
      </c>
      <c r="B2078" s="25">
        <v>4.9701950856977817E-2</v>
      </c>
      <c r="C2078" s="22">
        <v>6.0615553346420679E-2</v>
      </c>
    </row>
    <row r="2079" spans="1:3" x14ac:dyDescent="0.25">
      <c r="A2079" s="24">
        <v>41848</v>
      </c>
      <c r="B2079" s="25">
        <v>5.1239231948452986E-2</v>
      </c>
      <c r="C2079" s="22">
        <v>5.8572811105472487E-2</v>
      </c>
    </row>
    <row r="2080" spans="1:3" x14ac:dyDescent="0.25">
      <c r="A2080" s="24">
        <v>41849</v>
      </c>
      <c r="B2080" s="25">
        <v>4.9579949091203578E-2</v>
      </c>
      <c r="C2080" s="22">
        <v>5.6549424200524806E-2</v>
      </c>
    </row>
    <row r="2081" spans="1:3" x14ac:dyDescent="0.25">
      <c r="A2081" s="24">
        <v>41850</v>
      </c>
      <c r="B2081" s="25">
        <v>4.7786675066828113E-2</v>
      </c>
      <c r="C2081" s="22">
        <v>5.5647926357086035E-2</v>
      </c>
    </row>
    <row r="2082" spans="1:3" x14ac:dyDescent="0.25">
      <c r="A2082" s="24">
        <v>41851</v>
      </c>
      <c r="B2082" s="25">
        <v>4.787994988315946E-2</v>
      </c>
      <c r="C2082" s="22">
        <v>7.835973296725661E-2</v>
      </c>
    </row>
    <row r="2083" spans="1:3" x14ac:dyDescent="0.25">
      <c r="A2083" s="24">
        <v>41852</v>
      </c>
      <c r="B2083" s="25">
        <v>6.9594924160247887E-2</v>
      </c>
      <c r="C2083" s="22">
        <v>7.6042086492737651E-2</v>
      </c>
    </row>
    <row r="2084" spans="1:3" x14ac:dyDescent="0.25">
      <c r="A2084" s="24">
        <v>41855</v>
      </c>
      <c r="B2084" s="25">
        <v>6.7136471497581868E-2</v>
      </c>
      <c r="C2084" s="22">
        <v>7.4597362909795628E-2</v>
      </c>
    </row>
    <row r="2085" spans="1:3" x14ac:dyDescent="0.25">
      <c r="A2085" s="24">
        <v>41856</v>
      </c>
      <c r="B2085" s="25">
        <v>6.569840514214785E-2</v>
      </c>
      <c r="C2085" s="22">
        <v>7.3884533203055755E-2</v>
      </c>
    </row>
    <row r="2086" spans="1:3" x14ac:dyDescent="0.25">
      <c r="A2086" s="24">
        <v>41857</v>
      </c>
      <c r="B2086" s="25">
        <v>6.3701382659741609E-2</v>
      </c>
      <c r="C2086" s="22">
        <v>7.2147275898565108E-2</v>
      </c>
    </row>
    <row r="2087" spans="1:3" x14ac:dyDescent="0.25">
      <c r="A2087" s="24">
        <v>41858</v>
      </c>
      <c r="B2087" s="25">
        <v>6.2044827826538564E-2</v>
      </c>
      <c r="C2087" s="22">
        <v>7.0236495315748604E-2</v>
      </c>
    </row>
    <row r="2088" spans="1:3" x14ac:dyDescent="0.25">
      <c r="A2088" s="24">
        <v>41859</v>
      </c>
      <c r="B2088" s="25">
        <v>6.0919439333313535E-2</v>
      </c>
      <c r="C2088" s="22">
        <v>6.7804737455521111E-2</v>
      </c>
    </row>
    <row r="2089" spans="1:3" x14ac:dyDescent="0.25">
      <c r="A2089" s="24">
        <v>41862</v>
      </c>
      <c r="B2089" s="25">
        <v>5.947805898487047E-2</v>
      </c>
      <c r="C2089" s="22">
        <v>7.131535475962017E-2</v>
      </c>
    </row>
    <row r="2090" spans="1:3" x14ac:dyDescent="0.25">
      <c r="A2090" s="24">
        <v>41863</v>
      </c>
      <c r="B2090" s="25">
        <v>6.10815274743833E-2</v>
      </c>
      <c r="C2090" s="22">
        <v>6.9441438694302152E-2</v>
      </c>
    </row>
    <row r="2091" spans="1:3" x14ac:dyDescent="0.25">
      <c r="A2091" s="24">
        <v>41864</v>
      </c>
      <c r="B2091" s="25">
        <v>6.006177459311611E-2</v>
      </c>
      <c r="C2091" s="22">
        <v>7.5516256395268669E-2</v>
      </c>
    </row>
    <row r="2092" spans="1:3" x14ac:dyDescent="0.25">
      <c r="A2092" s="24">
        <v>41865</v>
      </c>
      <c r="B2092" s="25">
        <v>6.0031664159646274E-2</v>
      </c>
      <c r="C2092" s="22">
        <v>7.2864728752884397E-2</v>
      </c>
    </row>
    <row r="2093" spans="1:3" x14ac:dyDescent="0.25">
      <c r="A2093" s="24">
        <v>41866</v>
      </c>
      <c r="B2093" s="25">
        <v>5.7851370279750798E-2</v>
      </c>
      <c r="C2093" s="22">
        <v>7.095074671665777E-2</v>
      </c>
    </row>
    <row r="2094" spans="1:3" x14ac:dyDescent="0.25">
      <c r="A2094" s="24">
        <v>41869</v>
      </c>
      <c r="B2094" s="25">
        <v>5.6162743450623387E-2</v>
      </c>
      <c r="C2094" s="22">
        <v>7.3392785950825601E-2</v>
      </c>
    </row>
    <row r="2095" spans="1:3" x14ac:dyDescent="0.25">
      <c r="A2095" s="24">
        <v>41870</v>
      </c>
      <c r="B2095" s="25">
        <v>5.9045772413624617E-2</v>
      </c>
      <c r="C2095" s="22">
        <v>7.1215867406152697E-2</v>
      </c>
    </row>
    <row r="2096" spans="1:3" x14ac:dyDescent="0.25">
      <c r="A2096" s="24">
        <v>41871</v>
      </c>
      <c r="B2096" s="25">
        <v>5.7513911582719755E-2</v>
      </c>
      <c r="C2096" s="22">
        <v>6.923669089361742E-2</v>
      </c>
    </row>
    <row r="2097" spans="1:3" x14ac:dyDescent="0.25">
      <c r="A2097" s="24">
        <v>41872</v>
      </c>
      <c r="B2097" s="25">
        <v>5.5473397854615761E-2</v>
      </c>
      <c r="C2097" s="22">
        <v>6.7166176206499451E-2</v>
      </c>
    </row>
    <row r="2098" spans="1:3" x14ac:dyDescent="0.25">
      <c r="A2098" s="24">
        <v>41873</v>
      </c>
      <c r="B2098" s="25">
        <v>5.3471320827754146E-2</v>
      </c>
      <c r="C2098" s="22">
        <v>6.495153261641351E-2</v>
      </c>
    </row>
    <row r="2099" spans="1:3" x14ac:dyDescent="0.25">
      <c r="A2099" s="24">
        <v>41876</v>
      </c>
      <c r="B2099" s="25">
        <v>5.1527679822354351E-2</v>
      </c>
      <c r="C2099" s="22">
        <v>8.3667132840641548E-2</v>
      </c>
    </row>
    <row r="2100" spans="1:3" x14ac:dyDescent="0.25">
      <c r="A2100" s="24">
        <v>41877</v>
      </c>
      <c r="B2100" s="25">
        <v>5.9730817939778635E-2</v>
      </c>
      <c r="C2100" s="22">
        <v>8.0771473527068566E-2</v>
      </c>
    </row>
    <row r="2101" spans="1:3" x14ac:dyDescent="0.25">
      <c r="A2101" s="24">
        <v>41878</v>
      </c>
      <c r="B2101" s="25">
        <v>5.772774945606423E-2</v>
      </c>
      <c r="C2101" s="22">
        <v>7.8359528176747101E-2</v>
      </c>
    </row>
    <row r="2102" spans="1:3" x14ac:dyDescent="0.25">
      <c r="A2102" s="24">
        <v>41879</v>
      </c>
      <c r="B2102" s="25">
        <v>5.5779163059421516E-2</v>
      </c>
      <c r="C2102" s="22">
        <v>7.5594636526865336E-2</v>
      </c>
    </row>
    <row r="2103" spans="1:3" x14ac:dyDescent="0.25">
      <c r="A2103" s="24">
        <v>41880</v>
      </c>
      <c r="B2103" s="25">
        <v>5.3816939537284968E-2</v>
      </c>
      <c r="C2103" s="22">
        <v>7.5515229705717085E-2</v>
      </c>
    </row>
    <row r="2104" spans="1:3" x14ac:dyDescent="0.25">
      <c r="A2104" s="24">
        <v>41884</v>
      </c>
      <c r="B2104" s="25">
        <v>5.4133750418504135E-2</v>
      </c>
      <c r="C2104" s="22">
        <v>7.3443738379135204E-2</v>
      </c>
    </row>
    <row r="2105" spans="1:3" x14ac:dyDescent="0.25">
      <c r="A2105" s="24">
        <v>41885</v>
      </c>
      <c r="B2105" s="25">
        <v>5.296231148267367E-2</v>
      </c>
      <c r="C2105" s="22">
        <v>7.1302438895456885E-2</v>
      </c>
    </row>
    <row r="2106" spans="1:3" x14ac:dyDescent="0.25">
      <c r="A2106" s="24">
        <v>41886</v>
      </c>
      <c r="B2106" s="25">
        <v>5.1603577215403144E-2</v>
      </c>
      <c r="C2106" s="22">
        <v>6.9318854847564018E-2</v>
      </c>
    </row>
    <row r="2107" spans="1:3" x14ac:dyDescent="0.25">
      <c r="A2107" s="24">
        <v>41887</v>
      </c>
      <c r="B2107" s="25">
        <v>5.0688072853496378E-2</v>
      </c>
      <c r="C2107" s="22">
        <v>6.7369357501347843E-2</v>
      </c>
    </row>
    <row r="2108" spans="1:3" x14ac:dyDescent="0.25">
      <c r="A2108" s="24">
        <v>41890</v>
      </c>
      <c r="B2108" s="25">
        <v>4.9322055215860798E-2</v>
      </c>
      <c r="C2108" s="22">
        <v>6.4983174766969701E-2</v>
      </c>
    </row>
    <row r="2109" spans="1:3" x14ac:dyDescent="0.25">
      <c r="A2109" s="24">
        <v>41891</v>
      </c>
      <c r="B2109" s="25">
        <v>4.7589805161694983E-2</v>
      </c>
      <c r="C2109" s="22">
        <v>6.8556102366013658E-2</v>
      </c>
    </row>
    <row r="2110" spans="1:3" x14ac:dyDescent="0.25">
      <c r="A2110" s="24">
        <v>41892</v>
      </c>
      <c r="B2110" s="25">
        <v>4.9661269505707387E-2</v>
      </c>
      <c r="C2110" s="22">
        <v>6.7444963890471415E-2</v>
      </c>
    </row>
    <row r="2111" spans="1:3" x14ac:dyDescent="0.25">
      <c r="A2111" s="24">
        <v>41893</v>
      </c>
      <c r="B2111" s="25">
        <v>4.8753809191139232E-2</v>
      </c>
      <c r="C2111" s="22">
        <v>6.5844096052661033E-2</v>
      </c>
    </row>
    <row r="2112" spans="1:3" x14ac:dyDescent="0.25">
      <c r="A2112" s="24">
        <v>41894</v>
      </c>
      <c r="B2112" s="25">
        <v>4.7948389088337921E-2</v>
      </c>
      <c r="C2112" s="22">
        <v>6.5737099835208604E-2</v>
      </c>
    </row>
    <row r="2113" spans="1:3" x14ac:dyDescent="0.25">
      <c r="A2113" s="24">
        <v>41897</v>
      </c>
      <c r="B2113" s="25">
        <v>4.838643027793605E-2</v>
      </c>
      <c r="C2113" s="22">
        <v>6.7130187800191657E-2</v>
      </c>
    </row>
    <row r="2114" spans="1:3" x14ac:dyDescent="0.25">
      <c r="A2114" s="24">
        <v>41898</v>
      </c>
      <c r="B2114" s="25">
        <v>5.1280976762447611E-2</v>
      </c>
      <c r="C2114" s="22">
        <v>6.7465398810844096E-2</v>
      </c>
    </row>
    <row r="2115" spans="1:3" x14ac:dyDescent="0.25">
      <c r="A2115" s="24">
        <v>41899</v>
      </c>
      <c r="B2115" s="25">
        <v>5.1418671101562681E-2</v>
      </c>
      <c r="C2115" s="22">
        <v>6.5098469457283051E-2</v>
      </c>
    </row>
    <row r="2116" spans="1:3" x14ac:dyDescent="0.25">
      <c r="A2116" s="24">
        <v>41900</v>
      </c>
      <c r="B2116" s="25">
        <v>4.9658238263997075E-2</v>
      </c>
      <c r="C2116" s="22">
        <v>6.351613649030087E-2</v>
      </c>
    </row>
    <row r="2117" spans="1:3" x14ac:dyDescent="0.25">
      <c r="A2117" s="24">
        <v>41901</v>
      </c>
      <c r="B2117" s="25">
        <v>4.813036164013227E-2</v>
      </c>
      <c r="C2117" s="22">
        <v>6.1439258087995649E-2</v>
      </c>
    </row>
    <row r="2118" spans="1:3" x14ac:dyDescent="0.25">
      <c r="A2118" s="24">
        <v>41904</v>
      </c>
      <c r="B2118" s="25">
        <v>4.6577450041598453E-2</v>
      </c>
      <c r="C2118" s="22">
        <v>6.4150138403607768E-2</v>
      </c>
    </row>
    <row r="2119" spans="1:3" x14ac:dyDescent="0.25">
      <c r="A2119" s="24">
        <v>41905</v>
      </c>
      <c r="B2119" s="25">
        <v>4.9821887496043528E-2</v>
      </c>
      <c r="C2119" s="22">
        <v>6.2199942981681383E-2</v>
      </c>
    </row>
    <row r="2120" spans="1:3" x14ac:dyDescent="0.25">
      <c r="A2120" s="24">
        <v>41906</v>
      </c>
      <c r="B2120" s="25">
        <v>4.83431853804785E-2</v>
      </c>
      <c r="C2120" s="22">
        <v>6.4914353668658387E-2</v>
      </c>
    </row>
    <row r="2121" spans="1:3" x14ac:dyDescent="0.25">
      <c r="A2121" s="24">
        <v>41907</v>
      </c>
      <c r="B2121" s="25">
        <v>5.1869192308133395E-2</v>
      </c>
      <c r="C2121" s="22">
        <v>7.2420413020993307E-2</v>
      </c>
    </row>
    <row r="2122" spans="1:3" x14ac:dyDescent="0.25">
      <c r="A2122" s="24">
        <v>41908</v>
      </c>
      <c r="B2122" s="25">
        <v>5.8161578227152573E-2</v>
      </c>
      <c r="C2122" s="22">
        <v>7.0712045217215622E-2</v>
      </c>
    </row>
    <row r="2123" spans="1:3" x14ac:dyDescent="0.25">
      <c r="A2123" s="24">
        <v>41911</v>
      </c>
      <c r="B2123" s="25">
        <v>5.712491970849027E-2</v>
      </c>
      <c r="C2123" s="22">
        <v>6.9169293235572679E-2</v>
      </c>
    </row>
    <row r="2124" spans="1:3" x14ac:dyDescent="0.25">
      <c r="A2124" s="24">
        <v>41912</v>
      </c>
      <c r="B2124" s="25">
        <v>5.6565657494499398E-2</v>
      </c>
      <c r="C2124" s="22">
        <v>6.8160744345969526E-2</v>
      </c>
    </row>
    <row r="2125" spans="1:3" x14ac:dyDescent="0.25">
      <c r="A2125" s="24">
        <v>41913</v>
      </c>
      <c r="B2125" s="25">
        <v>5.7738481466292901E-2</v>
      </c>
      <c r="C2125" s="22">
        <v>7.3455268381252256E-2</v>
      </c>
    </row>
    <row r="2126" spans="1:3" x14ac:dyDescent="0.25">
      <c r="A2126" s="24">
        <v>41914</v>
      </c>
      <c r="B2126" s="25">
        <v>6.6706300924403703E-2</v>
      </c>
      <c r="C2126" s="22">
        <v>7.1184340931754575E-2</v>
      </c>
    </row>
    <row r="2127" spans="1:3" x14ac:dyDescent="0.25">
      <c r="A2127" s="24">
        <v>41915</v>
      </c>
      <c r="B2127" s="25">
        <v>6.4300201024184225E-2</v>
      </c>
      <c r="C2127" s="22">
        <v>6.9108459168758893E-2</v>
      </c>
    </row>
    <row r="2128" spans="1:3" x14ac:dyDescent="0.25">
      <c r="A2128" s="24">
        <v>41918</v>
      </c>
      <c r="B2128" s="25">
        <v>6.3150989194674392E-2</v>
      </c>
      <c r="C2128" s="22">
        <v>6.8034955304241362E-2</v>
      </c>
    </row>
    <row r="2129" spans="1:3" x14ac:dyDescent="0.25">
      <c r="A2129" s="24">
        <v>41919</v>
      </c>
      <c r="B2129" s="25">
        <v>6.1588324016041911E-2</v>
      </c>
      <c r="C2129" s="22">
        <v>6.9310771236951313E-2</v>
      </c>
    </row>
    <row r="2130" spans="1:3" x14ac:dyDescent="0.25">
      <c r="A2130" s="24">
        <v>41920</v>
      </c>
      <c r="B2130" s="25">
        <v>6.3747257240409749E-2</v>
      </c>
      <c r="C2130" s="22">
        <v>7.034817254892993E-2</v>
      </c>
    </row>
    <row r="2131" spans="1:3" x14ac:dyDescent="0.25">
      <c r="A2131" s="24">
        <v>41921</v>
      </c>
      <c r="B2131" s="25">
        <v>6.3584542208687519E-2</v>
      </c>
      <c r="C2131" s="22">
        <v>8.4270475084059562E-2</v>
      </c>
    </row>
    <row r="2132" spans="1:3" x14ac:dyDescent="0.25">
      <c r="A2132" s="24">
        <v>41922</v>
      </c>
      <c r="B2132" s="25">
        <v>7.8108335120120442E-2</v>
      </c>
      <c r="C2132" s="22">
        <v>9.2320073184846016E-2</v>
      </c>
    </row>
    <row r="2133" spans="1:3" x14ac:dyDescent="0.25">
      <c r="A2133" s="24">
        <v>41925</v>
      </c>
      <c r="B2133" s="25">
        <v>8.8909396316547207E-2</v>
      </c>
      <c r="C2133" s="22">
        <v>9.4983265137211573E-2</v>
      </c>
    </row>
    <row r="2134" spans="1:3" x14ac:dyDescent="0.25">
      <c r="A2134" s="24">
        <v>41926</v>
      </c>
      <c r="B2134" s="25">
        <v>9.2917244340990759E-2</v>
      </c>
      <c r="C2134" s="22">
        <v>9.1694440636195834E-2</v>
      </c>
    </row>
    <row r="2135" spans="1:3" x14ac:dyDescent="0.25">
      <c r="A2135" s="24">
        <v>41927</v>
      </c>
      <c r="B2135" s="25">
        <v>8.9543239509356859E-2</v>
      </c>
      <c r="C2135" s="22">
        <v>8.8643089171362668E-2</v>
      </c>
    </row>
    <row r="2136" spans="1:3" x14ac:dyDescent="0.25">
      <c r="A2136" s="24">
        <v>41928</v>
      </c>
      <c r="B2136" s="25">
        <v>8.6495360678226135E-2</v>
      </c>
      <c r="C2136" s="22">
        <v>8.8570629606824852E-2</v>
      </c>
    </row>
    <row r="2137" spans="1:3" x14ac:dyDescent="0.25">
      <c r="A2137" s="24">
        <v>41929</v>
      </c>
      <c r="B2137" s="25">
        <v>8.9056429913664512E-2</v>
      </c>
      <c r="C2137" s="22">
        <v>8.6439747028823372E-2</v>
      </c>
    </row>
    <row r="2138" spans="1:3" x14ac:dyDescent="0.25">
      <c r="A2138" s="24">
        <v>41932</v>
      </c>
      <c r="B2138" s="25">
        <v>8.6887902582323651E-2</v>
      </c>
      <c r="C2138" s="22">
        <v>8.5832712879284734E-2</v>
      </c>
    </row>
    <row r="2139" spans="1:3" x14ac:dyDescent="0.25">
      <c r="A2139" s="24">
        <v>41933</v>
      </c>
      <c r="B2139" s="25">
        <v>8.6461401348322114E-2</v>
      </c>
      <c r="C2139" s="22">
        <v>8.9622694095057992E-2</v>
      </c>
    </row>
    <row r="2140" spans="1:3" x14ac:dyDescent="0.25">
      <c r="A2140" s="24">
        <v>41934</v>
      </c>
      <c r="B2140" s="25">
        <v>8.9149419136389491E-2</v>
      </c>
      <c r="C2140" s="22">
        <v>8.7115172195488991E-2</v>
      </c>
    </row>
    <row r="2141" spans="1:3" x14ac:dyDescent="0.25">
      <c r="A2141" s="24">
        <v>41935</v>
      </c>
      <c r="B2141" s="25">
        <v>8.7857946298252082E-2</v>
      </c>
      <c r="C2141" s="22">
        <v>8.7927525049240146E-2</v>
      </c>
    </row>
    <row r="2142" spans="1:3" x14ac:dyDescent="0.25">
      <c r="A2142" s="24">
        <v>41936</v>
      </c>
      <c r="B2142" s="25">
        <v>8.8535434577277361E-2</v>
      </c>
      <c r="C2142" s="22">
        <v>8.4795074786410268E-2</v>
      </c>
    </row>
    <row r="2143" spans="1:3" x14ac:dyDescent="0.25">
      <c r="A2143" s="24">
        <v>41939</v>
      </c>
      <c r="B2143" s="25">
        <v>8.5320756162383396E-2</v>
      </c>
      <c r="C2143" s="22">
        <v>8.2107916280802454E-2</v>
      </c>
    </row>
    <row r="2144" spans="1:3" x14ac:dyDescent="0.25">
      <c r="A2144" s="24">
        <v>41940</v>
      </c>
      <c r="B2144" s="25">
        <v>8.2666432650549446E-2</v>
      </c>
      <c r="C2144" s="22">
        <v>8.3529509963141305E-2</v>
      </c>
    </row>
    <row r="2145" spans="1:3" x14ac:dyDescent="0.25">
      <c r="A2145" s="24">
        <v>41941</v>
      </c>
      <c r="B2145" s="25">
        <v>8.2445994834279446E-2</v>
      </c>
      <c r="C2145" s="22">
        <v>8.0571626490318141E-2</v>
      </c>
    </row>
    <row r="2146" spans="1:3" x14ac:dyDescent="0.25">
      <c r="A2146" s="24">
        <v>41942</v>
      </c>
      <c r="B2146" s="25">
        <v>7.9456801541893218E-2</v>
      </c>
      <c r="C2146" s="22">
        <v>7.868589226296642E-2</v>
      </c>
    </row>
    <row r="2147" spans="1:3" x14ac:dyDescent="0.25">
      <c r="A2147" s="24">
        <v>41943</v>
      </c>
      <c r="B2147" s="25">
        <v>7.7371734368345976E-2</v>
      </c>
      <c r="C2147" s="22">
        <v>8.156147973634377E-2</v>
      </c>
    </row>
    <row r="2148" spans="1:3" x14ac:dyDescent="0.25">
      <c r="A2148" s="24">
        <v>41946</v>
      </c>
      <c r="B2148" s="25">
        <v>8.1445705465674492E-2</v>
      </c>
      <c r="C2148" s="22">
        <v>7.9004831495720074E-2</v>
      </c>
    </row>
    <row r="2149" spans="1:3" x14ac:dyDescent="0.25">
      <c r="A2149" s="24">
        <v>41947</v>
      </c>
      <c r="B2149" s="25">
        <v>7.8770842927646689E-2</v>
      </c>
      <c r="C2149" s="22">
        <v>7.6575948159306725E-2</v>
      </c>
    </row>
    <row r="2150" spans="1:3" x14ac:dyDescent="0.25">
      <c r="A2150" s="24">
        <v>41948</v>
      </c>
      <c r="B2150" s="25">
        <v>7.6460475658053612E-2</v>
      </c>
      <c r="C2150" s="22">
        <v>7.4250309842444559E-2</v>
      </c>
    </row>
    <row r="2151" spans="1:3" x14ac:dyDescent="0.25">
      <c r="A2151" s="24">
        <v>41949</v>
      </c>
      <c r="B2151" s="25">
        <v>7.4561238125790241E-2</v>
      </c>
      <c r="C2151" s="22">
        <v>7.1725681275475184E-2</v>
      </c>
    </row>
    <row r="2152" spans="1:3" x14ac:dyDescent="0.25">
      <c r="A2152" s="24">
        <v>41950</v>
      </c>
      <c r="B2152" s="25">
        <v>7.1860332012342223E-2</v>
      </c>
      <c r="C2152" s="22">
        <v>6.9526292718437369E-2</v>
      </c>
    </row>
    <row r="2153" spans="1:3" x14ac:dyDescent="0.25">
      <c r="A2153" s="24">
        <v>41953</v>
      </c>
      <c r="B2153" s="25">
        <v>6.9307510437997821E-2</v>
      </c>
      <c r="C2153" s="22">
        <v>6.7376846937081819E-2</v>
      </c>
    </row>
    <row r="2154" spans="1:3" x14ac:dyDescent="0.25">
      <c r="A2154" s="24">
        <v>41954</v>
      </c>
      <c r="B2154" s="25">
        <v>6.7267902292093784E-2</v>
      </c>
      <c r="C2154" s="22">
        <v>6.5415309542439057E-2</v>
      </c>
    </row>
    <row r="2155" spans="1:3" x14ac:dyDescent="0.25">
      <c r="A2155" s="24">
        <v>41955</v>
      </c>
      <c r="B2155" s="25">
        <v>6.4950288424537025E-2</v>
      </c>
      <c r="C2155" s="22">
        <v>6.309751449248252E-2</v>
      </c>
    </row>
    <row r="2156" spans="1:3" x14ac:dyDescent="0.25">
      <c r="A2156" s="24">
        <v>41956</v>
      </c>
      <c r="B2156" s="25">
        <v>6.2589404440374224E-2</v>
      </c>
      <c r="C2156" s="22">
        <v>6.0888848516407558E-2</v>
      </c>
    </row>
    <row r="2157" spans="1:3" x14ac:dyDescent="0.25">
      <c r="A2157" s="24">
        <v>41957</v>
      </c>
      <c r="B2157" s="25">
        <v>6.1095584293415668E-2</v>
      </c>
      <c r="C2157" s="22">
        <v>5.8875444723697691E-2</v>
      </c>
    </row>
    <row r="2158" spans="1:3" x14ac:dyDescent="0.25">
      <c r="A2158" s="24">
        <v>41960</v>
      </c>
      <c r="B2158" s="25">
        <v>5.9117843995847047E-2</v>
      </c>
      <c r="C2158" s="22">
        <v>5.7981705491568954E-2</v>
      </c>
    </row>
    <row r="2159" spans="1:3" x14ac:dyDescent="0.25">
      <c r="A2159" s="24">
        <v>41961</v>
      </c>
      <c r="B2159" s="25">
        <v>5.7716409508556901E-2</v>
      </c>
      <c r="C2159" s="22">
        <v>6.0128133630639839E-2</v>
      </c>
    </row>
    <row r="2160" spans="1:3" x14ac:dyDescent="0.25">
      <c r="A2160" s="24">
        <v>41962</v>
      </c>
      <c r="B2160" s="25">
        <v>6.9772987680276982E-2</v>
      </c>
      <c r="C2160" s="22">
        <v>5.8414838087968976E-2</v>
      </c>
    </row>
    <row r="2161" spans="1:3" x14ac:dyDescent="0.25">
      <c r="A2161" s="24">
        <v>41963</v>
      </c>
      <c r="B2161" s="25">
        <v>6.8119466126266653E-2</v>
      </c>
      <c r="C2161" s="22">
        <v>5.6993075832418499E-2</v>
      </c>
    </row>
    <row r="2162" spans="1:3" x14ac:dyDescent="0.25">
      <c r="A2162" s="24">
        <v>41964</v>
      </c>
      <c r="B2162" s="25">
        <v>6.5979559820758843E-2</v>
      </c>
      <c r="C2162" s="22">
        <v>5.5707647895510443E-2</v>
      </c>
    </row>
    <row r="2163" spans="1:3" x14ac:dyDescent="0.25">
      <c r="A2163" s="24">
        <v>41967</v>
      </c>
      <c r="B2163" s="25">
        <v>6.358742084114577E-2</v>
      </c>
      <c r="C2163" s="22">
        <v>5.4574450887363408E-2</v>
      </c>
    </row>
    <row r="2164" spans="1:3" x14ac:dyDescent="0.25">
      <c r="A2164" s="24">
        <v>41968</v>
      </c>
      <c r="B2164" s="25">
        <v>6.4174450088225171E-2</v>
      </c>
      <c r="C2164" s="22">
        <v>5.2630742721087441E-2</v>
      </c>
    </row>
    <row r="2165" spans="1:3" x14ac:dyDescent="0.25">
      <c r="A2165" s="24">
        <v>41969</v>
      </c>
      <c r="B2165" s="25">
        <v>6.1848450869582711E-2</v>
      </c>
      <c r="C2165" s="22">
        <v>5.1315899911461516E-2</v>
      </c>
    </row>
    <row r="2166" spans="1:3" x14ac:dyDescent="0.25">
      <c r="A2166" s="24">
        <v>41971</v>
      </c>
      <c r="B2166" s="25">
        <v>6.178968215087953E-2</v>
      </c>
      <c r="C2166" s="22">
        <v>5.1022086714760669E-2</v>
      </c>
    </row>
    <row r="2167" spans="1:3" x14ac:dyDescent="0.25">
      <c r="A2167" s="24">
        <v>41974</v>
      </c>
      <c r="B2167" s="25">
        <v>6.1070558972220239E-2</v>
      </c>
      <c r="C2167" s="22">
        <v>5.619278857282646E-2</v>
      </c>
    </row>
    <row r="2168" spans="1:3" x14ac:dyDescent="0.25">
      <c r="A2168" s="24">
        <v>41975</v>
      </c>
      <c r="B2168" s="25">
        <v>6.5665150243051557E-2</v>
      </c>
      <c r="C2168" s="22">
        <v>5.7798231909118182E-2</v>
      </c>
    </row>
    <row r="2169" spans="1:3" x14ac:dyDescent="0.25">
      <c r="A2169" s="24">
        <v>41976</v>
      </c>
      <c r="B2169" s="25">
        <v>6.5638466706819623E-2</v>
      </c>
      <c r="C2169" s="22">
        <v>5.6337671897942962E-2</v>
      </c>
    </row>
    <row r="2170" spans="1:3" x14ac:dyDescent="0.25">
      <c r="A2170" s="24">
        <v>41977</v>
      </c>
      <c r="B2170" s="25">
        <v>6.3413822459973235E-2</v>
      </c>
      <c r="C2170" s="22">
        <v>5.4347503075395882E-2</v>
      </c>
    </row>
    <row r="2171" spans="1:3" x14ac:dyDescent="0.25">
      <c r="A2171" s="24">
        <v>41978</v>
      </c>
      <c r="B2171" s="25">
        <v>6.1121785718932516E-2</v>
      </c>
      <c r="C2171" s="22">
        <v>5.2926031215752116E-2</v>
      </c>
    </row>
    <row r="2172" spans="1:3" x14ac:dyDescent="0.25">
      <c r="A2172" s="24">
        <v>41981</v>
      </c>
      <c r="B2172" s="25">
        <v>5.9520320303457129E-2</v>
      </c>
      <c r="C2172" s="22">
        <v>6.3345355635294129E-2</v>
      </c>
    </row>
    <row r="2173" spans="1:3" x14ac:dyDescent="0.25">
      <c r="A2173" s="24">
        <v>41982</v>
      </c>
      <c r="B2173" s="25">
        <v>6.4561786049391084E-2</v>
      </c>
      <c r="C2173" s="22">
        <v>6.2531533293276889E-2</v>
      </c>
    </row>
    <row r="2174" spans="1:3" x14ac:dyDescent="0.25">
      <c r="A2174" s="24">
        <v>41983</v>
      </c>
      <c r="B2174" s="25">
        <v>6.291468075029967E-2</v>
      </c>
      <c r="C2174" s="22">
        <v>6.6886937348436842E-2</v>
      </c>
    </row>
    <row r="2175" spans="1:3" x14ac:dyDescent="0.25">
      <c r="A2175" s="24">
        <v>41984</v>
      </c>
      <c r="B2175" s="25">
        <v>6.8904013235102909E-2</v>
      </c>
      <c r="C2175" s="22">
        <v>6.5002541549411444E-2</v>
      </c>
    </row>
    <row r="2176" spans="1:3" x14ac:dyDescent="0.25">
      <c r="A2176" s="24">
        <v>41985</v>
      </c>
      <c r="B2176" s="25">
        <v>6.6475142646810245E-2</v>
      </c>
      <c r="C2176" s="22">
        <v>6.5904475105305158E-2</v>
      </c>
    </row>
    <row r="2177" spans="1:3" x14ac:dyDescent="0.25">
      <c r="A2177" s="24">
        <v>41988</v>
      </c>
      <c r="B2177" s="25">
        <v>6.7674959942249605E-2</v>
      </c>
      <c r="C2177" s="22">
        <v>6.39608177153239E-2</v>
      </c>
    </row>
    <row r="2178" spans="1:3" x14ac:dyDescent="0.25">
      <c r="A2178" s="24">
        <v>41989</v>
      </c>
      <c r="B2178" s="25">
        <v>6.6095118881008399E-2</v>
      </c>
      <c r="C2178" s="22">
        <v>6.9824922305918441E-2</v>
      </c>
    </row>
    <row r="2179" spans="1:3" x14ac:dyDescent="0.25">
      <c r="A2179" s="24">
        <v>41990</v>
      </c>
      <c r="B2179" s="25">
        <v>6.8869766375622657E-2</v>
      </c>
      <c r="C2179" s="22">
        <v>7.7138391935116041E-2</v>
      </c>
    </row>
    <row r="2180" spans="1:3" x14ac:dyDescent="0.25">
      <c r="A2180" s="24">
        <v>41991</v>
      </c>
      <c r="B2180" s="25">
        <v>7.6942385890905574E-2</v>
      </c>
      <c r="C2180" s="22">
        <v>8.3456938595262459E-2</v>
      </c>
    </row>
    <row r="2181" spans="1:3" x14ac:dyDescent="0.25">
      <c r="A2181" s="24">
        <v>41992</v>
      </c>
      <c r="B2181" s="25">
        <v>8.4776579871311084E-2</v>
      </c>
      <c r="C2181" s="22">
        <v>8.0516759280078176E-2</v>
      </c>
    </row>
    <row r="2182" spans="1:3" x14ac:dyDescent="0.25">
      <c r="A2182" s="24">
        <v>41995</v>
      </c>
      <c r="B2182" s="25">
        <v>8.2168203721086963E-2</v>
      </c>
      <c r="C2182" s="22">
        <v>7.8326390580790425E-2</v>
      </c>
    </row>
    <row r="2183" spans="1:3" x14ac:dyDescent="0.25">
      <c r="A2183" s="24">
        <v>41996</v>
      </c>
      <c r="B2183" s="25">
        <v>7.9197767954294965E-2</v>
      </c>
      <c r="C2183" s="22">
        <v>7.7524756783429266E-2</v>
      </c>
    </row>
    <row r="2184" spans="1:3" x14ac:dyDescent="0.25">
      <c r="A2184" s="24">
        <v>41997</v>
      </c>
      <c r="B2184" s="25">
        <v>7.7012947255172548E-2</v>
      </c>
      <c r="C2184" s="22">
        <v>7.5838331132055223E-2</v>
      </c>
    </row>
    <row r="2185" spans="1:3" x14ac:dyDescent="0.25">
      <c r="A2185" s="24">
        <v>41999</v>
      </c>
      <c r="B2185" s="25">
        <v>7.4944692620299888E-2</v>
      </c>
      <c r="C2185" s="22">
        <v>7.4257450788052029E-2</v>
      </c>
    </row>
    <row r="2186" spans="1:3" x14ac:dyDescent="0.25">
      <c r="A2186" s="24">
        <v>42002</v>
      </c>
      <c r="B2186" s="25">
        <v>7.3724834115276111E-2</v>
      </c>
      <c r="C2186" s="22">
        <v>7.1927720648361781E-2</v>
      </c>
    </row>
    <row r="2187" spans="1:3" x14ac:dyDescent="0.25">
      <c r="A2187" s="24">
        <v>42003</v>
      </c>
      <c r="B2187" s="25">
        <v>7.1364478089118763E-2</v>
      </c>
      <c r="C2187" s="22">
        <v>6.9382952424763208E-2</v>
      </c>
    </row>
    <row r="2188" spans="1:3" x14ac:dyDescent="0.25">
      <c r="A2188" s="24">
        <v>42004</v>
      </c>
      <c r="B2188" s="25">
        <v>6.9026732394353987E-2</v>
      </c>
      <c r="C2188" s="22">
        <v>6.8421201654118025E-2</v>
      </c>
    </row>
    <row r="2189" spans="1:3" x14ac:dyDescent="0.25">
      <c r="A2189" s="24">
        <v>42006</v>
      </c>
      <c r="B2189" s="25">
        <v>6.6748529954462094E-2</v>
      </c>
      <c r="C2189" s="22">
        <v>6.6230628304206091E-2</v>
      </c>
    </row>
    <row r="2190" spans="1:3" x14ac:dyDescent="0.25">
      <c r="A2190" s="24">
        <v>42009</v>
      </c>
      <c r="B2190" s="25">
        <v>6.4321609523010539E-2</v>
      </c>
      <c r="C2190" s="22">
        <v>6.7605894751576093E-2</v>
      </c>
    </row>
    <row r="2191" spans="1:3" x14ac:dyDescent="0.25">
      <c r="A2191" s="24">
        <v>42010</v>
      </c>
      <c r="B2191" s="25">
        <v>6.717151646830323E-2</v>
      </c>
      <c r="C2191" s="22">
        <v>6.7022188809089708E-2</v>
      </c>
    </row>
    <row r="2192" spans="1:3" x14ac:dyDescent="0.25">
      <c r="A2192" s="24">
        <v>42011</v>
      </c>
      <c r="B2192" s="25">
        <v>6.8067550451384809E-2</v>
      </c>
      <c r="C2192" s="22">
        <v>6.6789899794101409E-2</v>
      </c>
    </row>
    <row r="2193" spans="1:3" x14ac:dyDescent="0.25">
      <c r="A2193" s="24">
        <v>42012</v>
      </c>
      <c r="B2193" s="25">
        <v>6.7302947731331442E-2</v>
      </c>
      <c r="C2193" s="22">
        <v>6.8601920164124155E-2</v>
      </c>
    </row>
    <row r="2194" spans="1:3" x14ac:dyDescent="0.25">
      <c r="A2194" s="24">
        <v>42013</v>
      </c>
      <c r="B2194" s="25">
        <v>7.0422345144352944E-2</v>
      </c>
      <c r="C2194" s="22">
        <v>6.6175836537885627E-2</v>
      </c>
    </row>
    <row r="2195" spans="1:3" x14ac:dyDescent="0.25">
      <c r="A2195" s="24">
        <v>42016</v>
      </c>
      <c r="B2195" s="25">
        <v>6.7904495352496569E-2</v>
      </c>
      <c r="C2195" s="22">
        <v>6.7404599687321348E-2</v>
      </c>
    </row>
    <row r="2196" spans="1:3" x14ac:dyDescent="0.25">
      <c r="A2196" s="24">
        <v>42017</v>
      </c>
      <c r="B2196" s="25">
        <v>6.7209194717654491E-2</v>
      </c>
      <c r="C2196" s="22">
        <v>6.5019791635214375E-2</v>
      </c>
    </row>
    <row r="2197" spans="1:3" x14ac:dyDescent="0.25">
      <c r="A2197" s="24">
        <v>42018</v>
      </c>
      <c r="B2197" s="25">
        <v>6.4816177141689663E-2</v>
      </c>
      <c r="C2197" s="22">
        <v>6.2705694476177423E-2</v>
      </c>
    </row>
    <row r="2198" spans="1:3" x14ac:dyDescent="0.25">
      <c r="A2198" s="24">
        <v>42019</v>
      </c>
      <c r="B2198" s="25">
        <v>6.2459675055582156E-2</v>
      </c>
      <c r="C2198" s="22">
        <v>6.8887416842349197E-2</v>
      </c>
    </row>
    <row r="2199" spans="1:3" x14ac:dyDescent="0.25">
      <c r="A2199" s="24">
        <v>42020</v>
      </c>
      <c r="B2199" s="25">
        <v>7.0935026541103535E-2</v>
      </c>
      <c r="C2199" s="22">
        <v>7.3172161296267968E-2</v>
      </c>
    </row>
    <row r="2200" spans="1:3" x14ac:dyDescent="0.25">
      <c r="A2200" s="24">
        <v>42024</v>
      </c>
      <c r="B2200" s="25">
        <v>7.3959012792831666E-2</v>
      </c>
      <c r="C2200" s="22">
        <v>7.1451604337846655E-2</v>
      </c>
    </row>
    <row r="2201" spans="1:3" x14ac:dyDescent="0.25">
      <c r="A2201" s="24">
        <v>42025</v>
      </c>
      <c r="B2201" s="25">
        <v>7.2487462504985029E-2</v>
      </c>
      <c r="C2201" s="22">
        <v>6.8922829378316494E-2</v>
      </c>
    </row>
    <row r="2202" spans="1:3" x14ac:dyDescent="0.25">
      <c r="A2202" s="24">
        <v>42026</v>
      </c>
      <c r="B2202" s="25">
        <v>6.989598276467307E-2</v>
      </c>
      <c r="C2202" s="22">
        <v>6.6552857375016733E-2</v>
      </c>
    </row>
    <row r="2203" spans="1:3" x14ac:dyDescent="0.25">
      <c r="A2203" s="24">
        <v>42027</v>
      </c>
      <c r="B2203" s="25">
        <v>6.7862754696237676E-2</v>
      </c>
      <c r="C2203" s="22">
        <v>6.4705004416252071E-2</v>
      </c>
    </row>
    <row r="2204" spans="1:3" x14ac:dyDescent="0.25">
      <c r="A2204" s="24">
        <v>42030</v>
      </c>
      <c r="B2204" s="25">
        <v>6.734240946348545E-2</v>
      </c>
      <c r="C2204" s="22">
        <v>6.2399785912746586E-2</v>
      </c>
    </row>
    <row r="2205" spans="1:3" x14ac:dyDescent="0.25">
      <c r="A2205" s="24">
        <v>42031</v>
      </c>
      <c r="B2205" s="25">
        <v>6.4954078852211342E-2</v>
      </c>
      <c r="C2205" s="22">
        <v>6.2793409208970141E-2</v>
      </c>
    </row>
    <row r="2206" spans="1:3" x14ac:dyDescent="0.25">
      <c r="A2206" s="24">
        <v>42032</v>
      </c>
      <c r="B2206" s="25">
        <v>6.4203228677248869E-2</v>
      </c>
      <c r="C2206" s="22">
        <v>6.0890761032407835E-2</v>
      </c>
    </row>
    <row r="2207" spans="1:3" x14ac:dyDescent="0.25">
      <c r="A2207" s="24">
        <v>42033</v>
      </c>
      <c r="B2207" s="25">
        <v>6.2574848450874618E-2</v>
      </c>
      <c r="C2207" s="22">
        <v>6.8846280598846232E-2</v>
      </c>
    </row>
    <row r="2208" spans="1:3" x14ac:dyDescent="0.25">
      <c r="A2208" s="24">
        <v>42034</v>
      </c>
      <c r="B2208" s="25">
        <v>6.6460572659720191E-2</v>
      </c>
      <c r="C2208" s="22">
        <v>7.4365648747366009E-2</v>
      </c>
    </row>
    <row r="2209" spans="1:3" x14ac:dyDescent="0.25">
      <c r="A2209" s="24">
        <v>42037</v>
      </c>
      <c r="B2209" s="25">
        <v>7.0444013577406414E-2</v>
      </c>
      <c r="C2209" s="22">
        <v>7.2003864307325943E-2</v>
      </c>
    </row>
    <row r="2210" spans="1:3" x14ac:dyDescent="0.25">
      <c r="A2210" s="24">
        <v>42038</v>
      </c>
      <c r="B2210" s="25">
        <v>6.8528941781399774E-2</v>
      </c>
      <c r="C2210" s="22">
        <v>6.9438697441651431E-2</v>
      </c>
    </row>
    <row r="2211" spans="1:3" x14ac:dyDescent="0.25">
      <c r="A2211" s="24">
        <v>42039</v>
      </c>
      <c r="B2211" s="25">
        <v>6.6068441463872585E-2</v>
      </c>
      <c r="C2211" s="22">
        <v>6.7214427319829462E-2</v>
      </c>
    </row>
    <row r="2212" spans="1:3" x14ac:dyDescent="0.25">
      <c r="A2212" s="24">
        <v>42040</v>
      </c>
      <c r="B2212" s="25">
        <v>6.4189422344376024E-2</v>
      </c>
      <c r="C2212" s="22">
        <v>6.6513453692510868E-2</v>
      </c>
    </row>
    <row r="2213" spans="1:3" x14ac:dyDescent="0.25">
      <c r="A2213" s="24">
        <v>42041</v>
      </c>
      <c r="B2213" s="25">
        <v>6.8131345645065705E-2</v>
      </c>
      <c r="C2213" s="22">
        <v>6.501272735576713E-2</v>
      </c>
    </row>
    <row r="2214" spans="1:3" x14ac:dyDescent="0.25">
      <c r="A2214" s="24">
        <v>42044</v>
      </c>
      <c r="B2214" s="25">
        <v>6.6276386413298735E-2</v>
      </c>
      <c r="C2214" s="22">
        <v>6.5804670967869627E-2</v>
      </c>
    </row>
    <row r="2215" spans="1:3" x14ac:dyDescent="0.25">
      <c r="A2215" s="24">
        <v>42045</v>
      </c>
      <c r="B2215" s="25">
        <v>6.7493441081609193E-2</v>
      </c>
      <c r="C2215" s="22">
        <v>6.6260948237981621E-2</v>
      </c>
    </row>
    <row r="2216" spans="1:3" x14ac:dyDescent="0.25">
      <c r="A2216" s="24">
        <v>42046</v>
      </c>
      <c r="B2216" s="25">
        <v>6.7847266980177165E-2</v>
      </c>
      <c r="C2216" s="22">
        <v>6.4283399648634804E-2</v>
      </c>
    </row>
    <row r="2217" spans="1:3" x14ac:dyDescent="0.25">
      <c r="A2217" s="24">
        <v>42047</v>
      </c>
      <c r="B2217" s="25">
        <v>6.5518429343265752E-2</v>
      </c>
      <c r="C2217" s="22">
        <v>6.8523053055059055E-2</v>
      </c>
    </row>
    <row r="2218" spans="1:3" x14ac:dyDescent="0.25">
      <c r="A2218" s="24">
        <v>42048</v>
      </c>
      <c r="B2218" s="25">
        <v>6.9413752174196361E-2</v>
      </c>
      <c r="C2218" s="22">
        <v>6.6746669859386182E-2</v>
      </c>
    </row>
    <row r="2219" spans="1:3" x14ac:dyDescent="0.25">
      <c r="A2219" s="24">
        <v>42052</v>
      </c>
      <c r="B2219" s="25">
        <v>6.7814239772027912E-2</v>
      </c>
      <c r="C2219" s="22">
        <v>6.4369290530772505E-2</v>
      </c>
    </row>
    <row r="2220" spans="1:3" x14ac:dyDescent="0.25">
      <c r="A2220" s="24">
        <v>42053</v>
      </c>
      <c r="B2220" s="25">
        <v>6.5538394349860446E-2</v>
      </c>
      <c r="C2220" s="22">
        <v>6.2330884570200792E-2</v>
      </c>
    </row>
    <row r="2221" spans="1:3" x14ac:dyDescent="0.25">
      <c r="A2221" s="24">
        <v>42054</v>
      </c>
      <c r="B2221" s="25">
        <v>6.3322866310069711E-2</v>
      </c>
      <c r="C2221" s="22">
        <v>6.0780177730635578E-2</v>
      </c>
    </row>
    <row r="2222" spans="1:3" x14ac:dyDescent="0.25">
      <c r="A2222" s="24">
        <v>42055</v>
      </c>
      <c r="B2222" s="25">
        <v>6.1439581738855893E-2</v>
      </c>
      <c r="C2222" s="22">
        <v>6.1558841728834669E-2</v>
      </c>
    </row>
    <row r="2223" spans="1:3" x14ac:dyDescent="0.25">
      <c r="A2223" s="24">
        <v>42058</v>
      </c>
      <c r="B2223" s="25">
        <v>6.1173236714403369E-2</v>
      </c>
      <c r="C2223" s="22">
        <v>6.1748104354560678E-2</v>
      </c>
    </row>
    <row r="2224" spans="1:3" x14ac:dyDescent="0.25">
      <c r="A2224" s="24">
        <v>42059</v>
      </c>
      <c r="B2224" s="25">
        <v>5.9882501760880287E-2</v>
      </c>
      <c r="C2224" s="22">
        <v>5.9887602631005676E-2</v>
      </c>
    </row>
    <row r="2225" spans="1:3" x14ac:dyDescent="0.25">
      <c r="A2225" s="24">
        <v>42060</v>
      </c>
      <c r="B2225" s="25">
        <v>5.7785854234335458E-2</v>
      </c>
      <c r="C2225" s="22">
        <v>5.7753571214869348E-2</v>
      </c>
    </row>
    <row r="2226" spans="1:3" x14ac:dyDescent="0.25">
      <c r="A2226" s="24">
        <v>42061</v>
      </c>
      <c r="B2226" s="25">
        <v>5.5853190692650663E-2</v>
      </c>
      <c r="C2226" s="22">
        <v>5.5829721412765473E-2</v>
      </c>
    </row>
    <row r="2227" spans="1:3" x14ac:dyDescent="0.25">
      <c r="A2227" s="24">
        <v>42062</v>
      </c>
      <c r="B2227" s="25">
        <v>5.4478303682986971E-2</v>
      </c>
      <c r="C2227" s="22">
        <v>5.5657382184562156E-2</v>
      </c>
    </row>
    <row r="2228" spans="1:3" x14ac:dyDescent="0.25">
      <c r="A2228" s="24">
        <v>42065</v>
      </c>
      <c r="B2228" s="25">
        <v>5.3890211080264469E-2</v>
      </c>
      <c r="C2228" s="22">
        <v>6.0837293204728492E-2</v>
      </c>
    </row>
    <row r="2229" spans="1:3" x14ac:dyDescent="0.25">
      <c r="A2229" s="24">
        <v>42066</v>
      </c>
      <c r="B2229" s="25">
        <v>5.8373491196922471E-2</v>
      </c>
      <c r="C2229" s="22">
        <v>6.0508705155106597E-2</v>
      </c>
    </row>
    <row r="2230" spans="1:3" x14ac:dyDescent="0.25">
      <c r="A2230" s="24">
        <v>42067</v>
      </c>
      <c r="B2230" s="25">
        <v>6.0480170497514377E-2</v>
      </c>
      <c r="C2230" s="22">
        <v>5.91450754812183E-2</v>
      </c>
    </row>
    <row r="2231" spans="1:3" x14ac:dyDescent="0.25">
      <c r="A2231" s="24">
        <v>42068</v>
      </c>
      <c r="B2231" s="25">
        <v>5.855070914708272E-2</v>
      </c>
      <c r="C2231" s="22">
        <v>5.8972800427807143E-2</v>
      </c>
    </row>
    <row r="2232" spans="1:3" x14ac:dyDescent="0.25">
      <c r="A2232" s="24">
        <v>42069</v>
      </c>
      <c r="B2232" s="25">
        <v>5.906668871864041E-2</v>
      </c>
      <c r="C2232" s="22">
        <v>5.91441250909737E-2</v>
      </c>
    </row>
    <row r="2233" spans="1:3" x14ac:dyDescent="0.25">
      <c r="A2233" s="24">
        <v>42072</v>
      </c>
      <c r="B2233" s="25">
        <v>5.7696174697828603E-2</v>
      </c>
      <c r="C2233" s="22">
        <v>5.9509905998687572E-2</v>
      </c>
    </row>
    <row r="2234" spans="1:3" x14ac:dyDescent="0.25">
      <c r="A2234" s="24">
        <v>42073</v>
      </c>
      <c r="B2234" s="25">
        <v>5.9142612615318259E-2</v>
      </c>
      <c r="C2234" s="22">
        <v>6.5478810238078403E-2</v>
      </c>
    </row>
    <row r="2235" spans="1:3" x14ac:dyDescent="0.25">
      <c r="A2235" s="24">
        <v>42074</v>
      </c>
      <c r="B2235" s="25">
        <v>6.342497387819053E-2</v>
      </c>
      <c r="C2235" s="22">
        <v>6.3330838870399475E-2</v>
      </c>
    </row>
    <row r="2236" spans="1:3" x14ac:dyDescent="0.25">
      <c r="A2236" s="24">
        <v>42075</v>
      </c>
      <c r="B2236" s="25">
        <v>6.3065991027086127E-2</v>
      </c>
      <c r="C2236" s="22">
        <v>6.7410828329039246E-2</v>
      </c>
    </row>
    <row r="2237" spans="1:3" x14ac:dyDescent="0.25">
      <c r="A2237" s="24">
        <v>42076</v>
      </c>
      <c r="B2237" s="25">
        <v>6.2854020940643518E-2</v>
      </c>
      <c r="C2237" s="22">
        <v>6.5041204714990794E-2</v>
      </c>
    </row>
    <row r="2238" spans="1:3" x14ac:dyDescent="0.25">
      <c r="A2238" s="24">
        <v>42079</v>
      </c>
      <c r="B2238" s="25">
        <v>6.0569261347056397E-2</v>
      </c>
      <c r="C2238" s="22">
        <v>6.2879935613768673E-2</v>
      </c>
    </row>
    <row r="2239" spans="1:3" x14ac:dyDescent="0.25">
      <c r="A2239" s="24">
        <v>42080</v>
      </c>
      <c r="B2239" s="25">
        <v>5.90880116863867E-2</v>
      </c>
      <c r="C2239" s="22">
        <v>6.1057449456659363E-2</v>
      </c>
    </row>
    <row r="2240" spans="1:3" x14ac:dyDescent="0.25">
      <c r="A2240" s="24">
        <v>42081</v>
      </c>
      <c r="B2240" s="25">
        <v>5.7928236977434336E-2</v>
      </c>
      <c r="C2240" s="22">
        <v>6.155580179835151E-2</v>
      </c>
    </row>
    <row r="2241" spans="1:3" x14ac:dyDescent="0.25">
      <c r="A2241" s="24">
        <v>42082</v>
      </c>
      <c r="B2241" s="25">
        <v>5.712125866385586E-2</v>
      </c>
      <c r="C2241" s="22">
        <v>6.1259109313956686E-2</v>
      </c>
    </row>
    <row r="2242" spans="1:3" x14ac:dyDescent="0.25">
      <c r="A2242" s="24">
        <v>42083</v>
      </c>
      <c r="B2242" s="25">
        <v>5.6638807151032824E-2</v>
      </c>
      <c r="C2242" s="22">
        <v>5.9156356891797462E-2</v>
      </c>
    </row>
    <row r="2243" spans="1:3" x14ac:dyDescent="0.25">
      <c r="A2243" s="24">
        <v>42086</v>
      </c>
      <c r="B2243" s="25">
        <v>5.4597040709875262E-2</v>
      </c>
      <c r="C2243" s="22">
        <v>5.8467331811162773E-2</v>
      </c>
    </row>
    <row r="2244" spans="1:3" x14ac:dyDescent="0.25">
      <c r="A2244" s="24">
        <v>42087</v>
      </c>
      <c r="B2244" s="25">
        <v>5.6893671556942096E-2</v>
      </c>
      <c r="C2244" s="22">
        <v>5.8085243857568795E-2</v>
      </c>
    </row>
    <row r="2245" spans="1:3" x14ac:dyDescent="0.25">
      <c r="A2245" s="24">
        <v>42088</v>
      </c>
      <c r="B2245" s="25">
        <v>5.5374710913020382E-2</v>
      </c>
      <c r="C2245" s="22">
        <v>7.7371986692480244E-2</v>
      </c>
    </row>
    <row r="2246" spans="1:3" x14ac:dyDescent="0.25">
      <c r="A2246" s="24">
        <v>42089</v>
      </c>
      <c r="B2246" s="25">
        <v>8.1976893125791886E-2</v>
      </c>
      <c r="C2246" s="22">
        <v>7.4614844647517276E-2</v>
      </c>
    </row>
    <row r="2247" spans="1:3" x14ac:dyDescent="0.25">
      <c r="A2247" s="24">
        <v>42090</v>
      </c>
      <c r="B2247" s="25">
        <v>7.9137197914383783E-2</v>
      </c>
      <c r="C2247" s="22">
        <v>7.4433051502448971E-2</v>
      </c>
    </row>
    <row r="2248" spans="1:3" x14ac:dyDescent="0.25">
      <c r="A2248" s="24">
        <v>42093</v>
      </c>
      <c r="B2248" s="25">
        <v>8.0024729763547686E-2</v>
      </c>
      <c r="C2248" s="22">
        <v>8.1969544431857541E-2</v>
      </c>
    </row>
    <row r="2249" spans="1:3" x14ac:dyDescent="0.25">
      <c r="A2249" s="24">
        <v>42094</v>
      </c>
      <c r="B2249" s="25">
        <v>8.2656717571219215E-2</v>
      </c>
      <c r="C2249" s="22">
        <v>8.1971237080955189E-2</v>
      </c>
    </row>
    <row r="2250" spans="1:3" x14ac:dyDescent="0.25">
      <c r="A2250" s="24">
        <v>42095</v>
      </c>
      <c r="B2250" s="25">
        <v>8.172718217014581E-2</v>
      </c>
      <c r="C2250" s="22">
        <v>7.921260975418791E-2</v>
      </c>
    </row>
    <row r="2251" spans="1:3" x14ac:dyDescent="0.25">
      <c r="A2251" s="24">
        <v>42096</v>
      </c>
      <c r="B2251" s="25">
        <v>7.8765157556090093E-2</v>
      </c>
      <c r="C2251" s="22">
        <v>7.6434444196906245E-2</v>
      </c>
    </row>
    <row r="2252" spans="1:3" x14ac:dyDescent="0.25">
      <c r="A2252" s="24">
        <v>42100</v>
      </c>
      <c r="B2252" s="25">
        <v>7.5951308093112666E-2</v>
      </c>
      <c r="C2252" s="22">
        <v>7.412986774337775E-2</v>
      </c>
    </row>
    <row r="2253" spans="1:3" x14ac:dyDescent="0.25">
      <c r="A2253" s="24">
        <v>42101</v>
      </c>
      <c r="B2253" s="25">
        <v>7.3213299115643019E-2</v>
      </c>
      <c r="C2253" s="22">
        <v>7.184080525055149E-2</v>
      </c>
    </row>
    <row r="2254" spans="1:3" x14ac:dyDescent="0.25">
      <c r="A2254" s="24">
        <v>42102</v>
      </c>
      <c r="B2254" s="25">
        <v>7.0666055269520592E-2</v>
      </c>
      <c r="C2254" s="22">
        <v>7.5015041474369451E-2</v>
      </c>
    </row>
    <row r="2255" spans="1:3" x14ac:dyDescent="0.25">
      <c r="A2255" s="24">
        <v>42103</v>
      </c>
      <c r="B2255" s="25">
        <v>8.0061815923459317E-2</v>
      </c>
      <c r="C2255" s="22">
        <v>7.2399187341081486E-2</v>
      </c>
    </row>
    <row r="2256" spans="1:3" x14ac:dyDescent="0.25">
      <c r="A2256" s="24">
        <v>42104</v>
      </c>
      <c r="B2256" s="25">
        <v>7.7238019643266154E-2</v>
      </c>
      <c r="C2256" s="22">
        <v>7.0642668685907378E-2</v>
      </c>
    </row>
    <row r="2257" spans="1:3" x14ac:dyDescent="0.25">
      <c r="A2257" s="24">
        <v>42107</v>
      </c>
      <c r="B2257" s="25">
        <v>7.5749405523507493E-2</v>
      </c>
      <c r="C2257" s="22">
        <v>6.8140805641211874E-2</v>
      </c>
    </row>
    <row r="2258" spans="1:3" x14ac:dyDescent="0.25">
      <c r="A2258" s="24">
        <v>42108</v>
      </c>
      <c r="B2258" s="25">
        <v>7.3083822622920361E-2</v>
      </c>
      <c r="C2258" s="22">
        <v>6.6170628866678599E-2</v>
      </c>
    </row>
    <row r="2259" spans="1:3" x14ac:dyDescent="0.25">
      <c r="A2259" s="24">
        <v>42109</v>
      </c>
      <c r="B2259" s="25">
        <v>7.1558765848546091E-2</v>
      </c>
      <c r="C2259" s="22">
        <v>6.413377732101079E-2</v>
      </c>
    </row>
    <row r="2260" spans="1:3" x14ac:dyDescent="0.25">
      <c r="A2260" s="24">
        <v>42110</v>
      </c>
      <c r="B2260" s="25">
        <v>6.8975571770873809E-2</v>
      </c>
      <c r="C2260" s="22">
        <v>6.2385583338035129E-2</v>
      </c>
    </row>
    <row r="2261" spans="1:3" x14ac:dyDescent="0.25">
      <c r="A2261" s="24">
        <v>42111</v>
      </c>
      <c r="B2261" s="25">
        <v>6.7485161939260199E-2</v>
      </c>
      <c r="C2261" s="22">
        <v>6.5914793968323518E-2</v>
      </c>
    </row>
    <row r="2262" spans="1:3" x14ac:dyDescent="0.25">
      <c r="A2262" s="24">
        <v>42114</v>
      </c>
      <c r="B2262" s="25">
        <v>6.9408468325613745E-2</v>
      </c>
      <c r="C2262" s="22">
        <v>6.565473002277325E-2</v>
      </c>
    </row>
    <row r="2263" spans="1:3" x14ac:dyDescent="0.25">
      <c r="A2263" s="24">
        <v>42115</v>
      </c>
      <c r="B2263" s="25">
        <v>6.7407455543985098E-2</v>
      </c>
      <c r="C2263" s="22">
        <v>6.4716760756539579E-2</v>
      </c>
    </row>
    <row r="2264" spans="1:3" x14ac:dyDescent="0.25">
      <c r="A2264" s="24">
        <v>42116</v>
      </c>
      <c r="B2264" s="25">
        <v>6.7524117397737962E-2</v>
      </c>
      <c r="C2264" s="22">
        <v>6.3025586916701432E-2</v>
      </c>
    </row>
    <row r="2265" spans="1:3" x14ac:dyDescent="0.25">
      <c r="A2265" s="24">
        <v>42117</v>
      </c>
      <c r="B2265" s="25">
        <v>6.5135906148435355E-2</v>
      </c>
      <c r="C2265" s="22">
        <v>6.1447210217277171E-2</v>
      </c>
    </row>
    <row r="2266" spans="1:3" x14ac:dyDescent="0.25">
      <c r="A2266" s="24">
        <v>42118</v>
      </c>
      <c r="B2266" s="25">
        <v>6.3265547838178865E-2</v>
      </c>
      <c r="C2266" s="22">
        <v>5.9305447840405368E-2</v>
      </c>
    </row>
    <row r="2267" spans="1:3" x14ac:dyDescent="0.25">
      <c r="A2267" s="24">
        <v>42121</v>
      </c>
      <c r="B2267" s="25">
        <v>6.1471076237553011E-2</v>
      </c>
      <c r="C2267" s="22">
        <v>5.922698741309209E-2</v>
      </c>
    </row>
    <row r="2268" spans="1:3" x14ac:dyDescent="0.25">
      <c r="A2268" s="24">
        <v>42122</v>
      </c>
      <c r="B2268" s="25">
        <v>7.7739732974876033E-2</v>
      </c>
      <c r="C2268" s="22">
        <v>5.7194726773766622E-2</v>
      </c>
    </row>
    <row r="2269" spans="1:3" x14ac:dyDescent="0.25">
      <c r="A2269" s="24">
        <v>42123</v>
      </c>
      <c r="B2269" s="25">
        <v>7.5193700705031299E-2</v>
      </c>
      <c r="C2269" s="22">
        <v>5.535525230845964E-2</v>
      </c>
    </row>
    <row r="2270" spans="1:3" x14ac:dyDescent="0.25">
      <c r="A2270" s="24">
        <v>42124</v>
      </c>
      <c r="B2270" s="25">
        <v>7.2832802325812365E-2</v>
      </c>
      <c r="C2270" s="22">
        <v>6.3699374854944979E-2</v>
      </c>
    </row>
    <row r="2271" spans="1:3" x14ac:dyDescent="0.25">
      <c r="A2271" s="24">
        <v>42125</v>
      </c>
      <c r="B2271" s="25">
        <v>7.9475203416253457E-2</v>
      </c>
      <c r="C2271" s="22">
        <v>6.3758539039623918E-2</v>
      </c>
    </row>
    <row r="2272" spans="1:3" x14ac:dyDescent="0.25">
      <c r="A2272" s="24">
        <v>42128</v>
      </c>
      <c r="B2272" s="25">
        <v>7.8555398095315782E-2</v>
      </c>
      <c r="C2272" s="22">
        <v>6.1551329318665048E-2</v>
      </c>
    </row>
    <row r="2273" spans="1:3" x14ac:dyDescent="0.25">
      <c r="A2273" s="24">
        <v>42129</v>
      </c>
      <c r="B2273" s="25">
        <v>7.5764619835833533E-2</v>
      </c>
      <c r="C2273" s="22">
        <v>6.5218164367736406E-2</v>
      </c>
    </row>
    <row r="2274" spans="1:3" x14ac:dyDescent="0.25">
      <c r="A2274" s="24">
        <v>42130</v>
      </c>
      <c r="B2274" s="25">
        <v>7.9271359339454839E-2</v>
      </c>
      <c r="C2274" s="22">
        <v>6.3616191274984094E-2</v>
      </c>
    </row>
    <row r="2275" spans="1:3" x14ac:dyDescent="0.25">
      <c r="A2275" s="24">
        <v>42131</v>
      </c>
      <c r="B2275" s="25">
        <v>7.6910036425251266E-2</v>
      </c>
      <c r="C2275" s="22">
        <v>6.151027430098735E-2</v>
      </c>
    </row>
    <row r="2276" spans="1:3" x14ac:dyDescent="0.25">
      <c r="A2276" s="24">
        <v>42132</v>
      </c>
      <c r="B2276" s="25">
        <v>7.6072685387924749E-2</v>
      </c>
      <c r="C2276" s="22">
        <v>6.5419358890602866E-2</v>
      </c>
    </row>
    <row r="2277" spans="1:3" x14ac:dyDescent="0.25">
      <c r="A2277" s="24">
        <v>42135</v>
      </c>
      <c r="B2277" s="25">
        <v>7.9156503503776815E-2</v>
      </c>
      <c r="C2277" s="22">
        <v>6.3098390832263179E-2</v>
      </c>
    </row>
    <row r="2278" spans="1:3" x14ac:dyDescent="0.25">
      <c r="A2278" s="24">
        <v>42136</v>
      </c>
      <c r="B2278" s="25">
        <v>7.6305000821704591E-2</v>
      </c>
      <c r="C2278" s="22">
        <v>6.1855831365381905E-2</v>
      </c>
    </row>
    <row r="2279" spans="1:3" x14ac:dyDescent="0.25">
      <c r="A2279" s="24">
        <v>42137</v>
      </c>
      <c r="B2279" s="25">
        <v>7.3843768931991224E-2</v>
      </c>
      <c r="C2279" s="22">
        <v>5.9940932462299201E-2</v>
      </c>
    </row>
    <row r="2280" spans="1:3" x14ac:dyDescent="0.25">
      <c r="A2280" s="24">
        <v>42138</v>
      </c>
      <c r="B2280" s="25">
        <v>7.1167038120049209E-2</v>
      </c>
      <c r="C2280" s="22">
        <v>6.3677134261665047E-2</v>
      </c>
    </row>
    <row r="2281" spans="1:3" x14ac:dyDescent="0.25">
      <c r="A2281" s="24">
        <v>42139</v>
      </c>
      <c r="B2281" s="25">
        <v>7.2053449887577184E-2</v>
      </c>
      <c r="C2281" s="22">
        <v>6.1445642610334958E-2</v>
      </c>
    </row>
    <row r="2282" spans="1:3" x14ac:dyDescent="0.25">
      <c r="A2282" s="24">
        <v>42142</v>
      </c>
      <c r="B2282" s="25">
        <v>6.9436436933552184E-2</v>
      </c>
      <c r="C2282" s="22">
        <v>6.2554827813789654E-2</v>
      </c>
    </row>
    <row r="2283" spans="1:3" x14ac:dyDescent="0.25">
      <c r="A2283" s="24">
        <v>42143</v>
      </c>
      <c r="B2283" s="25">
        <v>6.9488468361476541E-2</v>
      </c>
      <c r="C2283" s="22">
        <v>6.0326795985654061E-2</v>
      </c>
    </row>
    <row r="2284" spans="1:3" x14ac:dyDescent="0.25">
      <c r="A2284" s="24">
        <v>42144</v>
      </c>
      <c r="B2284" s="25">
        <v>6.7040748648513226E-2</v>
      </c>
      <c r="C2284" s="22">
        <v>5.8206677531586822E-2</v>
      </c>
    </row>
    <row r="2285" spans="1:3" x14ac:dyDescent="0.25">
      <c r="A2285" s="24">
        <v>42145</v>
      </c>
      <c r="B2285" s="25">
        <v>6.4623753416614846E-2</v>
      </c>
      <c r="C2285" s="22">
        <v>5.6247433830447086E-2</v>
      </c>
    </row>
    <row r="2286" spans="1:3" x14ac:dyDescent="0.25">
      <c r="A2286" s="24">
        <v>42146</v>
      </c>
      <c r="B2286" s="25">
        <v>6.2281793745984075E-2</v>
      </c>
      <c r="C2286" s="22">
        <v>5.4329242791776318E-2</v>
      </c>
    </row>
    <row r="2287" spans="1:3" x14ac:dyDescent="0.25">
      <c r="A2287" s="24">
        <v>42150</v>
      </c>
      <c r="B2287" s="25">
        <v>6.0408548705587921E-2</v>
      </c>
      <c r="C2287" s="22">
        <v>5.8864859411822644E-2</v>
      </c>
    </row>
    <row r="2288" spans="1:3" x14ac:dyDescent="0.25">
      <c r="A2288" s="24">
        <v>42151</v>
      </c>
      <c r="B2288" s="25">
        <v>6.1531167693736885E-2</v>
      </c>
      <c r="C2288" s="22">
        <v>7.3850805694521501E-2</v>
      </c>
    </row>
    <row r="2289" spans="1:3" x14ac:dyDescent="0.25">
      <c r="A2289" s="24">
        <v>42152</v>
      </c>
      <c r="B2289" s="25">
        <v>7.2534833150929984E-2</v>
      </c>
      <c r="C2289" s="22">
        <v>7.1294132477825914E-2</v>
      </c>
    </row>
    <row r="2290" spans="1:3" x14ac:dyDescent="0.25">
      <c r="A2290" s="24">
        <v>42153</v>
      </c>
      <c r="B2290" s="25">
        <v>6.9900259498818951E-2</v>
      </c>
      <c r="C2290" s="22">
        <v>6.8824097085317018E-2</v>
      </c>
    </row>
    <row r="2291" spans="1:3" x14ac:dyDescent="0.25">
      <c r="A2291" s="24">
        <v>42156</v>
      </c>
      <c r="B2291" s="25">
        <v>6.7531257425611779E-2</v>
      </c>
      <c r="C2291" s="22">
        <v>6.8878069053970106E-2</v>
      </c>
    </row>
    <row r="2292" spans="1:3" x14ac:dyDescent="0.25">
      <c r="A2292" s="24">
        <v>42157</v>
      </c>
      <c r="B2292" s="25">
        <v>6.689042492901183E-2</v>
      </c>
      <c r="C2292" s="22">
        <v>6.7366541854892853E-2</v>
      </c>
    </row>
    <row r="2293" spans="1:3" x14ac:dyDescent="0.25">
      <c r="A2293" s="24">
        <v>42158</v>
      </c>
      <c r="B2293" s="25">
        <v>6.5972058484523144E-2</v>
      </c>
      <c r="C2293" s="22">
        <v>6.7244501622550301E-2</v>
      </c>
    </row>
    <row r="2294" spans="1:3" x14ac:dyDescent="0.25">
      <c r="A2294" s="24">
        <v>42159</v>
      </c>
      <c r="B2294" s="25">
        <v>6.463166329172472E-2</v>
      </c>
      <c r="C2294" s="22">
        <v>6.716537699177999E-2</v>
      </c>
    </row>
    <row r="2295" spans="1:3" x14ac:dyDescent="0.25">
      <c r="A2295" s="24">
        <v>42160</v>
      </c>
      <c r="B2295" s="25">
        <v>6.5138041767639168E-2</v>
      </c>
      <c r="C2295" s="22">
        <v>6.4772595376915099E-2</v>
      </c>
    </row>
    <row r="2296" spans="1:3" x14ac:dyDescent="0.25">
      <c r="A2296" s="24">
        <v>42163</v>
      </c>
      <c r="B2296" s="25">
        <v>6.3195161550575668E-2</v>
      </c>
      <c r="C2296" s="22">
        <v>6.6251847095755545E-2</v>
      </c>
    </row>
    <row r="2297" spans="1:3" x14ac:dyDescent="0.25">
      <c r="A2297" s="24">
        <v>42164</v>
      </c>
      <c r="B2297" s="25">
        <v>6.5969685304102146E-2</v>
      </c>
      <c r="C2297" s="22">
        <v>6.6328241693660819E-2</v>
      </c>
    </row>
    <row r="2298" spans="1:3" x14ac:dyDescent="0.25">
      <c r="A2298" s="24">
        <v>42165</v>
      </c>
      <c r="B2298" s="25">
        <v>6.6483177402847954E-2</v>
      </c>
      <c r="C2298" s="22">
        <v>7.0383578502075494E-2</v>
      </c>
    </row>
    <row r="2299" spans="1:3" x14ac:dyDescent="0.25">
      <c r="A2299" s="24">
        <v>42166</v>
      </c>
      <c r="B2299" s="25">
        <v>6.9082923678688957E-2</v>
      </c>
      <c r="C2299" s="22">
        <v>6.8092306372479983E-2</v>
      </c>
    </row>
    <row r="2300" spans="1:3" x14ac:dyDescent="0.25">
      <c r="A2300" s="24">
        <v>42167</v>
      </c>
      <c r="B2300" s="25">
        <v>6.6583125340130875E-2</v>
      </c>
      <c r="C2300" s="22">
        <v>6.5706523510152909E-2</v>
      </c>
    </row>
    <row r="2301" spans="1:3" x14ac:dyDescent="0.25">
      <c r="A2301" s="24">
        <v>42170</v>
      </c>
      <c r="B2301" s="25">
        <v>6.5028253585486182E-2</v>
      </c>
      <c r="C2301" s="22">
        <v>6.3586049034882935E-2</v>
      </c>
    </row>
    <row r="2302" spans="1:3" x14ac:dyDescent="0.25">
      <c r="A2302" s="24">
        <v>42171</v>
      </c>
      <c r="B2302" s="25">
        <v>6.2915972536199863E-2</v>
      </c>
      <c r="C2302" s="22">
        <v>6.1568282710453795E-2</v>
      </c>
    </row>
    <row r="2303" spans="1:3" x14ac:dyDescent="0.25">
      <c r="A2303" s="24">
        <v>42172</v>
      </c>
      <c r="B2303" s="25">
        <v>6.2114219119362497E-2</v>
      </c>
      <c r="C2303" s="22">
        <v>5.9498771957814243E-2</v>
      </c>
    </row>
    <row r="2304" spans="1:3" x14ac:dyDescent="0.25">
      <c r="A2304" s="24">
        <v>42173</v>
      </c>
      <c r="B2304" s="25">
        <v>5.9878202367651956E-2</v>
      </c>
      <c r="C2304" s="22">
        <v>6.4772843109257267E-2</v>
      </c>
    </row>
    <row r="2305" spans="1:3" x14ac:dyDescent="0.25">
      <c r="A2305" s="24">
        <v>42174</v>
      </c>
      <c r="B2305" s="25">
        <v>6.5521391187731676E-2</v>
      </c>
      <c r="C2305" s="22">
        <v>6.3368248187145496E-2</v>
      </c>
    </row>
    <row r="2306" spans="1:3" x14ac:dyDescent="0.25">
      <c r="A2306" s="24">
        <v>42177</v>
      </c>
      <c r="B2306" s="25">
        <v>6.3654869888418245E-2</v>
      </c>
      <c r="C2306" s="22">
        <v>6.3871998077424691E-2</v>
      </c>
    </row>
    <row r="2307" spans="1:3" x14ac:dyDescent="0.25">
      <c r="A2307" s="24">
        <v>42178</v>
      </c>
      <c r="B2307" s="25">
        <v>6.2685646495815206E-2</v>
      </c>
      <c r="C2307" s="22">
        <v>6.1645483212013921E-2</v>
      </c>
    </row>
    <row r="2308" spans="1:3" x14ac:dyDescent="0.25">
      <c r="A2308" s="24">
        <v>42179</v>
      </c>
      <c r="B2308" s="25">
        <v>6.063348816714887E-2</v>
      </c>
      <c r="C2308" s="22">
        <v>6.4018684309705184E-2</v>
      </c>
    </row>
    <row r="2309" spans="1:3" x14ac:dyDescent="0.25">
      <c r="A2309" s="24">
        <v>42180</v>
      </c>
      <c r="B2309" s="25">
        <v>6.2067135806643539E-2</v>
      </c>
      <c r="C2309" s="22">
        <v>6.312132710775252E-2</v>
      </c>
    </row>
    <row r="2310" spans="1:3" x14ac:dyDescent="0.25">
      <c r="A2310" s="24">
        <v>42181</v>
      </c>
      <c r="B2310" s="25">
        <v>6.2533687857038389E-2</v>
      </c>
      <c r="C2310" s="22">
        <v>6.5040965409823237E-2</v>
      </c>
    </row>
    <row r="2311" spans="1:3" x14ac:dyDescent="0.25">
      <c r="A2311" s="24">
        <v>42184</v>
      </c>
      <c r="B2311" s="25">
        <v>6.8256669785553031E-2</v>
      </c>
      <c r="C2311" s="22">
        <v>7.7988776504189908E-2</v>
      </c>
    </row>
    <row r="2312" spans="1:3" x14ac:dyDescent="0.25">
      <c r="A2312" s="24">
        <v>42185</v>
      </c>
      <c r="B2312" s="25">
        <v>7.9542583208167664E-2</v>
      </c>
      <c r="C2312" s="22">
        <v>7.9107458396553004E-2</v>
      </c>
    </row>
    <row r="2313" spans="1:3" x14ac:dyDescent="0.25">
      <c r="A2313" s="24">
        <v>42186</v>
      </c>
      <c r="B2313" s="25">
        <v>7.9014079603699827E-2</v>
      </c>
      <c r="C2313" s="22">
        <v>7.6623146271224463E-2</v>
      </c>
    </row>
    <row r="2314" spans="1:3" x14ac:dyDescent="0.25">
      <c r="A2314" s="24">
        <v>42187</v>
      </c>
      <c r="B2314" s="25">
        <v>7.7083291096870732E-2</v>
      </c>
      <c r="C2314" s="22">
        <v>7.4545344252320955E-2</v>
      </c>
    </row>
    <row r="2315" spans="1:3" x14ac:dyDescent="0.25">
      <c r="A2315" s="24">
        <v>42191</v>
      </c>
      <c r="B2315" s="25">
        <v>7.4808939698862972E-2</v>
      </c>
      <c r="C2315" s="22">
        <v>7.247433554445018E-2</v>
      </c>
    </row>
    <row r="2316" spans="1:3" x14ac:dyDescent="0.25">
      <c r="A2316" s="24">
        <v>42192</v>
      </c>
      <c r="B2316" s="25">
        <v>7.2089557283405881E-2</v>
      </c>
      <c r="C2316" s="22">
        <v>7.0122959530975984E-2</v>
      </c>
    </row>
    <row r="2317" spans="1:3" x14ac:dyDescent="0.25">
      <c r="A2317" s="24">
        <v>42193</v>
      </c>
      <c r="B2317" s="25">
        <v>7.0340215611574677E-2</v>
      </c>
      <c r="C2317" s="22">
        <v>8.0843206627367756E-2</v>
      </c>
    </row>
    <row r="2318" spans="1:3" x14ac:dyDescent="0.25">
      <c r="A2318" s="24">
        <v>42194</v>
      </c>
      <c r="B2318" s="25">
        <v>7.8523711365526383E-2</v>
      </c>
      <c r="C2318" s="22">
        <v>7.8530695372904483E-2</v>
      </c>
    </row>
    <row r="2319" spans="1:3" x14ac:dyDescent="0.25">
      <c r="A2319" s="24">
        <v>42195</v>
      </c>
      <c r="B2319" s="25">
        <v>7.6069760639478484E-2</v>
      </c>
      <c r="C2319" s="22">
        <v>8.3288563097789453E-2</v>
      </c>
    </row>
    <row r="2320" spans="1:3" x14ac:dyDescent="0.25">
      <c r="A2320" s="24">
        <v>42198</v>
      </c>
      <c r="B2320" s="25">
        <v>8.2670420171613218E-2</v>
      </c>
      <c r="C2320" s="22">
        <v>8.3571336577742461E-2</v>
      </c>
    </row>
    <row r="2321" spans="1:3" x14ac:dyDescent="0.25">
      <c r="A2321" s="24">
        <v>42199</v>
      </c>
      <c r="B2321" s="25">
        <v>8.1576047230748336E-2</v>
      </c>
      <c r="C2321" s="22">
        <v>8.1987405550672923E-2</v>
      </c>
    </row>
    <row r="2322" spans="1:3" x14ac:dyDescent="0.25">
      <c r="A2322" s="24">
        <v>42200</v>
      </c>
      <c r="B2322" s="25">
        <v>8.0993319585360615E-2</v>
      </c>
      <c r="C2322" s="22">
        <v>7.9065857936787956E-2</v>
      </c>
    </row>
    <row r="2323" spans="1:3" x14ac:dyDescent="0.25">
      <c r="A2323" s="24">
        <v>42201</v>
      </c>
      <c r="B2323" s="25">
        <v>7.8059189948240043E-2</v>
      </c>
      <c r="C2323" s="22">
        <v>8.1039737987384272E-2</v>
      </c>
    </row>
    <row r="2324" spans="1:3" x14ac:dyDescent="0.25">
      <c r="A2324" s="24">
        <v>42202</v>
      </c>
      <c r="B2324" s="25">
        <v>7.6852170328134434E-2</v>
      </c>
      <c r="C2324" s="22">
        <v>8.0604240663309415E-2</v>
      </c>
    </row>
    <row r="2325" spans="1:3" x14ac:dyDescent="0.25">
      <c r="A2325" s="24">
        <v>42205</v>
      </c>
      <c r="B2325" s="25">
        <v>7.835785352000546E-2</v>
      </c>
      <c r="C2325" s="22">
        <v>7.783814479762477E-2</v>
      </c>
    </row>
    <row r="2326" spans="1:3" x14ac:dyDescent="0.25">
      <c r="A2326" s="24">
        <v>42206</v>
      </c>
      <c r="B2326" s="25">
        <v>7.5530192383643308E-2</v>
      </c>
      <c r="C2326" s="22">
        <v>7.5069351568971251E-2</v>
      </c>
    </row>
    <row r="2327" spans="1:3" x14ac:dyDescent="0.25">
      <c r="A2327" s="24">
        <v>42207</v>
      </c>
      <c r="B2327" s="25">
        <v>7.3159496625270798E-2</v>
      </c>
      <c r="C2327" s="22">
        <v>7.4152364073256066E-2</v>
      </c>
    </row>
    <row r="2328" spans="1:3" x14ac:dyDescent="0.25">
      <c r="A2328" s="24">
        <v>42208</v>
      </c>
      <c r="B2328" s="25">
        <v>7.10919239987539E-2</v>
      </c>
      <c r="C2328" s="22">
        <v>7.1556254718219886E-2</v>
      </c>
    </row>
    <row r="2329" spans="1:3" x14ac:dyDescent="0.25">
      <c r="A2329" s="24">
        <v>42209</v>
      </c>
      <c r="B2329" s="25">
        <v>6.8797982601031704E-2</v>
      </c>
      <c r="C2329" s="22">
        <v>7.4030881370412083E-2</v>
      </c>
    </row>
    <row r="2330" spans="1:3" x14ac:dyDescent="0.25">
      <c r="A2330" s="24">
        <v>42212</v>
      </c>
      <c r="B2330" s="25">
        <v>7.2435001198619717E-2</v>
      </c>
      <c r="C2330" s="22">
        <v>7.6160672479809302E-2</v>
      </c>
    </row>
    <row r="2331" spans="1:3" x14ac:dyDescent="0.25">
      <c r="A2331" s="24">
        <v>42213</v>
      </c>
      <c r="B2331" s="25">
        <v>7.4137257394161687E-2</v>
      </c>
      <c r="C2331" s="22">
        <v>7.5805188270184162E-2</v>
      </c>
    </row>
    <row r="2332" spans="1:3" x14ac:dyDescent="0.25">
      <c r="A2332" s="24">
        <v>42214</v>
      </c>
      <c r="B2332" s="25">
        <v>7.2305220601595915E-2</v>
      </c>
      <c r="C2332" s="22">
        <v>7.3536773016971424E-2</v>
      </c>
    </row>
    <row r="2333" spans="1:3" x14ac:dyDescent="0.25">
      <c r="A2333" s="24">
        <v>42215</v>
      </c>
      <c r="B2333" s="25">
        <v>7.0455436893519588E-2</v>
      </c>
      <c r="C2333" s="22">
        <v>7.1033431674167355E-2</v>
      </c>
    </row>
    <row r="2334" spans="1:3" x14ac:dyDescent="0.25">
      <c r="A2334" s="24">
        <v>42216</v>
      </c>
      <c r="B2334" s="25">
        <v>6.8204310113743782E-2</v>
      </c>
      <c r="C2334" s="22">
        <v>7.0232799074981103E-2</v>
      </c>
    </row>
    <row r="2335" spans="1:3" x14ac:dyDescent="0.25">
      <c r="A2335" s="24">
        <v>42219</v>
      </c>
      <c r="B2335" s="25">
        <v>6.6230168693988373E-2</v>
      </c>
      <c r="C2335" s="22">
        <v>6.7889855782688607E-2</v>
      </c>
    </row>
    <row r="2336" spans="1:3" x14ac:dyDescent="0.25">
      <c r="A2336" s="24">
        <v>42220</v>
      </c>
      <c r="B2336" s="25">
        <v>6.4303480255026427E-2</v>
      </c>
      <c r="C2336" s="22">
        <v>6.7074446440382615E-2</v>
      </c>
    </row>
    <row r="2337" spans="1:3" x14ac:dyDescent="0.25">
      <c r="A2337" s="24">
        <v>42221</v>
      </c>
      <c r="B2337" s="25">
        <v>6.34183279093532E-2</v>
      </c>
      <c r="C2337" s="22">
        <v>6.9182488491903379E-2</v>
      </c>
    </row>
    <row r="2338" spans="1:3" x14ac:dyDescent="0.25">
      <c r="A2338" s="24">
        <v>42222</v>
      </c>
      <c r="B2338" s="25">
        <v>6.3501903027944423E-2</v>
      </c>
      <c r="C2338" s="22">
        <v>7.8515602694558262E-2</v>
      </c>
    </row>
    <row r="2339" spans="1:3" x14ac:dyDescent="0.25">
      <c r="A2339" s="24">
        <v>42223</v>
      </c>
      <c r="B2339" s="25">
        <v>8.7642891194467498E-2</v>
      </c>
      <c r="C2339" s="22">
        <v>7.5750987059052685E-2</v>
      </c>
    </row>
    <row r="2340" spans="1:3" x14ac:dyDescent="0.25">
      <c r="A2340" s="24">
        <v>42226</v>
      </c>
      <c r="B2340" s="25">
        <v>8.4469664755766227E-2</v>
      </c>
      <c r="C2340" s="22">
        <v>7.7248920737333845E-2</v>
      </c>
    </row>
    <row r="2341" spans="1:3" x14ac:dyDescent="0.25">
      <c r="A2341" s="24">
        <v>42227</v>
      </c>
      <c r="B2341" s="25">
        <v>8.230413412963053E-2</v>
      </c>
      <c r="C2341" s="22">
        <v>8.0306695410655882E-2</v>
      </c>
    </row>
    <row r="2342" spans="1:3" x14ac:dyDescent="0.25">
      <c r="A2342" s="24">
        <v>42228</v>
      </c>
      <c r="B2342" s="25">
        <v>8.2689410199822302E-2</v>
      </c>
      <c r="C2342" s="22">
        <v>7.8597201008754947E-2</v>
      </c>
    </row>
    <row r="2343" spans="1:3" x14ac:dyDescent="0.25">
      <c r="A2343" s="24">
        <v>42229</v>
      </c>
      <c r="B2343" s="25">
        <v>8.0416392224232511E-2</v>
      </c>
      <c r="C2343" s="22">
        <v>7.7049556957840479E-2</v>
      </c>
    </row>
    <row r="2344" spans="1:3" x14ac:dyDescent="0.25">
      <c r="A2344" s="24">
        <v>42230</v>
      </c>
      <c r="B2344" s="25">
        <v>7.9574555008830816E-2</v>
      </c>
      <c r="C2344" s="22">
        <v>7.6508605232977936E-2</v>
      </c>
    </row>
    <row r="2345" spans="1:3" x14ac:dyDescent="0.25">
      <c r="A2345" s="24">
        <v>42233</v>
      </c>
      <c r="B2345" s="25">
        <v>7.6972172129433733E-2</v>
      </c>
      <c r="C2345" s="22">
        <v>7.5055798181948366E-2</v>
      </c>
    </row>
    <row r="2346" spans="1:3" x14ac:dyDescent="0.25">
      <c r="A2346" s="24">
        <v>42234</v>
      </c>
      <c r="B2346" s="25">
        <v>7.7435143677607468E-2</v>
      </c>
      <c r="C2346" s="22">
        <v>7.3734464902336261E-2</v>
      </c>
    </row>
    <row r="2347" spans="1:3" x14ac:dyDescent="0.25">
      <c r="A2347" s="24">
        <v>42235</v>
      </c>
      <c r="B2347" s="25">
        <v>7.6621423253106058E-2</v>
      </c>
      <c r="C2347" s="22">
        <v>7.2031890030871445E-2</v>
      </c>
    </row>
    <row r="2348" spans="1:3" x14ac:dyDescent="0.25">
      <c r="A2348" s="24">
        <v>42236</v>
      </c>
      <c r="B2348" s="25">
        <v>7.6842180733494483E-2</v>
      </c>
      <c r="C2348" s="22">
        <v>7.5841821821793484E-2</v>
      </c>
    </row>
    <row r="2349" spans="1:3" x14ac:dyDescent="0.25">
      <c r="A2349" s="24">
        <v>42237</v>
      </c>
      <c r="B2349" s="25">
        <v>8.9135481432097638E-2</v>
      </c>
      <c r="C2349" s="22">
        <v>8.6107044242429917E-2</v>
      </c>
    </row>
    <row r="2350" spans="1:3" x14ac:dyDescent="0.25">
      <c r="A2350" s="24">
        <v>42240</v>
      </c>
      <c r="B2350" s="25">
        <v>9.4438194382870266E-2</v>
      </c>
      <c r="C2350" s="22">
        <v>0.10008439516558469</v>
      </c>
    </row>
    <row r="2351" spans="1:3" x14ac:dyDescent="0.25">
      <c r="A2351" s="24">
        <v>42241</v>
      </c>
      <c r="B2351" s="25">
        <v>0.11735168183772073</v>
      </c>
      <c r="C2351" s="22">
        <v>9.6769710780096913E-2</v>
      </c>
    </row>
    <row r="2352" spans="1:3" x14ac:dyDescent="0.25">
      <c r="A2352" s="24">
        <v>42242</v>
      </c>
      <c r="B2352" s="25">
        <v>0.1131330846358285</v>
      </c>
      <c r="C2352" s="22">
        <v>0.10012614020230769</v>
      </c>
    </row>
    <row r="2353" spans="1:3" x14ac:dyDescent="0.25">
      <c r="A2353" s="24">
        <v>42243</v>
      </c>
      <c r="B2353" s="25">
        <v>0.11935701134910144</v>
      </c>
      <c r="C2353" s="22">
        <v>9.8333571569011624E-2</v>
      </c>
    </row>
    <row r="2354" spans="1:3" x14ac:dyDescent="0.25">
      <c r="A2354" s="24">
        <v>42244</v>
      </c>
      <c r="B2354" s="25">
        <v>0.11796021486929439</v>
      </c>
      <c r="C2354" s="22">
        <v>9.4831341165089095E-2</v>
      </c>
    </row>
    <row r="2355" spans="1:3" x14ac:dyDescent="0.25">
      <c r="A2355" s="24">
        <v>42247</v>
      </c>
      <c r="B2355" s="25">
        <v>0.11391712428536752</v>
      </c>
      <c r="C2355" s="22">
        <v>9.3508762887970637E-2</v>
      </c>
    </row>
    <row r="2356" spans="1:3" x14ac:dyDescent="0.25">
      <c r="A2356" s="24">
        <v>42248</v>
      </c>
      <c r="B2356" s="25">
        <v>0.11401481537159552</v>
      </c>
      <c r="C2356" s="22">
        <v>0.10020184985631568</v>
      </c>
    </row>
    <row r="2357" spans="1:3" x14ac:dyDescent="0.25">
      <c r="A2357" s="24">
        <v>42249</v>
      </c>
      <c r="B2357" s="25">
        <v>0.11759496195647259</v>
      </c>
      <c r="C2357" s="22">
        <v>0.10415699705354214</v>
      </c>
    </row>
    <row r="2358" spans="1:3" x14ac:dyDescent="0.25">
      <c r="A2358" s="24">
        <v>42250</v>
      </c>
      <c r="B2358" s="25">
        <v>0.12058666110626418</v>
      </c>
      <c r="C2358" s="22">
        <v>0.10045106932840552</v>
      </c>
    </row>
    <row r="2359" spans="1:3" x14ac:dyDescent="0.25">
      <c r="A2359" s="24">
        <v>42251</v>
      </c>
      <c r="B2359" s="25">
        <v>0.11621146350227848</v>
      </c>
      <c r="C2359" s="22">
        <v>9.8306998763943679E-2</v>
      </c>
    </row>
    <row r="2360" spans="1:3" x14ac:dyDescent="0.25">
      <c r="A2360" s="24">
        <v>42255</v>
      </c>
      <c r="B2360" s="25">
        <v>0.11346038312109641</v>
      </c>
      <c r="C2360" s="22">
        <v>0.10219071466209967</v>
      </c>
    </row>
    <row r="2361" spans="1:3" x14ac:dyDescent="0.25">
      <c r="A2361" s="24">
        <v>42256</v>
      </c>
      <c r="B2361" s="25">
        <v>0.11681270245690079</v>
      </c>
      <c r="C2361" s="22">
        <v>9.8772143545581087E-2</v>
      </c>
    </row>
    <row r="2362" spans="1:3" x14ac:dyDescent="0.25">
      <c r="A2362" s="24">
        <v>42257</v>
      </c>
      <c r="B2362" s="25">
        <v>0.113580234477118</v>
      </c>
      <c r="C2362" s="22">
        <v>9.6743203752409704E-2</v>
      </c>
    </row>
    <row r="2363" spans="1:3" x14ac:dyDescent="0.25">
      <c r="A2363" s="24">
        <v>42258</v>
      </c>
      <c r="B2363" s="25">
        <v>0.11016201103699017</v>
      </c>
      <c r="C2363" s="22">
        <v>9.4529086790792929E-2</v>
      </c>
    </row>
    <row r="2364" spans="1:3" x14ac:dyDescent="0.25">
      <c r="A2364" s="24">
        <v>42261</v>
      </c>
      <c r="B2364" s="25">
        <v>0.10786621477560362</v>
      </c>
      <c r="C2364" s="22">
        <v>9.1238559666059232E-2</v>
      </c>
    </row>
    <row r="2365" spans="1:3" x14ac:dyDescent="0.25">
      <c r="A2365" s="24">
        <v>42262</v>
      </c>
      <c r="B2365" s="25">
        <v>0.10420099955166418</v>
      </c>
      <c r="C2365" s="22">
        <v>8.9170068433558791E-2</v>
      </c>
    </row>
    <row r="2366" spans="1:3" x14ac:dyDescent="0.25">
      <c r="A2366" s="24">
        <v>42263</v>
      </c>
      <c r="B2366" s="25">
        <v>0.10127462645030405</v>
      </c>
      <c r="C2366" s="22">
        <v>8.6053850702248899E-2</v>
      </c>
    </row>
    <row r="2367" spans="1:3" x14ac:dyDescent="0.25">
      <c r="A2367" s="24">
        <v>42264</v>
      </c>
      <c r="B2367" s="25">
        <v>9.7594571193368895E-2</v>
      </c>
      <c r="C2367" s="22">
        <v>8.4378733249537763E-2</v>
      </c>
    </row>
    <row r="2368" spans="1:3" x14ac:dyDescent="0.25">
      <c r="A2368" s="24">
        <v>42265</v>
      </c>
      <c r="B2368" s="25">
        <v>9.4908425196262677E-2</v>
      </c>
      <c r="C2368" s="22">
        <v>8.2231305484645162E-2</v>
      </c>
    </row>
    <row r="2369" spans="1:3" x14ac:dyDescent="0.25">
      <c r="A2369" s="24">
        <v>42268</v>
      </c>
      <c r="B2369" s="25">
        <v>9.2453186631178866E-2</v>
      </c>
      <c r="C2369" s="22">
        <v>7.9388365295938387E-2</v>
      </c>
    </row>
    <row r="2370" spans="1:3" x14ac:dyDescent="0.25">
      <c r="A2370" s="24">
        <v>42269</v>
      </c>
      <c r="B2370" s="25">
        <v>9.0915800440087152E-2</v>
      </c>
      <c r="C2370" s="22">
        <v>8.0908620533909459E-2</v>
      </c>
    </row>
    <row r="2371" spans="1:3" x14ac:dyDescent="0.25">
      <c r="A2371" s="24">
        <v>42270</v>
      </c>
      <c r="B2371" s="25">
        <v>9.1440884552221435E-2</v>
      </c>
      <c r="C2371" s="22">
        <v>7.8034431952609756E-2</v>
      </c>
    </row>
    <row r="2372" spans="1:3" x14ac:dyDescent="0.25">
      <c r="A2372" s="24">
        <v>42271</v>
      </c>
      <c r="B2372" s="25">
        <v>8.8354946894728406E-2</v>
      </c>
      <c r="C2372" s="22">
        <v>7.530337858991519E-2</v>
      </c>
    </row>
    <row r="2373" spans="1:3" x14ac:dyDescent="0.25">
      <c r="A2373" s="24">
        <v>42272</v>
      </c>
      <c r="B2373" s="25">
        <v>8.5436981819535934E-2</v>
      </c>
      <c r="C2373" s="22">
        <v>7.3210814219181797E-2</v>
      </c>
    </row>
    <row r="2374" spans="1:3" x14ac:dyDescent="0.25">
      <c r="A2374" s="24">
        <v>42275</v>
      </c>
      <c r="B2374" s="25">
        <v>8.8184554822505409E-2</v>
      </c>
      <c r="C2374" s="22">
        <v>8.0503423203919178E-2</v>
      </c>
    </row>
    <row r="2375" spans="1:3" x14ac:dyDescent="0.25">
      <c r="A2375" s="24">
        <v>42276</v>
      </c>
      <c r="B2375" s="25">
        <v>0.10782561671657709</v>
      </c>
      <c r="C2375" s="22">
        <v>7.9831809290879158E-2</v>
      </c>
    </row>
    <row r="2376" spans="1:3" x14ac:dyDescent="0.25">
      <c r="A2376" s="24">
        <v>42277</v>
      </c>
      <c r="B2376" s="25">
        <v>0.1081771177819707</v>
      </c>
      <c r="C2376" s="22">
        <v>8.0363988619334178E-2</v>
      </c>
    </row>
    <row r="2377" spans="1:3" x14ac:dyDescent="0.25">
      <c r="A2377" s="24">
        <v>42278</v>
      </c>
      <c r="B2377" s="25">
        <v>0.10923344818822907</v>
      </c>
      <c r="C2377" s="22">
        <v>7.8413576259448239E-2</v>
      </c>
    </row>
    <row r="2378" spans="1:3" x14ac:dyDescent="0.25">
      <c r="A2378" s="24">
        <v>42279</v>
      </c>
      <c r="B2378" s="25">
        <v>0.10660771725585991</v>
      </c>
      <c r="C2378" s="22">
        <v>7.5700875441604615E-2</v>
      </c>
    </row>
    <row r="2379" spans="1:3" x14ac:dyDescent="0.25">
      <c r="A2379" s="24">
        <v>42282</v>
      </c>
      <c r="B2379" s="25">
        <v>0.10546997063217908</v>
      </c>
      <c r="C2379" s="22">
        <v>7.6519045457720855E-2</v>
      </c>
    </row>
    <row r="2380" spans="1:3" x14ac:dyDescent="0.25">
      <c r="A2380" s="24">
        <v>42283</v>
      </c>
      <c r="B2380" s="25">
        <v>0.10221761903012817</v>
      </c>
      <c r="C2380" s="22">
        <v>7.5769223742852373E-2</v>
      </c>
    </row>
    <row r="2381" spans="1:3" x14ac:dyDescent="0.25">
      <c r="A2381" s="24">
        <v>42284</v>
      </c>
      <c r="B2381" s="25">
        <v>0.10376566500804292</v>
      </c>
      <c r="C2381" s="22">
        <v>7.8097855808981792E-2</v>
      </c>
    </row>
    <row r="2382" spans="1:3" x14ac:dyDescent="0.25">
      <c r="A2382" s="24">
        <v>42285</v>
      </c>
      <c r="B2382" s="25">
        <v>0.10172901478395477</v>
      </c>
      <c r="C2382" s="22">
        <v>8.0286090321370518E-2</v>
      </c>
    </row>
    <row r="2383" spans="1:3" x14ac:dyDescent="0.25">
      <c r="A2383" s="24">
        <v>42286</v>
      </c>
      <c r="B2383" s="25">
        <v>0.10046402743833978</v>
      </c>
      <c r="C2383" s="22">
        <v>7.7860411293877385E-2</v>
      </c>
    </row>
    <row r="2384" spans="1:3" x14ac:dyDescent="0.25">
      <c r="A2384" s="24">
        <v>42289</v>
      </c>
      <c r="B2384" s="25">
        <v>9.6867074654104407E-2</v>
      </c>
      <c r="C2384" s="22">
        <v>7.5116838573186767E-2</v>
      </c>
    </row>
    <row r="2385" spans="1:3" x14ac:dyDescent="0.25">
      <c r="A2385" s="24">
        <v>42290</v>
      </c>
      <c r="B2385" s="25">
        <v>9.3361571200940532E-2</v>
      </c>
      <c r="C2385" s="22">
        <v>7.290181694572484E-2</v>
      </c>
    </row>
    <row r="2386" spans="1:3" x14ac:dyDescent="0.25">
      <c r="A2386" s="24">
        <v>42291</v>
      </c>
      <c r="B2386" s="25">
        <v>9.4413358606678474E-2</v>
      </c>
      <c r="C2386" s="22">
        <v>7.0423547507621045E-2</v>
      </c>
    </row>
    <row r="2387" spans="1:3" x14ac:dyDescent="0.25">
      <c r="A2387" s="24">
        <v>42292</v>
      </c>
      <c r="B2387" s="25">
        <v>9.1002876061698615E-2</v>
      </c>
      <c r="C2387" s="22">
        <v>8.0847430012750757E-2</v>
      </c>
    </row>
    <row r="2388" spans="1:3" x14ac:dyDescent="0.25">
      <c r="A2388" s="24">
        <v>42293</v>
      </c>
      <c r="B2388" s="25">
        <v>9.9762995808739319E-2</v>
      </c>
      <c r="C2388" s="22">
        <v>7.8036226632826611E-2</v>
      </c>
    </row>
    <row r="2389" spans="1:3" x14ac:dyDescent="0.25">
      <c r="A2389" s="24">
        <v>42296</v>
      </c>
      <c r="B2389" s="25">
        <v>9.6825908502736466E-2</v>
      </c>
      <c r="C2389" s="22">
        <v>7.5649940213264183E-2</v>
      </c>
    </row>
    <row r="2390" spans="1:3" x14ac:dyDescent="0.25">
      <c r="A2390" s="24">
        <v>42297</v>
      </c>
      <c r="B2390" s="25">
        <v>9.3446451386883206E-2</v>
      </c>
      <c r="C2390" s="22">
        <v>7.2988475217697801E-2</v>
      </c>
    </row>
    <row r="2391" spans="1:3" x14ac:dyDescent="0.25">
      <c r="A2391" s="24">
        <v>42298</v>
      </c>
      <c r="B2391" s="25">
        <v>9.1306073343050353E-2</v>
      </c>
      <c r="C2391" s="22">
        <v>7.1959846643241815E-2</v>
      </c>
    </row>
    <row r="2392" spans="1:3" x14ac:dyDescent="0.25">
      <c r="A2392" s="24">
        <v>42299</v>
      </c>
      <c r="B2392" s="25">
        <v>9.3349484494607796E-2</v>
      </c>
      <c r="C2392" s="22">
        <v>7.0119227290131009E-2</v>
      </c>
    </row>
    <row r="2393" spans="1:3" x14ac:dyDescent="0.25">
      <c r="A2393" s="24">
        <v>42300</v>
      </c>
      <c r="B2393" s="25">
        <v>9.0364467124495487E-2</v>
      </c>
      <c r="C2393" s="22">
        <v>7.931099422197041E-2</v>
      </c>
    </row>
    <row r="2394" spans="1:3" x14ac:dyDescent="0.25">
      <c r="A2394" s="24">
        <v>42303</v>
      </c>
      <c r="B2394" s="25">
        <v>9.497454780786474E-2</v>
      </c>
      <c r="C2394" s="22">
        <v>7.6508375097092046E-2</v>
      </c>
    </row>
    <row r="2395" spans="1:3" x14ac:dyDescent="0.25">
      <c r="A2395" s="24">
        <v>42304</v>
      </c>
      <c r="B2395" s="25">
        <v>9.1545987395858244E-2</v>
      </c>
      <c r="C2395" s="22">
        <v>7.3829216433481754E-2</v>
      </c>
    </row>
    <row r="2396" spans="1:3" x14ac:dyDescent="0.25">
      <c r="A2396" s="24">
        <v>42305</v>
      </c>
      <c r="B2396" s="25">
        <v>8.8911978375552397E-2</v>
      </c>
      <c r="C2396" s="22">
        <v>7.449952645565297E-2</v>
      </c>
    </row>
    <row r="2397" spans="1:3" x14ac:dyDescent="0.25">
      <c r="A2397" s="24">
        <v>42306</v>
      </c>
      <c r="B2397" s="25">
        <v>8.9654230796860412E-2</v>
      </c>
      <c r="C2397" s="22">
        <v>7.2813692688354401E-2</v>
      </c>
    </row>
    <row r="2398" spans="1:3" x14ac:dyDescent="0.25">
      <c r="A2398" s="24">
        <v>42307</v>
      </c>
      <c r="B2398" s="25">
        <v>8.7734555772512962E-2</v>
      </c>
      <c r="C2398" s="22">
        <v>7.1391824600575596E-2</v>
      </c>
    </row>
    <row r="2399" spans="1:3" x14ac:dyDescent="0.25">
      <c r="A2399" s="24">
        <v>42310</v>
      </c>
      <c r="B2399" s="25">
        <v>8.6934582137259422E-2</v>
      </c>
      <c r="C2399" s="22">
        <v>7.0916049158460129E-2</v>
      </c>
    </row>
    <row r="2400" spans="1:3" x14ac:dyDescent="0.25">
      <c r="A2400" s="24">
        <v>42311</v>
      </c>
      <c r="B2400" s="25">
        <v>8.6370355412425812E-2</v>
      </c>
      <c r="C2400" s="22">
        <v>6.8574716367730951E-2</v>
      </c>
    </row>
    <row r="2401" spans="1:3" x14ac:dyDescent="0.25">
      <c r="A2401" s="24">
        <v>42312</v>
      </c>
      <c r="B2401" s="25">
        <v>8.3343272676913022E-2</v>
      </c>
      <c r="C2401" s="22">
        <v>6.7197953975213914E-2</v>
      </c>
    </row>
    <row r="2402" spans="1:3" x14ac:dyDescent="0.25">
      <c r="A2402" s="24">
        <v>42313</v>
      </c>
      <c r="B2402" s="25">
        <v>8.0751434113344941E-2</v>
      </c>
      <c r="C2402" s="22">
        <v>6.6193605980956985E-2</v>
      </c>
    </row>
    <row r="2403" spans="1:3" x14ac:dyDescent="0.25">
      <c r="A2403" s="24">
        <v>42314</v>
      </c>
      <c r="B2403" s="25">
        <v>7.9163001336429145E-2</v>
      </c>
      <c r="C2403" s="22">
        <v>6.4763337651571065E-2</v>
      </c>
    </row>
    <row r="2404" spans="1:3" x14ac:dyDescent="0.25">
      <c r="A2404" s="24">
        <v>42317</v>
      </c>
      <c r="B2404" s="25">
        <v>7.8137798173867318E-2</v>
      </c>
      <c r="C2404" s="22">
        <v>6.5270415689777775E-2</v>
      </c>
    </row>
    <row r="2405" spans="1:3" x14ac:dyDescent="0.25">
      <c r="A2405" s="24">
        <v>42318</v>
      </c>
      <c r="B2405" s="25">
        <v>7.6199681638884215E-2</v>
      </c>
      <c r="C2405" s="22">
        <v>6.3306514446031983E-2</v>
      </c>
    </row>
    <row r="2406" spans="1:3" x14ac:dyDescent="0.25">
      <c r="A2406" s="24">
        <v>42319</v>
      </c>
      <c r="B2406" s="25">
        <v>7.4578387978045058E-2</v>
      </c>
      <c r="C2406" s="22">
        <v>6.1064865268848523E-2</v>
      </c>
    </row>
    <row r="2407" spans="1:3" x14ac:dyDescent="0.25">
      <c r="A2407" s="24">
        <v>42320</v>
      </c>
      <c r="B2407" s="25">
        <v>7.2334862853940127E-2</v>
      </c>
      <c r="C2407" s="22">
        <v>5.9079551451468676E-2</v>
      </c>
    </row>
    <row r="2408" spans="1:3" x14ac:dyDescent="0.25">
      <c r="A2408" s="24">
        <v>42321</v>
      </c>
      <c r="B2408" s="25">
        <v>7.0142636874702818E-2</v>
      </c>
      <c r="C2408" s="22">
        <v>5.7016009081375094E-2</v>
      </c>
    </row>
    <row r="2409" spans="1:3" x14ac:dyDescent="0.25">
      <c r="A2409" s="24">
        <v>42324</v>
      </c>
      <c r="B2409" s="25">
        <v>6.880744595001026E-2</v>
      </c>
      <c r="C2409" s="22">
        <v>5.7469256521667608E-2</v>
      </c>
    </row>
    <row r="2410" spans="1:3" x14ac:dyDescent="0.25">
      <c r="A2410" s="24">
        <v>42325</v>
      </c>
      <c r="B2410" s="25">
        <v>6.6391011816866671E-2</v>
      </c>
      <c r="C2410" s="22">
        <v>5.6067641715706967E-2</v>
      </c>
    </row>
    <row r="2411" spans="1:3" x14ac:dyDescent="0.25">
      <c r="A2411" s="24">
        <v>42326</v>
      </c>
      <c r="B2411" s="25">
        <v>6.4577484154427697E-2</v>
      </c>
      <c r="C2411" s="22">
        <v>5.5512843756076138E-2</v>
      </c>
    </row>
    <row r="2412" spans="1:3" x14ac:dyDescent="0.25">
      <c r="A2412" s="24">
        <v>42327</v>
      </c>
      <c r="B2412" s="25">
        <v>6.5728186849492123E-2</v>
      </c>
      <c r="C2412" s="22">
        <v>5.5748851573276081E-2</v>
      </c>
    </row>
    <row r="2413" spans="1:3" x14ac:dyDescent="0.25">
      <c r="A2413" s="24">
        <v>42328</v>
      </c>
      <c r="B2413" s="25">
        <v>6.6240400691944742E-2</v>
      </c>
      <c r="C2413" s="22">
        <v>5.5596614666730472E-2</v>
      </c>
    </row>
    <row r="2414" spans="1:3" x14ac:dyDescent="0.25">
      <c r="A2414" s="24">
        <v>42331</v>
      </c>
      <c r="B2414" s="25">
        <v>6.5166346782301862E-2</v>
      </c>
      <c r="C2414" s="22">
        <v>5.3694619305549779E-2</v>
      </c>
    </row>
    <row r="2415" spans="1:3" x14ac:dyDescent="0.25">
      <c r="A2415" s="24">
        <v>42332</v>
      </c>
      <c r="B2415" s="25">
        <v>6.3111482308609468E-2</v>
      </c>
      <c r="C2415" s="22">
        <v>5.256496764156126E-2</v>
      </c>
    </row>
    <row r="2416" spans="1:3" x14ac:dyDescent="0.25">
      <c r="A2416" s="24">
        <v>42333</v>
      </c>
      <c r="B2416" s="25">
        <v>6.0897657726594404E-2</v>
      </c>
      <c r="C2416" s="22">
        <v>5.0976491149712262E-2</v>
      </c>
    </row>
    <row r="2417" spans="1:3" x14ac:dyDescent="0.25">
      <c r="A2417" s="24">
        <v>42335</v>
      </c>
      <c r="B2417" s="25">
        <v>5.9055931918764175E-2</v>
      </c>
      <c r="C2417" s="22">
        <v>4.9647663986059555E-2</v>
      </c>
    </row>
    <row r="2418" spans="1:3" x14ac:dyDescent="0.25">
      <c r="A2418" s="24">
        <v>42338</v>
      </c>
      <c r="B2418" s="25">
        <v>5.8190997488234066E-2</v>
      </c>
      <c r="C2418" s="22">
        <v>4.8627301949356154E-2</v>
      </c>
    </row>
    <row r="2419" spans="1:3" x14ac:dyDescent="0.25">
      <c r="A2419" s="24">
        <v>42339</v>
      </c>
      <c r="B2419" s="25">
        <v>5.7520312611728415E-2</v>
      </c>
      <c r="C2419" s="22">
        <v>4.737553628871026E-2</v>
      </c>
    </row>
    <row r="2420" spans="1:3" x14ac:dyDescent="0.25">
      <c r="A2420" s="24">
        <v>42340</v>
      </c>
      <c r="B2420" s="25">
        <v>5.8421131962460626E-2</v>
      </c>
      <c r="C2420" s="22">
        <v>4.6160921419024441E-2</v>
      </c>
    </row>
    <row r="2421" spans="1:3" x14ac:dyDescent="0.25">
      <c r="A2421" s="24">
        <v>42341</v>
      </c>
      <c r="B2421" s="25">
        <v>5.6756148064469311E-2</v>
      </c>
      <c r="C2421" s="22">
        <v>4.557014378526543E-2</v>
      </c>
    </row>
    <row r="2422" spans="1:3" x14ac:dyDescent="0.25">
      <c r="A2422" s="24">
        <v>42342</v>
      </c>
      <c r="B2422" s="25">
        <v>6.0002283397377294E-2</v>
      </c>
      <c r="C2422" s="22">
        <v>5.3497196303706619E-2</v>
      </c>
    </row>
    <row r="2423" spans="1:3" x14ac:dyDescent="0.25">
      <c r="A2423" s="24">
        <v>42345</v>
      </c>
      <c r="B2423" s="25">
        <v>6.3623716062771729E-2</v>
      </c>
      <c r="C2423" s="22">
        <v>5.6573460693776757E-2</v>
      </c>
    </row>
    <row r="2424" spans="1:3" x14ac:dyDescent="0.25">
      <c r="A2424" s="24">
        <v>42346</v>
      </c>
      <c r="B2424" s="25">
        <v>6.8471692490096464E-2</v>
      </c>
      <c r="C2424" s="22">
        <v>5.4656040000791904E-2</v>
      </c>
    </row>
    <row r="2425" spans="1:3" x14ac:dyDescent="0.25">
      <c r="A2425" s="24">
        <v>42347</v>
      </c>
      <c r="B2425" s="25">
        <v>6.5982137917150491E-2</v>
      </c>
      <c r="C2425" s="22">
        <v>5.9342445589852348E-2</v>
      </c>
    </row>
    <row r="2426" spans="1:3" x14ac:dyDescent="0.25">
      <c r="A2426" s="24">
        <v>42348</v>
      </c>
      <c r="B2426" s="25">
        <v>6.6614530893318272E-2</v>
      </c>
      <c r="C2426" s="22">
        <v>5.7228533078229088E-2</v>
      </c>
    </row>
    <row r="2427" spans="1:3" x14ac:dyDescent="0.25">
      <c r="A2427" s="24">
        <v>42349</v>
      </c>
      <c r="B2427" s="25">
        <v>6.4423301013148276E-2</v>
      </c>
      <c r="C2427" s="22">
        <v>6.7927440745519332E-2</v>
      </c>
    </row>
    <row r="2428" spans="1:3" x14ac:dyDescent="0.25">
      <c r="A2428" s="24">
        <v>42352</v>
      </c>
      <c r="B2428" s="25">
        <v>7.4231678187420311E-2</v>
      </c>
      <c r="C2428" s="22">
        <v>6.5568158928345513E-2</v>
      </c>
    </row>
    <row r="2429" spans="1:3" x14ac:dyDescent="0.25">
      <c r="A2429" s="24">
        <v>42353</v>
      </c>
      <c r="B2429" s="25">
        <v>7.1985772020344355E-2</v>
      </c>
      <c r="C2429" s="22">
        <v>6.3710365164080712E-2</v>
      </c>
    </row>
    <row r="2430" spans="1:3" x14ac:dyDescent="0.25">
      <c r="A2430" s="24">
        <v>42354</v>
      </c>
      <c r="B2430" s="25">
        <v>7.153874976293699E-2</v>
      </c>
      <c r="C2430" s="22">
        <v>6.3344966841735309E-2</v>
      </c>
    </row>
    <row r="2431" spans="1:3" x14ac:dyDescent="0.25">
      <c r="A2431" s="24">
        <v>42355</v>
      </c>
      <c r="B2431" s="25">
        <v>8.2020136641750951E-2</v>
      </c>
      <c r="C2431" s="22">
        <v>6.130830131710098E-2</v>
      </c>
    </row>
    <row r="2432" spans="1:3" x14ac:dyDescent="0.25">
      <c r="A2432" s="24">
        <v>42356</v>
      </c>
      <c r="B2432" s="25">
        <v>7.9979907296105074E-2</v>
      </c>
      <c r="C2432" s="22">
        <v>6.1926664901096475E-2</v>
      </c>
    </row>
    <row r="2433" spans="1:3" x14ac:dyDescent="0.25">
      <c r="A2433" s="24">
        <v>42359</v>
      </c>
      <c r="B2433" s="25">
        <v>7.8320085644590143E-2</v>
      </c>
      <c r="C2433" s="22">
        <v>6.1352178585345071E-2</v>
      </c>
    </row>
    <row r="2434" spans="1:3" x14ac:dyDescent="0.25">
      <c r="A2434" s="24">
        <v>42360</v>
      </c>
      <c r="B2434" s="25">
        <v>7.619390972910281E-2</v>
      </c>
      <c r="C2434" s="22">
        <v>5.9703181144475176E-2</v>
      </c>
    </row>
    <row r="2435" spans="1:3" x14ac:dyDescent="0.25">
      <c r="A2435" s="24">
        <v>42361</v>
      </c>
      <c r="B2435" s="25">
        <v>7.4007729869748767E-2</v>
      </c>
      <c r="C2435" s="22">
        <v>5.7706736095704599E-2</v>
      </c>
    </row>
    <row r="2436" spans="1:3" x14ac:dyDescent="0.25">
      <c r="A2436" s="24">
        <v>42362</v>
      </c>
      <c r="B2436" s="25">
        <v>7.2985080436927793E-2</v>
      </c>
      <c r="C2436" s="22">
        <v>5.5686999677441708E-2</v>
      </c>
    </row>
    <row r="2437" spans="1:3" x14ac:dyDescent="0.25">
      <c r="A2437" s="24">
        <v>42366</v>
      </c>
      <c r="B2437" s="25">
        <v>7.0755104486695683E-2</v>
      </c>
      <c r="C2437" s="22">
        <v>5.384988561773104E-2</v>
      </c>
    </row>
    <row r="2438" spans="1:3" x14ac:dyDescent="0.25">
      <c r="A2438" s="24">
        <v>42367</v>
      </c>
      <c r="B2438" s="25">
        <v>6.8732120204661101E-2</v>
      </c>
      <c r="C2438" s="22">
        <v>5.4639587862932791E-2</v>
      </c>
    </row>
    <row r="2439" spans="1:3" x14ac:dyDescent="0.25">
      <c r="A2439" s="24">
        <v>42368</v>
      </c>
      <c r="B2439" s="25">
        <v>7.0565092810243119E-2</v>
      </c>
      <c r="C2439" s="22">
        <v>5.4291768492691947E-2</v>
      </c>
    </row>
    <row r="2440" spans="1:3" x14ac:dyDescent="0.25">
      <c r="A2440" s="24">
        <v>42369</v>
      </c>
      <c r="B2440" s="25">
        <v>6.9354292209519663E-2</v>
      </c>
      <c r="C2440" s="22">
        <v>5.519789756192596E-2</v>
      </c>
    </row>
    <row r="2441" spans="1:3" x14ac:dyDescent="0.25">
      <c r="A2441" s="24">
        <v>42373</v>
      </c>
      <c r="B2441" s="25">
        <v>6.8018994834768254E-2</v>
      </c>
      <c r="C2441" s="22">
        <v>6.8075302353689096E-2</v>
      </c>
    </row>
    <row r="2442" spans="1:3" x14ac:dyDescent="0.25">
      <c r="A2442" s="24">
        <v>42374</v>
      </c>
      <c r="B2442" s="25">
        <v>7.9119848271150539E-2</v>
      </c>
      <c r="C2442" s="22">
        <v>6.6282554258825843E-2</v>
      </c>
    </row>
    <row r="2443" spans="1:3" x14ac:dyDescent="0.25">
      <c r="A2443" s="24">
        <v>42375</v>
      </c>
      <c r="B2443" s="25">
        <v>7.6316124966457302E-2</v>
      </c>
      <c r="C2443" s="22">
        <v>6.9967057256617143E-2</v>
      </c>
    </row>
    <row r="2444" spans="1:3" x14ac:dyDescent="0.25">
      <c r="A2444" s="24">
        <v>42376</v>
      </c>
      <c r="B2444" s="25">
        <v>8.8414371297656724E-2</v>
      </c>
      <c r="C2444" s="22">
        <v>8.7829821391611676E-2</v>
      </c>
    </row>
    <row r="2445" spans="1:3" x14ac:dyDescent="0.25">
      <c r="A2445" s="24">
        <v>42377</v>
      </c>
      <c r="B2445" s="25">
        <v>0.11832502133735334</v>
      </c>
      <c r="C2445" s="22">
        <v>8.4702530583599209E-2</v>
      </c>
    </row>
    <row r="2446" spans="1:3" x14ac:dyDescent="0.25">
      <c r="A2446" s="24">
        <v>42380</v>
      </c>
      <c r="B2446" s="25">
        <v>0.11663231268361603</v>
      </c>
      <c r="C2446" s="22">
        <v>8.2758513084109822E-2</v>
      </c>
    </row>
    <row r="2447" spans="1:3" x14ac:dyDescent="0.25">
      <c r="A2447" s="24">
        <v>42381</v>
      </c>
      <c r="B2447" s="25">
        <v>0.11670817362404336</v>
      </c>
      <c r="C2447" s="22">
        <v>7.9917714875500492E-2</v>
      </c>
    </row>
    <row r="2448" spans="1:3" x14ac:dyDescent="0.25">
      <c r="A2448" s="24">
        <v>42382</v>
      </c>
      <c r="B2448" s="25">
        <v>0.1127320634659733</v>
      </c>
      <c r="C2448" s="22">
        <v>8.7172155330073761E-2</v>
      </c>
    </row>
    <row r="2449" spans="1:3" x14ac:dyDescent="0.25">
      <c r="A2449" s="24">
        <v>42383</v>
      </c>
      <c r="B2449" s="25">
        <v>0.12489395587455807</v>
      </c>
      <c r="C2449" s="22">
        <v>8.618056197521666E-2</v>
      </c>
    </row>
    <row r="2450" spans="1:3" x14ac:dyDescent="0.25">
      <c r="A2450" s="24">
        <v>42384</v>
      </c>
      <c r="B2450" s="25">
        <v>0.1232104148531612</v>
      </c>
      <c r="C2450" s="22">
        <v>8.8928519721179405E-2</v>
      </c>
    </row>
    <row r="2451" spans="1:3" x14ac:dyDescent="0.25">
      <c r="A2451" s="24">
        <v>42388</v>
      </c>
      <c r="B2451" s="25">
        <v>0.12582792536838247</v>
      </c>
      <c r="C2451" s="22">
        <v>8.5874756841557917E-2</v>
      </c>
    </row>
    <row r="2452" spans="1:3" x14ac:dyDescent="0.25">
      <c r="A2452" s="24">
        <v>42389</v>
      </c>
      <c r="B2452" s="25">
        <v>0.1213186882776906</v>
      </c>
      <c r="C2452" s="22">
        <v>8.3789872211947378E-2</v>
      </c>
    </row>
    <row r="2453" spans="1:3" x14ac:dyDescent="0.25">
      <c r="A2453" s="24">
        <v>42390</v>
      </c>
      <c r="B2453" s="25">
        <v>0.11764646341605389</v>
      </c>
      <c r="C2453" s="22">
        <v>8.0887108908304181E-2</v>
      </c>
    </row>
    <row r="2454" spans="1:3" x14ac:dyDescent="0.25">
      <c r="A2454" s="24">
        <v>42391</v>
      </c>
      <c r="B2454" s="25">
        <v>0.1136945430915185</v>
      </c>
      <c r="C2454" s="22">
        <v>8.3012236517992985E-2</v>
      </c>
    </row>
    <row r="2455" spans="1:3" x14ac:dyDescent="0.25">
      <c r="A2455" s="24">
        <v>42394</v>
      </c>
      <c r="B2455" s="25">
        <v>0.11510672994607878</v>
      </c>
      <c r="C2455" s="22">
        <v>8.060498437890197E-2</v>
      </c>
    </row>
    <row r="2456" spans="1:3" x14ac:dyDescent="0.25">
      <c r="A2456" s="24">
        <v>42395</v>
      </c>
      <c r="B2456" s="25">
        <v>0.11210532309361342</v>
      </c>
      <c r="C2456" s="22">
        <v>7.7759090772059808E-2</v>
      </c>
    </row>
    <row r="2457" spans="1:3" x14ac:dyDescent="0.25">
      <c r="A2457" s="24">
        <v>42396</v>
      </c>
      <c r="B2457" s="25">
        <v>0.10806270141593981</v>
      </c>
      <c r="C2457" s="22">
        <v>8.634039067635943E-2</v>
      </c>
    </row>
    <row r="2458" spans="1:3" x14ac:dyDescent="0.25">
      <c r="A2458" s="24">
        <v>42397</v>
      </c>
      <c r="B2458" s="25">
        <v>0.11878125108838683</v>
      </c>
      <c r="C2458" s="22">
        <v>8.3997818613795183E-2</v>
      </c>
    </row>
    <row r="2459" spans="1:3" x14ac:dyDescent="0.25">
      <c r="A2459" s="24">
        <v>42398</v>
      </c>
      <c r="B2459" s="25">
        <v>0.11574453608636834</v>
      </c>
      <c r="C2459" s="22">
        <v>9.0682231562112081E-2</v>
      </c>
    </row>
    <row r="2460" spans="1:3" x14ac:dyDescent="0.25">
      <c r="A2460" s="24">
        <v>42401</v>
      </c>
      <c r="B2460" s="25">
        <v>0.117738079333692</v>
      </c>
      <c r="C2460" s="22">
        <v>8.7503332756545829E-2</v>
      </c>
    </row>
    <row r="2461" spans="1:3" x14ac:dyDescent="0.25">
      <c r="A2461" s="24">
        <v>42402</v>
      </c>
      <c r="B2461" s="25">
        <v>0.11409769332066678</v>
      </c>
      <c r="C2461" s="22">
        <v>8.6614563496549224E-2</v>
      </c>
    </row>
    <row r="2462" spans="1:3" x14ac:dyDescent="0.25">
      <c r="A2462" s="24">
        <v>42403</v>
      </c>
      <c r="B2462" s="25">
        <v>0.11197462962799894</v>
      </c>
      <c r="C2462" s="22">
        <v>8.3662489892051647E-2</v>
      </c>
    </row>
    <row r="2463" spans="1:3" x14ac:dyDescent="0.25">
      <c r="A2463" s="24">
        <v>42404</v>
      </c>
      <c r="B2463" s="25">
        <v>0.1080339465097194</v>
      </c>
      <c r="C2463" s="22">
        <v>8.0684891819251425E-2</v>
      </c>
    </row>
    <row r="2464" spans="1:3" x14ac:dyDescent="0.25">
      <c r="A2464" s="24">
        <v>42405</v>
      </c>
      <c r="B2464" s="25">
        <v>0.10414165168889289</v>
      </c>
      <c r="C2464" s="22">
        <v>0.1158417263054876</v>
      </c>
    </row>
    <row r="2465" spans="1:3" x14ac:dyDescent="0.25">
      <c r="A2465" s="24">
        <v>42408</v>
      </c>
      <c r="B2465" s="25">
        <v>0.15552659730297588</v>
      </c>
      <c r="C2465" s="22">
        <v>0.12294973874924606</v>
      </c>
    </row>
    <row r="2466" spans="1:3" x14ac:dyDescent="0.25">
      <c r="A2466" s="24">
        <v>42409</v>
      </c>
      <c r="B2466" s="25">
        <v>0.16146759166215083</v>
      </c>
      <c r="C2466" s="22">
        <v>0.11867260318086761</v>
      </c>
    </row>
    <row r="2467" spans="1:3" x14ac:dyDescent="0.25">
      <c r="A2467" s="24">
        <v>42410</v>
      </c>
      <c r="B2467" s="25">
        <v>0.15618026510794811</v>
      </c>
      <c r="C2467" s="22">
        <v>0.11757934435938094</v>
      </c>
    </row>
    <row r="2468" spans="1:3" x14ac:dyDescent="0.25">
      <c r="A2468" s="24">
        <v>42411</v>
      </c>
      <c r="B2468" s="25">
        <v>0.1523735328999305</v>
      </c>
      <c r="C2468" s="22">
        <v>0.11347214364491724</v>
      </c>
    </row>
    <row r="2469" spans="1:3" x14ac:dyDescent="0.25">
      <c r="A2469" s="24">
        <v>42412</v>
      </c>
      <c r="B2469" s="25">
        <v>0.14686274241661432</v>
      </c>
      <c r="C2469" s="22">
        <v>0.10978158042353983</v>
      </c>
    </row>
    <row r="2470" spans="1:3" x14ac:dyDescent="0.25">
      <c r="A2470" s="24">
        <v>42416</v>
      </c>
      <c r="B2470" s="25">
        <v>0.14206585526849738</v>
      </c>
      <c r="C2470" s="22">
        <v>0.10905296126424117</v>
      </c>
    </row>
    <row r="2471" spans="1:3" x14ac:dyDescent="0.25">
      <c r="A2471" s="24">
        <v>42417</v>
      </c>
      <c r="B2471" s="25">
        <v>0.13931552190400001</v>
      </c>
      <c r="C2471" s="22">
        <v>0.10711849421312394</v>
      </c>
    </row>
    <row r="2472" spans="1:3" x14ac:dyDescent="0.25">
      <c r="A2472" s="24">
        <v>42418</v>
      </c>
      <c r="B2472" s="25">
        <v>0.13683970896657083</v>
      </c>
      <c r="C2472" s="22">
        <v>0.10400518935327456</v>
      </c>
    </row>
    <row r="2473" spans="1:3" x14ac:dyDescent="0.25">
      <c r="A2473" s="24">
        <v>42419</v>
      </c>
      <c r="B2473" s="25">
        <v>0.13330445807647992</v>
      </c>
      <c r="C2473" s="22">
        <v>0.10338619377945711</v>
      </c>
    </row>
    <row r="2474" spans="1:3" x14ac:dyDescent="0.25">
      <c r="A2474" s="24">
        <v>42422</v>
      </c>
      <c r="B2474" s="25">
        <v>0.13071735102491663</v>
      </c>
      <c r="C2474" s="22">
        <v>0.10144356082121672</v>
      </c>
    </row>
    <row r="2475" spans="1:3" x14ac:dyDescent="0.25">
      <c r="A2475" s="24">
        <v>42423</v>
      </c>
      <c r="B2475" s="25">
        <v>0.12664317486607041</v>
      </c>
      <c r="C2475" s="22">
        <v>9.8364818405270699E-2</v>
      </c>
    </row>
    <row r="2476" spans="1:3" x14ac:dyDescent="0.25">
      <c r="A2476" s="24">
        <v>42424</v>
      </c>
      <c r="B2476" s="25">
        <v>0.12498963611761915</v>
      </c>
      <c r="C2476" s="22">
        <v>9.7232685893845497E-2</v>
      </c>
    </row>
    <row r="2477" spans="1:3" x14ac:dyDescent="0.25">
      <c r="A2477" s="24">
        <v>42425</v>
      </c>
      <c r="B2477" s="25">
        <v>0.12312999067031644</v>
      </c>
      <c r="C2477" s="22">
        <v>9.4560603097931684E-2</v>
      </c>
    </row>
    <row r="2478" spans="1:3" x14ac:dyDescent="0.25">
      <c r="A2478" s="24">
        <v>42426</v>
      </c>
      <c r="B2478" s="25">
        <v>0.11892481520193855</v>
      </c>
      <c r="C2478" s="22">
        <v>9.165550166551506E-2</v>
      </c>
    </row>
    <row r="2479" spans="1:3" x14ac:dyDescent="0.25">
      <c r="A2479" s="24">
        <v>42429</v>
      </c>
      <c r="B2479" s="25">
        <v>0.11517600799489416</v>
      </c>
      <c r="C2479" s="22">
        <v>8.8982386926135304E-2</v>
      </c>
    </row>
    <row r="2480" spans="1:3" x14ac:dyDescent="0.25">
      <c r="A2480" s="24">
        <v>42430</v>
      </c>
      <c r="B2480" s="25">
        <v>0.11121935634381742</v>
      </c>
      <c r="C2480" s="22">
        <v>9.1586192192306098E-2</v>
      </c>
    </row>
    <row r="2481" spans="1:3" x14ac:dyDescent="0.25">
      <c r="A2481" s="24">
        <v>42431</v>
      </c>
      <c r="B2481" s="25">
        <v>0.11207544351382441</v>
      </c>
      <c r="C2481" s="22">
        <v>8.9158921289750143E-2</v>
      </c>
    </row>
    <row r="2482" spans="1:3" x14ac:dyDescent="0.25">
      <c r="A2482" s="24">
        <v>42432</v>
      </c>
      <c r="B2482" s="25">
        <v>0.10871981755958655</v>
      </c>
      <c r="C2482" s="22">
        <v>8.7005311799517815E-2</v>
      </c>
    </row>
    <row r="2483" spans="1:3" x14ac:dyDescent="0.25">
      <c r="A2483" s="24">
        <v>42433</v>
      </c>
      <c r="B2483" s="25">
        <v>0.10625765412689799</v>
      </c>
      <c r="C2483" s="22">
        <v>8.4230830588299513E-2</v>
      </c>
    </row>
    <row r="2484" spans="1:3" x14ac:dyDescent="0.25">
      <c r="A2484" s="24">
        <v>42436</v>
      </c>
      <c r="B2484" s="25">
        <v>0.10253255766217262</v>
      </c>
      <c r="C2484" s="22">
        <v>8.1998398374575537E-2</v>
      </c>
    </row>
    <row r="2485" spans="1:3" x14ac:dyDescent="0.25">
      <c r="A2485" s="24">
        <v>42437</v>
      </c>
      <c r="B2485" s="25">
        <v>9.9063847994829299E-2</v>
      </c>
      <c r="C2485" s="22">
        <v>8.1254210810997388E-2</v>
      </c>
    </row>
    <row r="2486" spans="1:3" x14ac:dyDescent="0.25">
      <c r="A2486" s="24">
        <v>42438</v>
      </c>
      <c r="B2486" s="25">
        <v>9.8740632996267202E-2</v>
      </c>
      <c r="C2486" s="22">
        <v>7.8388951098286197E-2</v>
      </c>
    </row>
    <row r="2487" spans="1:3" x14ac:dyDescent="0.25">
      <c r="A2487" s="24">
        <v>42439</v>
      </c>
      <c r="B2487" s="25">
        <v>9.5154451107292426E-2</v>
      </c>
      <c r="C2487" s="22">
        <v>8.066587158894227E-2</v>
      </c>
    </row>
    <row r="2488" spans="1:3" x14ac:dyDescent="0.25">
      <c r="A2488" s="24">
        <v>42440</v>
      </c>
      <c r="B2488" s="25">
        <v>9.462993116132519E-2</v>
      </c>
      <c r="C2488" s="22">
        <v>8.1444884535449777E-2</v>
      </c>
    </row>
    <row r="2489" spans="1:3" x14ac:dyDescent="0.25">
      <c r="A2489" s="24">
        <v>42443</v>
      </c>
      <c r="B2489" s="25">
        <v>9.3922963361488768E-2</v>
      </c>
      <c r="C2489" s="22">
        <v>7.8546821456292604E-2</v>
      </c>
    </row>
    <row r="2490" spans="1:3" x14ac:dyDescent="0.25">
      <c r="A2490" s="24">
        <v>42444</v>
      </c>
      <c r="B2490" s="25">
        <v>9.050918482588477E-2</v>
      </c>
      <c r="C2490" s="22">
        <v>7.8722090956396637E-2</v>
      </c>
    </row>
    <row r="2491" spans="1:3" x14ac:dyDescent="0.25">
      <c r="A2491" s="24">
        <v>42445</v>
      </c>
      <c r="B2491" s="25">
        <v>9.062629814294329E-2</v>
      </c>
      <c r="C2491" s="22">
        <v>7.9089475807846227E-2</v>
      </c>
    </row>
    <row r="2492" spans="1:3" x14ac:dyDescent="0.25">
      <c r="A2492" s="24">
        <v>42446</v>
      </c>
      <c r="B2492" s="25">
        <v>8.8984287270838389E-2</v>
      </c>
      <c r="C2492" s="22">
        <v>7.6286562310729791E-2</v>
      </c>
    </row>
    <row r="2493" spans="1:3" x14ac:dyDescent="0.25">
      <c r="A2493" s="24">
        <v>42447</v>
      </c>
      <c r="B2493" s="25">
        <v>8.5849971435295935E-2</v>
      </c>
      <c r="C2493" s="22">
        <v>7.4045992961711313E-2</v>
      </c>
    </row>
    <row r="2494" spans="1:3" x14ac:dyDescent="0.25">
      <c r="A2494" s="24">
        <v>42450</v>
      </c>
      <c r="B2494" s="25">
        <v>8.2768404883755295E-2</v>
      </c>
      <c r="C2494" s="22">
        <v>7.1826543436950663E-2</v>
      </c>
    </row>
    <row r="2495" spans="1:3" x14ac:dyDescent="0.25">
      <c r="A2495" s="24">
        <v>42451</v>
      </c>
      <c r="B2495" s="25">
        <v>7.9937277819603511E-2</v>
      </c>
      <c r="C2495" s="22">
        <v>7.0126862241881679E-2</v>
      </c>
    </row>
    <row r="2496" spans="1:3" x14ac:dyDescent="0.25">
      <c r="A2496" s="24">
        <v>42452</v>
      </c>
      <c r="B2496" s="25">
        <v>7.806737994771358E-2</v>
      </c>
      <c r="C2496" s="22">
        <v>6.8203363887595819E-2</v>
      </c>
    </row>
    <row r="2497" spans="1:3" x14ac:dyDescent="0.25">
      <c r="A2497" s="24">
        <v>42453</v>
      </c>
      <c r="B2497" s="25">
        <v>7.6443575385069684E-2</v>
      </c>
      <c r="C2497" s="22">
        <v>6.6844121652197025E-2</v>
      </c>
    </row>
    <row r="2498" spans="1:3" x14ac:dyDescent="0.25">
      <c r="A2498" s="24">
        <v>42457</v>
      </c>
      <c r="B2498" s="25">
        <v>7.4053219535118772E-2</v>
      </c>
      <c r="C2498" s="22">
        <v>6.4501444470430117E-2</v>
      </c>
    </row>
    <row r="2499" spans="1:3" x14ac:dyDescent="0.25">
      <c r="A2499" s="24">
        <v>42458</v>
      </c>
      <c r="B2499" s="25">
        <v>7.1389845290789636E-2</v>
      </c>
      <c r="C2499" s="22">
        <v>6.9220935530800345E-2</v>
      </c>
    </row>
    <row r="2500" spans="1:3" x14ac:dyDescent="0.25">
      <c r="A2500" s="24">
        <v>42459</v>
      </c>
      <c r="B2500" s="25">
        <v>7.5083534891553436E-2</v>
      </c>
      <c r="C2500" s="22">
        <v>6.7060926743953933E-2</v>
      </c>
    </row>
    <row r="2501" spans="1:3" x14ac:dyDescent="0.25">
      <c r="A2501" s="24">
        <v>42460</v>
      </c>
      <c r="B2501" s="25">
        <v>7.2526981664807852E-2</v>
      </c>
      <c r="C2501" s="22">
        <v>6.5132233038849463E-2</v>
      </c>
    </row>
    <row r="2502" spans="1:3" x14ac:dyDescent="0.25">
      <c r="A2502" s="24">
        <v>42461</v>
      </c>
      <c r="B2502" s="25">
        <v>7.0177714611594028E-2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E4" sqref="E4"/>
    </sheetView>
  </sheetViews>
  <sheetFormatPr defaultRowHeight="15" x14ac:dyDescent="0.25"/>
  <cols>
    <col min="2" max="5" bestFit="true" customWidth="true" width="9.5703125" collapsed="true"/>
  </cols>
  <sheetData>
    <row r="1" spans="1:9" x14ac:dyDescent="0.25">
      <c r="B1" s="13" t="s">
        <v>23</v>
      </c>
      <c r="C1" s="1" t="s">
        <v>16</v>
      </c>
      <c r="D1" s="13" t="s">
        <v>24</v>
      </c>
      <c r="E1" s="1" t="s">
        <v>17</v>
      </c>
    </row>
    <row r="2" spans="1:9" x14ac:dyDescent="0.25">
      <c r="A2" t="s">
        <v>18</v>
      </c>
      <c r="B2" s="2">
        <v>-1.3554050388925936</v>
      </c>
      <c r="C2" s="2">
        <v>-1.1838024567843215</v>
      </c>
      <c r="D2" s="2">
        <v>0.5064019604762906</v>
      </c>
      <c r="E2" s="2">
        <v>100</v>
      </c>
    </row>
    <row r="3" spans="1:9" x14ac:dyDescent="0.25">
      <c r="A3" t="s">
        <v>19</v>
      </c>
      <c r="B3" s="5">
        <v>0.46916932507128145</v>
      </c>
      <c r="C3" s="5">
        <v>0.46891176522752387</v>
      </c>
      <c r="D3" s="5">
        <v>0.47094610472146697</v>
      </c>
      <c r="E3" s="5">
        <v>0.41654013347452401</v>
      </c>
      <c r="F3" s="12"/>
      <c r="G3" s="12"/>
      <c r="H3" s="12"/>
      <c r="I3" s="12"/>
    </row>
    <row r="4" spans="1:9" x14ac:dyDescent="0.25">
      <c r="A4" t="s">
        <v>20</v>
      </c>
      <c r="B4" s="5">
        <v>0.21422241204829498</v>
      </c>
      <c r="C4" s="5">
        <v>0.21401557846273969</v>
      </c>
      <c r="D4" s="5">
        <v>0.2156492560020257</v>
      </c>
      <c r="E4" s="5">
        <v>0.3522785726412333</v>
      </c>
      <c r="F4" s="12"/>
      <c r="G4" s="12"/>
      <c r="H4" s="12"/>
      <c r="I4" s="12"/>
    </row>
    <row r="5" spans="1:9" x14ac:dyDescent="0.25">
      <c r="A5" t="s">
        <v>21</v>
      </c>
      <c r="B5" s="5">
        <v>0.18907533947358932</v>
      </c>
      <c r="C5" s="5">
        <v>0.1909568750129633</v>
      </c>
      <c r="D5" s="5">
        <v>0.17609554414258105</v>
      </c>
      <c r="E5" s="5">
        <v>9.0093633648305887E-2</v>
      </c>
      <c r="F5" s="12"/>
      <c r="G5" s="12"/>
      <c r="H5" s="12"/>
      <c r="I5" s="12"/>
    </row>
    <row r="6" spans="1:9" x14ac:dyDescent="0.25">
      <c r="A6" t="s">
        <v>22</v>
      </c>
      <c r="B6" s="5">
        <v>0.12753292340683434</v>
      </c>
      <c r="C6" s="5">
        <v>0.1261157812967732</v>
      </c>
      <c r="D6" s="5">
        <v>0.13730909513392642</v>
      </c>
      <c r="E6" s="5">
        <v>0.14108766023593683</v>
      </c>
      <c r="F6" s="12"/>
      <c r="G6" s="12"/>
      <c r="H6" s="12"/>
      <c r="I6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000"/>
  <sheetViews>
    <sheetView workbookViewId="0">
      <pane xSplit="3" ySplit="1" topLeftCell="D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bestFit="true" customWidth="true" style="117" width="10.7109375" collapsed="true"/>
    <col min="2" max="2" customWidth="true" style="115" width="10.7109375" collapsed="true"/>
    <col min="3" max="3" bestFit="true" customWidth="true" style="69" width="10.7109375" collapsed="true"/>
    <col min="4" max="4" customWidth="true" style="11" width="14.140625" collapsed="true"/>
    <col min="5" max="5" customWidth="true" style="4" width="19.85546875" collapsed="true"/>
    <col min="6" max="6" bestFit="true" customWidth="true" style="4" width="17.0" collapsed="true"/>
    <col min="7" max="7" customWidth="true" width="15.140625" collapsed="true"/>
    <col min="8" max="8" bestFit="true" customWidth="true" style="28" width="20.5703125" collapsed="true"/>
    <col min="9" max="9" bestFit="true" customWidth="true" style="4" width="19.7109375" collapsed="true"/>
    <col min="10" max="10" bestFit="true" customWidth="true" style="4" width="17.42578125" collapsed="true"/>
    <col min="11" max="11" bestFit="true" customWidth="true" style="4" width="14.5703125" collapsed="true"/>
    <col min="12" max="12" bestFit="true" customWidth="true" style="4" width="15.85546875" collapsed="true"/>
    <col min="13" max="13" customWidth="true" style="4" width="14.5703125" collapsed="true"/>
    <col min="14" max="14" bestFit="true" customWidth="true" style="4" width="13.5703125" collapsed="true"/>
    <col min="15" max="15" bestFit="true" customWidth="true" style="4" width="15.0" collapsed="true"/>
    <col min="16" max="16" bestFit="true" customWidth="true" style="4" width="27.140625" collapsed="true"/>
    <col min="17" max="17" bestFit="true" customWidth="true" style="4" width="24.85546875" collapsed="true"/>
    <col min="18" max="18" bestFit="true" customWidth="true" style="4" width="28.5703125" collapsed="true"/>
    <col min="19" max="19" bestFit="true" customWidth="true" style="4" width="29.85546875" collapsed="true"/>
    <col min="20" max="20" bestFit="true" customWidth="true" style="4" width="27.5703125" collapsed="true"/>
    <col min="21" max="21" bestFit="true" customWidth="true" style="79" width="31.28515625" collapsed="true"/>
    <col min="22" max="22" customWidth="true" style="4" width="26.28515625" collapsed="true"/>
    <col min="23" max="23" bestFit="true" customWidth="true" style="4" width="20.5703125" collapsed="true"/>
    <col min="24" max="24" customWidth="true" style="28" width="19.28515625" collapsed="true"/>
    <col min="25" max="25" customWidth="true" width="23.5703125" collapsed="true"/>
    <col min="26" max="26" customWidth="true" width="28.7109375" collapsed="true"/>
    <col min="27" max="27" bestFit="true" customWidth="true" style="4" width="19.7109375" collapsed="true"/>
    <col min="28" max="28" bestFit="true" customWidth="true" width="25.7109375" collapsed="true"/>
    <col min="29" max="29" bestFit="true" customWidth="true" style="4" width="24.7109375" collapsed="true"/>
    <col min="30" max="30" bestFit="true" customWidth="true" style="4" width="22.42578125" collapsed="true"/>
    <col min="31" max="31" bestFit="true" customWidth="true" style="4" width="19.5703125" collapsed="true"/>
    <col min="32" max="32" bestFit="true" customWidth="true" style="4" width="20.85546875" collapsed="true"/>
    <col min="33" max="33" customWidth="true" style="4" width="24.42578125" collapsed="true"/>
    <col min="34" max="34" bestFit="true" customWidth="true" style="4" width="18.5703125" collapsed="true"/>
    <col min="35" max="35" bestFit="true" customWidth="true" style="4" width="20.0" collapsed="true"/>
    <col min="36" max="36" bestFit="true" customWidth="true" style="4" width="32.140625" collapsed="true"/>
    <col min="37" max="37" bestFit="true" customWidth="true" style="4" width="30.0" collapsed="true"/>
    <col min="38" max="38" bestFit="true" customWidth="true" style="4" width="33.5703125" collapsed="true"/>
    <col min="39" max="39" bestFit="true" customWidth="true" style="4" width="34.85546875" collapsed="true"/>
    <col min="40" max="40" bestFit="true" customWidth="true" style="4" width="32.5703125" collapsed="true"/>
    <col min="41" max="41" bestFit="true" customWidth="true" style="4" width="36.28515625" collapsed="true"/>
    <col min="42" max="42" bestFit="true" customWidth="true" style="4" width="23.0" collapsed="true"/>
    <col min="43" max="43" bestFit="true" customWidth="true" style="4" width="25.7109375" collapsed="true"/>
    <col min="44" max="44" bestFit="true" customWidth="true" style="4" width="12.0" collapsed="true"/>
    <col min="45" max="45" bestFit="true" customWidth="true" style="4" width="18.28515625" collapsed="true"/>
    <col min="46" max="47" bestFit="true" customWidth="true" style="4" width="12.0" collapsed="true"/>
    <col min="48" max="48" bestFit="true" customWidth="true" style="4" width="18.28515625" collapsed="true"/>
    <col min="49" max="49" bestFit="true" customWidth="true" style="4" width="26.85546875" collapsed="true"/>
    <col min="50" max="50" bestFit="true" customWidth="true" style="4" width="17.85546875" collapsed="true"/>
    <col min="51" max="51" bestFit="true" customWidth="true" style="4" width="16.85546875" collapsed="true"/>
    <col min="52" max="52" bestFit="true" customWidth="true" style="4" width="12.0" collapsed="true"/>
    <col min="53" max="53" bestFit="true" customWidth="true" style="4" width="17.85546875" collapsed="true"/>
    <col min="54" max="56" bestFit="true" customWidth="true" style="4" width="12.0" collapsed="true"/>
    <col min="57" max="57" bestFit="true" customWidth="true" style="4" width="16.85546875" collapsed="true"/>
    <col min="58" max="59" bestFit="true" customWidth="true" style="4" width="12.0" collapsed="true"/>
    <col min="60" max="60" bestFit="true" customWidth="true" style="4" width="19.85546875" collapsed="true"/>
    <col min="61" max="61" bestFit="true" customWidth="true" style="4" width="12.0" collapsed="true"/>
    <col min="62" max="62" bestFit="true" customWidth="true" width="12.0" collapsed="true"/>
    <col min="63" max="63" bestFit="true" customWidth="true" width="19.42578125" collapsed="true"/>
    <col min="64" max="64" bestFit="true" customWidth="true" style="4" width="18.5703125" collapsed="true"/>
    <col min="65" max="65" bestFit="true" customWidth="true" style="4" width="12.0" collapsed="true"/>
    <col min="66" max="66" bestFit="true" customWidth="true" style="4" width="22.7109375" collapsed="true"/>
    <col min="67" max="67" bestFit="true" customWidth="true" style="4" width="17.28515625" collapsed="true"/>
    <col min="68" max="68" bestFit="true" customWidth="true" style="4" width="9.7109375" collapsed="true"/>
    <col min="69" max="69" bestFit="true" customWidth="true" width="9.7109375" collapsed="true"/>
    <col min="70" max="70" bestFit="true" customWidth="true" width="11.42578125" collapsed="true"/>
    <col min="71" max="71" bestFit="true" customWidth="true" width="22.7109375" collapsed="true"/>
    <col min="72" max="72" bestFit="true" customWidth="true" width="9.28515625" collapsed="true"/>
    <col min="73" max="73" bestFit="true" customWidth="true" width="10.28515625" collapsed="true"/>
    <col min="74" max="74" bestFit="true" customWidth="true" width="9.7109375" collapsed="true"/>
    <col min="75" max="75" bestFit="true" customWidth="true" width="27.0" collapsed="true"/>
    <col min="76" max="76" bestFit="true" customWidth="true" width="9.7109375" collapsed="true"/>
    <col min="79" max="82" style="4" width="9.140625" collapsed="true"/>
  </cols>
  <sheetData>
    <row r="1" spans="1:82" x14ac:dyDescent="0.25">
      <c r="A1" s="20" t="s">
        <v>0</v>
      </c>
      <c r="B1" s="120" t="s">
        <v>128</v>
      </c>
      <c r="C1" s="121" t="s">
        <v>127</v>
      </c>
      <c r="D1" s="122" t="s">
        <v>58</v>
      </c>
      <c r="E1" s="123" t="s">
        <v>49</v>
      </c>
      <c r="F1" s="124" t="s">
        <v>79</v>
      </c>
      <c r="G1" s="125" t="s">
        <v>80</v>
      </c>
      <c r="H1" s="126" t="s">
        <v>81</v>
      </c>
      <c r="I1" s="127" t="s">
        <v>82</v>
      </c>
      <c r="J1" s="128" t="s">
        <v>83</v>
      </c>
      <c r="K1" s="129" t="s">
        <v>84</v>
      </c>
      <c r="L1" s="130" t="s">
        <v>85</v>
      </c>
      <c r="M1" s="131" t="s">
        <v>86</v>
      </c>
      <c r="N1" s="132" t="s">
        <v>54</v>
      </c>
      <c r="O1" s="133" t="s">
        <v>60</v>
      </c>
      <c r="P1" s="134" t="s">
        <v>61</v>
      </c>
      <c r="Q1" s="135" t="s">
        <v>52</v>
      </c>
      <c r="R1" s="136" t="s">
        <v>16</v>
      </c>
      <c r="S1" s="137" t="s">
        <v>87</v>
      </c>
      <c r="T1" s="138" t="s">
        <v>88</v>
      </c>
      <c r="U1" s="139" t="s">
        <v>89</v>
      </c>
      <c r="V1" s="140" t="s">
        <v>90</v>
      </c>
      <c r="W1" s="141" t="s">
        <v>91</v>
      </c>
      <c r="X1" s="142" t="s">
        <v>92</v>
      </c>
      <c r="Y1" s="143" t="s">
        <v>129</v>
      </c>
      <c r="Z1" s="144" t="s">
        <v>130</v>
      </c>
      <c r="AA1" s="145" t="s">
        <v>62</v>
      </c>
      <c r="AB1" s="146" t="s">
        <v>63</v>
      </c>
      <c r="AC1" s="147" t="s">
        <v>59</v>
      </c>
      <c r="AD1" s="148" t="s">
        <v>5</v>
      </c>
      <c r="AE1" s="149" t="s">
        <v>6</v>
      </c>
      <c r="AF1" s="150" t="s">
        <v>7</v>
      </c>
      <c r="AG1" s="151" t="s">
        <v>8</v>
      </c>
      <c r="AH1" s="152" t="s">
        <v>9</v>
      </c>
      <c r="AI1" s="153" t="s">
        <v>10</v>
      </c>
      <c r="AJ1" s="154" t="s">
        <v>11</v>
      </c>
      <c r="AK1" s="155" t="s">
        <v>12</v>
      </c>
      <c r="AL1" s="156" t="s">
        <v>13</v>
      </c>
      <c r="AM1" s="157" t="s">
        <v>14</v>
      </c>
      <c r="AN1" s="158" t="s">
        <v>15</v>
      </c>
      <c r="AO1" s="159" t="s">
        <v>45</v>
      </c>
      <c r="AP1" s="160" t="s">
        <v>46</v>
      </c>
      <c r="AQ1" s="161" t="s">
        <v>47</v>
      </c>
      <c r="AR1" s="162" t="s">
        <v>48</v>
      </c>
      <c r="AS1" s="163" t="s">
        <v>95</v>
      </c>
      <c r="AT1" s="164" t="s">
        <v>96</v>
      </c>
      <c r="AU1" s="165" t="s">
        <v>97</v>
      </c>
      <c r="AV1" s="166" t="s">
        <v>98</v>
      </c>
      <c r="AW1" s="167" t="s">
        <v>99</v>
      </c>
      <c r="AX1" s="168" t="s">
        <v>100</v>
      </c>
      <c r="AY1" s="169" t="s">
        <v>101</v>
      </c>
      <c r="AZ1" s="170" t="s">
        <v>102</v>
      </c>
      <c r="BA1" s="171" t="s">
        <v>103</v>
      </c>
      <c r="BB1" s="172" t="s">
        <v>104</v>
      </c>
      <c r="BC1" s="173" t="s">
        <v>105</v>
      </c>
      <c r="BD1" s="174" t="s">
        <v>106</v>
      </c>
      <c r="BE1" s="175" t="s">
        <v>107</v>
      </c>
      <c r="BF1" s="176" t="s">
        <v>108</v>
      </c>
      <c r="BG1" s="177" t="s">
        <v>109</v>
      </c>
      <c r="BH1" s="178" t="s">
        <v>110</v>
      </c>
      <c r="BI1" s="179" t="s">
        <v>111</v>
      </c>
      <c r="BJ1" s="180" t="s">
        <v>112</v>
      </c>
      <c r="BK1" s="181" t="s">
        <v>113</v>
      </c>
      <c r="BL1" s="182" t="s">
        <v>114</v>
      </c>
      <c r="BM1" s="183" t="s">
        <v>115</v>
      </c>
      <c r="BN1" s="184" t="s">
        <v>116</v>
      </c>
      <c r="BO1" s="185" t="s">
        <v>117</v>
      </c>
      <c r="BP1" s="3" t="s">
        <v>126</v>
      </c>
      <c r="BQ1" s="1"/>
      <c r="BR1" s="1"/>
      <c r="BS1" s="1"/>
      <c r="BT1" s="1"/>
      <c r="BU1" s="1"/>
      <c r="BV1" s="1"/>
      <c r="BW1" s="1"/>
      <c r="BX1" s="1"/>
      <c r="BY1" s="1"/>
      <c r="CA1" s="3"/>
      <c r="CB1" s="3"/>
      <c r="CC1" s="3"/>
      <c r="CD1" s="3"/>
    </row>
    <row r="2" spans="1:82" x14ac:dyDescent="0.25">
      <c r="A2" s="116" t="str">
        <f>IF(ISBLANK(TBL_DATA[[#This Row],[Row.names]]), "",   DATE(YEAR(TBL_DATA[[#This Row],[Row.names]]), MONTH(TBL_DATA[[#This Row],[Row.names]]), DAY(TBL_DATA[[#This Row],[Row.names]])))</f>
        <v/>
      </c>
      <c r="B2" s="186" t="s">
        <v>131</v>
      </c>
      <c r="C2" s="812" t="s">
        <v>757</v>
      </c>
      <c r="D2" s="1438" t="n">
        <v>-5.291285253187417E-5</v>
      </c>
      <c r="E2" t="n" s="2064">
        <v>-5.291285253183897E-5</v>
      </c>
      <c r="F2"/>
      <c r="G2"/>
      <c r="H2"/>
      <c r="I2"/>
      <c r="J2"/>
      <c r="K2"/>
      <c r="L2"/>
      <c r="M2" s="5"/>
      <c r="N2"/>
      <c r="O2"/>
      <c r="P2" t="n" s="8322">
        <v>-5.291285253183897E-5</v>
      </c>
      <c r="Q2"/>
      <c r="R2"/>
      <c r="S2"/>
      <c r="T2"/>
      <c r="U2"/>
      <c r="V2"/>
      <c r="W2"/>
      <c r="X2"/>
      <c r="Y2"/>
      <c r="Z2"/>
      <c r="AA2" t="n" s="14202">
        <v>0.0</v>
      </c>
      <c r="AB2" t="n" s="14828">
        <v>0.0</v>
      </c>
      <c r="AC2" t="n" s="15454">
        <v>0.09847661099224539</v>
      </c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</row>
    <row r="3" spans="1:82" x14ac:dyDescent="0.25">
      <c r="A3" s="116" t="str">
        <f>IF(ISBLANK(TBL_DATA[[#This Row],[Row.names]]), "",   DATE(YEAR(TBL_DATA[[#This Row],[Row.names]]), MONTH(TBL_DATA[[#This Row],[Row.names]]), DAY(TBL_DATA[[#This Row],[Row.names]])))</f>
        <v/>
      </c>
      <c r="B3" s="187" t="s">
        <v>132</v>
      </c>
      <c r="C3" s="813" t="s">
        <v>758</v>
      </c>
      <c r="D3" s="1439" t="n">
        <v>-2.6457826224994443E-4</v>
      </c>
      <c r="E3" t="n" s="2065">
        <v>-3.1747711519114485E-4</v>
      </c>
      <c r="F3"/>
      <c r="G3"/>
      <c r="H3"/>
      <c r="I3"/>
      <c r="J3"/>
      <c r="K3"/>
      <c r="L3"/>
      <c r="M3" s="5"/>
      <c r="N3"/>
      <c r="O3"/>
      <c r="P3" t="n" s="8323">
        <v>-3.1747711519114485E-4</v>
      </c>
      <c r="Q3"/>
      <c r="R3"/>
      <c r="S3"/>
      <c r="T3"/>
      <c r="U3"/>
      <c r="V3"/>
      <c r="W3"/>
      <c r="X3"/>
      <c r="Y3"/>
      <c r="Z3"/>
      <c r="AA3" t="n" s="14203">
        <v>0.0</v>
      </c>
      <c r="AB3" t="n" s="14829">
        <v>0.0</v>
      </c>
      <c r="AC3" t="n" s="15455">
        <v>0.09446619363738396</v>
      </c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</row>
    <row r="4" spans="1:82" x14ac:dyDescent="0.25">
      <c r="A4" s="116" t="str">
        <f>IF(ISBLANK(TBL_DATA[[#This Row],[Row.names]]), "",   DATE(YEAR(TBL_DATA[[#This Row],[Row.names]]), MONTH(TBL_DATA[[#This Row],[Row.names]]), DAY(TBL_DATA[[#This Row],[Row.names]])))</f>
        <v/>
      </c>
      <c r="B4" s="188" t="s">
        <v>133</v>
      </c>
      <c r="C4" s="814" t="s">
        <v>759</v>
      </c>
      <c r="D4" s="1440" t="n">
        <v>-0.002183348330069303</v>
      </c>
      <c r="E4" t="n" s="2066">
        <v>-0.0025001322821311955</v>
      </c>
      <c r="F4"/>
      <c r="G4"/>
      <c r="H4"/>
      <c r="I4"/>
      <c r="J4"/>
      <c r="K4"/>
      <c r="L4"/>
      <c r="M4" s="5"/>
      <c r="N4"/>
      <c r="O4"/>
      <c r="P4" t="n" s="8324">
        <v>-0.0025001322821311955</v>
      </c>
      <c r="Q4"/>
      <c r="R4"/>
      <c r="S4"/>
      <c r="T4"/>
      <c r="U4"/>
      <c r="V4"/>
      <c r="W4"/>
      <c r="X4"/>
      <c r="Y4"/>
      <c r="Z4"/>
      <c r="AA4" t="n" s="14204">
        <v>0.0</v>
      </c>
      <c r="AB4" t="n" s="14830">
        <v>0.0</v>
      </c>
      <c r="AC4" t="n" s="15456">
        <v>0.09063991726609451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</row>
    <row r="5" spans="1:82" x14ac:dyDescent="0.25">
      <c r="A5" s="116" t="str">
        <f>IF(ISBLANK(TBL_DATA[[#This Row],[Row.names]]), "",   DATE(YEAR(TBL_DATA[[#This Row],[Row.names]]), MONTH(TBL_DATA[[#This Row],[Row.names]]), DAY(TBL_DATA[[#This Row],[Row.names]])))</f>
        <v/>
      </c>
      <c r="B5" s="189" t="s">
        <v>134</v>
      </c>
      <c r="C5" s="815" t="s">
        <v>760</v>
      </c>
      <c r="D5" s="1441" t="n">
        <v>-0.011006935695625098</v>
      </c>
      <c r="E5" t="n" s="2067">
        <v>-0.013479549182496275</v>
      </c>
      <c r="F5"/>
      <c r="G5"/>
      <c r="H5"/>
      <c r="I5"/>
      <c r="J5"/>
      <c r="K5"/>
      <c r="L5"/>
      <c r="M5" s="5"/>
      <c r="N5"/>
      <c r="O5"/>
      <c r="P5" t="n" s="8325">
        <v>-0.013479549182496275</v>
      </c>
      <c r="Q5"/>
      <c r="R5"/>
      <c r="S5"/>
      <c r="T5"/>
      <c r="U5"/>
      <c r="V5"/>
      <c r="W5"/>
      <c r="X5"/>
      <c r="Y5"/>
      <c r="Z5"/>
      <c r="AA5" t="n" s="14205">
        <v>0.0</v>
      </c>
      <c r="AB5" t="n" s="14831">
        <v>0.0</v>
      </c>
      <c r="AC5" t="n" s="15457">
        <v>0.08763069215299539</v>
      </c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</row>
    <row r="6" spans="1:82" x14ac:dyDescent="0.25">
      <c r="A6" s="116" t="str">
        <f>IF(ISBLANK(TBL_DATA[[#This Row],[Row.names]]), "",   DATE(YEAR(TBL_DATA[[#This Row],[Row.names]]), MONTH(TBL_DATA[[#This Row],[Row.names]]), DAY(TBL_DATA[[#This Row],[Row.names]])))</f>
        <v/>
      </c>
      <c r="B6" s="190" t="s">
        <v>135</v>
      </c>
      <c r="C6" s="816" t="s">
        <v>761</v>
      </c>
      <c r="D6" s="1442" t="n">
        <v>-0.0026817919733965663</v>
      </c>
      <c r="E6" t="n" s="2068">
        <v>-0.016125191809090222</v>
      </c>
      <c r="F6"/>
      <c r="G6"/>
      <c r="H6"/>
      <c r="I6"/>
      <c r="J6"/>
      <c r="K6"/>
      <c r="L6"/>
      <c r="M6" s="5"/>
      <c r="N6"/>
      <c r="O6"/>
      <c r="P6" t="n" s="8326">
        <v>-0.016125191809090222</v>
      </c>
      <c r="Q6"/>
      <c r="R6"/>
      <c r="S6"/>
      <c r="T6"/>
      <c r="U6"/>
      <c r="V6"/>
      <c r="W6"/>
      <c r="X6"/>
      <c r="Y6"/>
      <c r="Z6"/>
      <c r="AA6" t="n" s="14206">
        <v>0.0</v>
      </c>
      <c r="AB6" t="n" s="14832">
        <v>0.0</v>
      </c>
      <c r="AC6" t="n" s="15458">
        <v>0.0981122238792547</v>
      </c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</row>
    <row r="7" spans="1:82" x14ac:dyDescent="0.25">
      <c r="A7" s="116" t="str">
        <f>IF(ISBLANK(TBL_DATA[[#This Row],[Row.names]]), "",   DATE(YEAR(TBL_DATA[[#This Row],[Row.names]]), MONTH(TBL_DATA[[#This Row],[Row.names]]), DAY(TBL_DATA[[#This Row],[Row.names]])))</f>
        <v/>
      </c>
      <c r="B7" s="191" t="s">
        <v>136</v>
      </c>
      <c r="C7" s="817" t="s">
        <v>762</v>
      </c>
      <c r="D7" s="1443" t="n">
        <v>-0.0047998709278406345</v>
      </c>
      <c r="E7" t="n" s="2069">
        <v>-0.020847663897560542</v>
      </c>
      <c r="F7"/>
      <c r="G7"/>
      <c r="H7"/>
      <c r="I7"/>
      <c r="J7"/>
      <c r="K7"/>
      <c r="L7"/>
      <c r="M7" s="5"/>
      <c r="N7"/>
      <c r="O7"/>
      <c r="P7" t="n" s="8327">
        <v>-0.020847663897560542</v>
      </c>
      <c r="Q7"/>
      <c r="R7"/>
      <c r="S7"/>
      <c r="T7"/>
      <c r="U7"/>
      <c r="V7"/>
      <c r="W7"/>
      <c r="X7"/>
      <c r="Y7"/>
      <c r="Z7"/>
      <c r="AA7" t="n" s="14207">
        <v>0.0</v>
      </c>
      <c r="AB7" t="n" s="14833">
        <v>0.0</v>
      </c>
      <c r="AC7" t="n" s="15459">
        <v>0.09503115951307588</v>
      </c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</row>
    <row r="8" spans="1:82" x14ac:dyDescent="0.25">
      <c r="A8" s="116" t="str">
        <f>IF(ISBLANK(TBL_DATA[[#This Row],[Row.names]]), "",   DATE(YEAR(TBL_DATA[[#This Row],[Row.names]]), MONTH(TBL_DATA[[#This Row],[Row.names]]), DAY(TBL_DATA[[#This Row],[Row.names]])))</f>
        <v/>
      </c>
      <c r="B8" s="192" t="s">
        <v>137</v>
      </c>
      <c r="C8" s="818" t="s">
        <v>763</v>
      </c>
      <c r="D8" s="1444" t="n">
        <v>0.003539583896244288</v>
      </c>
      <c r="E8" t="n" s="2070">
        <v>-0.01738187205672237</v>
      </c>
      <c r="F8"/>
      <c r="G8"/>
      <c r="H8"/>
      <c r="I8"/>
      <c r="J8"/>
      <c r="K8"/>
      <c r="L8"/>
      <c r="M8" s="5"/>
      <c r="N8"/>
      <c r="O8"/>
      <c r="P8" t="n" s="8328">
        <v>-0.01738187205672237</v>
      </c>
      <c r="Q8"/>
      <c r="R8"/>
      <c r="S8"/>
      <c r="T8"/>
      <c r="U8"/>
      <c r="V8"/>
      <c r="W8"/>
      <c r="X8"/>
      <c r="Y8"/>
      <c r="Z8"/>
      <c r="AA8" t="n" s="14208">
        <v>0.0</v>
      </c>
      <c r="AB8" t="n" s="14834">
        <v>0.0</v>
      </c>
      <c r="AC8" t="n" s="15460">
        <v>0.09394410191767358</v>
      </c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</row>
    <row r="9" spans="1:82" x14ac:dyDescent="0.25">
      <c r="A9" s="116" t="str">
        <f>IF(ISBLANK(TBL_DATA[[#This Row],[Row.names]]), "",   DATE(YEAR(TBL_DATA[[#This Row],[Row.names]]), MONTH(TBL_DATA[[#This Row],[Row.names]]), DAY(TBL_DATA[[#This Row],[Row.names]])))</f>
        <v/>
      </c>
      <c r="B9" s="193" t="s">
        <v>138</v>
      </c>
      <c r="C9" s="819" t="s">
        <v>764</v>
      </c>
      <c r="D9" s="1445" t="n">
        <v>0.0060714574190247565</v>
      </c>
      <c r="E9" t="n" s="2071">
        <v>-0.01141594793375289</v>
      </c>
      <c r="F9"/>
      <c r="G9"/>
      <c r="H9"/>
      <c r="I9"/>
      <c r="J9"/>
      <c r="K9"/>
      <c r="L9"/>
      <c r="M9" s="5"/>
      <c r="N9"/>
      <c r="O9"/>
      <c r="P9" t="n" s="8329">
        <v>-0.01141594793375289</v>
      </c>
      <c r="Q9"/>
      <c r="R9"/>
      <c r="S9"/>
      <c r="T9"/>
      <c r="U9"/>
      <c r="V9"/>
      <c r="W9"/>
      <c r="X9"/>
      <c r="Y9"/>
      <c r="Z9"/>
      <c r="AA9" t="n" s="14209">
        <v>0.0</v>
      </c>
      <c r="AB9" t="n" s="14835">
        <v>0.0</v>
      </c>
      <c r="AC9" t="n" s="15461">
        <v>0.09130007381204906</v>
      </c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</row>
    <row r="10" spans="1:82" x14ac:dyDescent="0.25">
      <c r="A10" s="116" t="str">
        <f>IF(ISBLANK(TBL_DATA[[#This Row],[Row.names]]), "",   DATE(YEAR(TBL_DATA[[#This Row],[Row.names]]), MONTH(TBL_DATA[[#This Row],[Row.names]]), DAY(TBL_DATA[[#This Row],[Row.names]])))</f>
        <v/>
      </c>
      <c r="B10" s="194" t="s">
        <v>139</v>
      </c>
      <c r="C10" s="820" t="s">
        <v>765</v>
      </c>
      <c r="D10" s="1446" t="n">
        <v>-0.005165054259831633</v>
      </c>
      <c r="E10" t="n" s="2072">
        <v>-0.016522038203079292</v>
      </c>
      <c r="F10"/>
      <c r="G10"/>
      <c r="H10"/>
      <c r="I10"/>
      <c r="J10"/>
      <c r="K10"/>
      <c r="L10"/>
      <c r="M10" s="5"/>
      <c r="N10"/>
      <c r="O10"/>
      <c r="P10" t="n" s="8330">
        <v>-0.016522038203079292</v>
      </c>
      <c r="Q10"/>
      <c r="R10"/>
      <c r="S10"/>
      <c r="T10"/>
      <c r="U10"/>
      <c r="V10"/>
      <c r="W10"/>
      <c r="X10"/>
      <c r="Y10"/>
      <c r="Z10"/>
      <c r="AA10" t="n" s="14210">
        <v>0.0</v>
      </c>
      <c r="AB10" t="n" s="14836">
        <v>0.0</v>
      </c>
      <c r="AC10" t="n" s="15462">
        <v>0.09137107676422013</v>
      </c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</row>
    <row r="11" spans="1:82" x14ac:dyDescent="0.25">
      <c r="A11" s="116" t="str">
        <f>IF(ISBLANK(TBL_DATA[[#This Row],[Row.names]]), "",   DATE(YEAR(TBL_DATA[[#This Row],[Row.names]]), MONTH(TBL_DATA[[#This Row],[Row.names]]), DAY(TBL_DATA[[#This Row],[Row.names]])))</f>
        <v/>
      </c>
      <c r="B11" s="195" t="s">
        <v>140</v>
      </c>
      <c r="C11" s="821" t="s">
        <v>766</v>
      </c>
      <c r="D11" s="1447" t="n">
        <v>0.01004748005971996</v>
      </c>
      <c r="E11" t="n" s="2073">
        <v>-0.0066405629927507315</v>
      </c>
      <c r="F11"/>
      <c r="G11"/>
      <c r="H11"/>
      <c r="I11"/>
      <c r="J11"/>
      <c r="K11"/>
      <c r="L11"/>
      <c r="M11" s="5"/>
      <c r="N11"/>
      <c r="O11"/>
      <c r="P11" t="n" s="8331">
        <v>-0.0066405629927507315</v>
      </c>
      <c r="Q11"/>
      <c r="R11"/>
      <c r="S11"/>
      <c r="T11"/>
      <c r="U11"/>
      <c r="V11"/>
      <c r="W11"/>
      <c r="X11"/>
      <c r="Y11"/>
      <c r="Z11"/>
      <c r="AA11" t="n" s="14211">
        <v>0.0</v>
      </c>
      <c r="AB11" t="n" s="14837">
        <v>0.0</v>
      </c>
      <c r="AC11" t="n" s="15463">
        <v>0.09096748187662042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</row>
    <row r="12" spans="1:82" x14ac:dyDescent="0.25">
      <c r="A12" s="116" t="str">
        <f>IF(ISBLANK(TBL_DATA[[#This Row],[Row.names]]), "",   DATE(YEAR(TBL_DATA[[#This Row],[Row.names]]), MONTH(TBL_DATA[[#This Row],[Row.names]]), DAY(TBL_DATA[[#This Row],[Row.names]])))</f>
        <v/>
      </c>
      <c r="B12" s="196" t="s">
        <v>141</v>
      </c>
      <c r="C12" s="822" t="s">
        <v>767</v>
      </c>
      <c r="D12" s="1448" t="n">
        <v>-0.0016246304631528468</v>
      </c>
      <c r="E12" t="n" s="2074">
        <v>-0.008254404994973097</v>
      </c>
      <c r="F12"/>
      <c r="G12"/>
      <c r="H12"/>
      <c r="I12"/>
      <c r="J12"/>
      <c r="K12"/>
      <c r="L12"/>
      <c r="M12" s="5"/>
      <c r="N12"/>
      <c r="O12"/>
      <c r="P12" t="n" s="8332">
        <v>-0.008254404994973097</v>
      </c>
      <c r="Q12"/>
      <c r="R12"/>
      <c r="S12"/>
      <c r="T12"/>
      <c r="U12"/>
      <c r="V12"/>
      <c r="W12"/>
      <c r="X12"/>
      <c r="Y12"/>
      <c r="Z12"/>
      <c r="AA12" t="n" s="14212">
        <v>0.0</v>
      </c>
      <c r="AB12" t="n" s="14838">
        <v>0.0</v>
      </c>
      <c r="AC12" t="n" s="15464">
        <v>0.09768597771363283</v>
      </c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</row>
    <row r="13" spans="1:82" x14ac:dyDescent="0.25">
      <c r="A13" s="116" t="str">
        <f>IF(ISBLANK(TBL_DATA[[#This Row],[Row.names]]), "",   DATE(YEAR(TBL_DATA[[#This Row],[Row.names]]), MONTH(TBL_DATA[[#This Row],[Row.names]]), DAY(TBL_DATA[[#This Row],[Row.names]])))</f>
        <v/>
      </c>
      <c r="B13" s="197" t="s">
        <v>142</v>
      </c>
      <c r="C13" s="823" t="s">
        <v>768</v>
      </c>
      <c r="D13" s="1449" t="n">
        <v>0.0018940404417648947</v>
      </c>
      <c r="E13" t="n" s="2075">
        <v>-0.006375998730091426</v>
      </c>
      <c r="F13"/>
      <c r="G13"/>
      <c r="H13"/>
      <c r="I13"/>
      <c r="J13"/>
      <c r="K13"/>
      <c r="L13"/>
      <c r="M13" s="5"/>
      <c r="N13"/>
      <c r="O13"/>
      <c r="P13" t="n" s="8333">
        <v>-0.006375998730091426</v>
      </c>
      <c r="Q13"/>
      <c r="R13"/>
      <c r="S13"/>
      <c r="T13"/>
      <c r="U13"/>
      <c r="V13"/>
      <c r="W13"/>
      <c r="X13"/>
      <c r="Y13"/>
      <c r="Z13"/>
      <c r="AA13" t="n" s="14213">
        <v>0.0</v>
      </c>
      <c r="AB13" t="n" s="14839">
        <v>0.0</v>
      </c>
      <c r="AC13" t="n" s="15465">
        <v>0.09408022261137228</v>
      </c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</row>
    <row r="14" spans="1:82" x14ac:dyDescent="0.25">
      <c r="A14" s="116" t="str">
        <f>IF(ISBLANK(TBL_DATA[[#This Row],[Row.names]]), "",   DATE(YEAR(TBL_DATA[[#This Row],[Row.names]]), MONTH(TBL_DATA[[#This Row],[Row.names]]), DAY(TBL_DATA[[#This Row],[Row.names]])))</f>
        <v/>
      </c>
      <c r="B14" s="198" t="s">
        <v>143</v>
      </c>
      <c r="C14" s="824" t="s">
        <v>769</v>
      </c>
      <c r="D14" s="1450" t="n">
        <v>-0.0015576323987539294</v>
      </c>
      <c r="E14" t="n" s="2076">
        <v>-0.007923699666648965</v>
      </c>
      <c r="F14"/>
      <c r="G14"/>
      <c r="H14"/>
      <c r="I14"/>
      <c r="J14"/>
      <c r="K14"/>
      <c r="L14"/>
      <c r="M14" s="5"/>
      <c r="N14"/>
      <c r="O14"/>
      <c r="P14" t="n" s="8334">
        <v>-0.007923699666648965</v>
      </c>
      <c r="Q14"/>
      <c r="R14"/>
      <c r="S14"/>
      <c r="T14"/>
      <c r="U14"/>
      <c r="V14"/>
      <c r="W14"/>
      <c r="X14"/>
      <c r="Y14"/>
      <c r="Z14"/>
      <c r="AA14" t="n" s="14214">
        <v>0.0</v>
      </c>
      <c r="AB14" t="n" s="14840">
        <v>0.0</v>
      </c>
      <c r="AC14" t="n" s="15466">
        <v>0.09053473717641902</v>
      </c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</row>
    <row r="15" spans="1:82" x14ac:dyDescent="0.25">
      <c r="A15" s="116" t="str">
        <f>IF(ISBLANK(TBL_DATA[[#This Row],[Row.names]]), "",   DATE(YEAR(TBL_DATA[[#This Row],[Row.names]]), MONTH(TBL_DATA[[#This Row],[Row.names]]), DAY(TBL_DATA[[#This Row],[Row.names]])))</f>
        <v/>
      </c>
      <c r="B15" s="199" t="s">
        <v>144</v>
      </c>
      <c r="C15" s="825" t="s">
        <v>770</v>
      </c>
      <c r="D15" s="1451" t="n">
        <v>-0.0016133978692481328</v>
      </c>
      <c r="E15" t="n" s="2077">
        <v>-0.009524313455738342</v>
      </c>
      <c r="F15"/>
      <c r="G15"/>
      <c r="H15"/>
      <c r="I15"/>
      <c r="J15"/>
      <c r="K15"/>
      <c r="L15"/>
      <c r="M15" s="5"/>
      <c r="N15"/>
      <c r="O15"/>
      <c r="P15" t="n" s="8335">
        <v>-0.009524313455738342</v>
      </c>
      <c r="Q15"/>
      <c r="R15"/>
      <c r="S15"/>
      <c r="T15"/>
      <c r="U15"/>
      <c r="V15"/>
      <c r="W15"/>
      <c r="X15"/>
      <c r="Y15"/>
      <c r="Z15"/>
      <c r="AA15" t="n" s="14215">
        <v>0.0</v>
      </c>
      <c r="AB15" t="n" s="14841">
        <v>0.0</v>
      </c>
      <c r="AC15" t="n" s="15467">
        <v>0.08722238853626349</v>
      </c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</row>
    <row r="16" spans="1:82" x14ac:dyDescent="0.25">
      <c r="A16" s="116" t="str">
        <f>IF(ISBLANK(TBL_DATA[[#This Row],[Row.names]]), "",   DATE(YEAR(TBL_DATA[[#This Row],[Row.names]]), MONTH(TBL_DATA[[#This Row],[Row.names]]), DAY(TBL_DATA[[#This Row],[Row.names]])))</f>
        <v/>
      </c>
      <c r="B16" s="200" t="s">
        <v>145</v>
      </c>
      <c r="C16" s="826" t="s">
        <v>771</v>
      </c>
      <c r="D16" s="1452" t="n">
        <v>-0.0036193172712217403</v>
      </c>
      <c r="E16" t="n" s="2078">
        <v>-0.01310915921477318</v>
      </c>
      <c r="F16"/>
      <c r="G16"/>
      <c r="H16"/>
      <c r="I16"/>
      <c r="J16"/>
      <c r="K16"/>
      <c r="L16"/>
      <c r="M16" s="5"/>
      <c r="N16"/>
      <c r="O16"/>
      <c r="P16" t="n" s="8336">
        <v>-0.01310915921477318</v>
      </c>
      <c r="Q16"/>
      <c r="R16"/>
      <c r="S16"/>
      <c r="T16"/>
      <c r="U16"/>
      <c r="V16"/>
      <c r="W16"/>
      <c r="X16"/>
      <c r="Y16"/>
      <c r="Z16"/>
      <c r="AA16" t="n" s="14216">
        <v>0.0</v>
      </c>
      <c r="AB16" t="n" s="14842">
        <v>0.0</v>
      </c>
      <c r="AC16" t="n" s="15468">
        <v>0.08408456762101885</v>
      </c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</row>
    <row r="17" spans="1:13" x14ac:dyDescent="0.25">
      <c r="A17" s="116" t="str">
        <f>IF(ISBLANK(TBL_DATA[[#This Row],[Row.names]]), "",   DATE(YEAR(TBL_DATA[[#This Row],[Row.names]]), MONTH(TBL_DATA[[#This Row],[Row.names]]), DAY(TBL_DATA[[#This Row],[Row.names]])))</f>
        <v/>
      </c>
      <c r="B17" s="201" t="s">
        <v>146</v>
      </c>
      <c r="C17" s="827" t="s">
        <v>772</v>
      </c>
      <c r="D17" s="1453" t="n">
        <v>0.009168286307888273</v>
      </c>
      <c r="E17" t="n" s="2079">
        <v>-0.004061061431821611</v>
      </c>
      <c r="F17"/>
      <c r="G17"/>
      <c r="H17"/>
      <c r="I17"/>
      <c r="J17"/>
      <c r="K17"/>
      <c r="L17"/>
      <c r="M17" s="5"/>
      <c r="N17"/>
      <c r="O17"/>
      <c r="P17" t="n" s="8337">
        <v>-0.004061061431821611</v>
      </c>
      <c r="Q17"/>
      <c r="R17"/>
      <c r="S17"/>
      <c r="T17"/>
      <c r="U17"/>
      <c r="V17"/>
      <c r="W17"/>
      <c r="X17"/>
      <c r="Y17"/>
      <c r="Z17"/>
      <c r="AA17" t="n" s="14217">
        <v>0.0</v>
      </c>
      <c r="AB17" t="n" s="14843">
        <v>0.0</v>
      </c>
      <c r="AC17" t="n" s="15469">
        <v>0.08251473073502272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</row>
    <row r="18" spans="1:13" x14ac:dyDescent="0.25">
      <c r="A18" s="116" t="str">
        <f>IF(ISBLANK(TBL_DATA[[#This Row],[Row.names]]), "",   DATE(YEAR(TBL_DATA[[#This Row],[Row.names]]), MONTH(TBL_DATA[[#This Row],[Row.names]]), DAY(TBL_DATA[[#This Row],[Row.names]])))</f>
        <v/>
      </c>
      <c r="B18" s="202" t="s">
        <v>147</v>
      </c>
      <c r="C18" s="828" t="s">
        <v>773</v>
      </c>
      <c r="D18" s="1454" t="n">
        <v>-0.0026298662487215982</v>
      </c>
      <c r="E18" t="n" s="2080">
        <v>-0.006680247632149694</v>
      </c>
      <c r="F18"/>
      <c r="G18"/>
      <c r="H18"/>
      <c r="I18"/>
      <c r="J18"/>
      <c r="K18"/>
      <c r="L18"/>
      <c r="M18" s="5"/>
      <c r="N18"/>
      <c r="O18"/>
      <c r="P18" t="n" s="8338">
        <v>-0.006680247632149694</v>
      </c>
      <c r="Q18"/>
      <c r="R18"/>
      <c r="S18"/>
      <c r="T18"/>
      <c r="U18"/>
      <c r="V18"/>
      <c r="W18"/>
      <c r="X18"/>
      <c r="Y18"/>
      <c r="Z18"/>
      <c r="AA18" t="n" s="14218">
        <v>0.0</v>
      </c>
      <c r="AB18" t="n" s="14844">
        <v>0.0</v>
      </c>
      <c r="AC18" t="n" s="15470">
        <v>0.08866929314401745</v>
      </c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</row>
    <row r="19" spans="1:13" x14ac:dyDescent="0.25">
      <c r="A19" s="116" t="str">
        <f>IF(ISBLANK(TBL_DATA[[#This Row],[Row.names]]), "",   DATE(YEAR(TBL_DATA[[#This Row],[Row.names]]), MONTH(TBL_DATA[[#This Row],[Row.names]]), DAY(TBL_DATA[[#This Row],[Row.names]])))</f>
        <v/>
      </c>
      <c r="B19" s="203" t="s">
        <v>148</v>
      </c>
      <c r="C19" s="829" t="s">
        <v>774</v>
      </c>
      <c r="D19" s="1455" t="n">
        <v>0.0051004780865882135</v>
      </c>
      <c r="E19" t="n" s="2081">
        <v>-0.0016138420022222544</v>
      </c>
      <c r="F19"/>
      <c r="G19"/>
      <c r="H19"/>
      <c r="I19"/>
      <c r="J19"/>
      <c r="K19"/>
      <c r="L19"/>
      <c r="M19" s="5"/>
      <c r="N19"/>
      <c r="O19"/>
      <c r="P19" t="n" s="8339">
        <v>-0.0016138420022222544</v>
      </c>
      <c r="Q19"/>
      <c r="R19"/>
      <c r="S19"/>
      <c r="T19"/>
      <c r="U19"/>
      <c r="V19"/>
      <c r="W19"/>
      <c r="X19"/>
      <c r="Y19"/>
      <c r="Z19"/>
      <c r="AA19" t="n" s="14219">
        <v>0.0</v>
      </c>
      <c r="AB19" t="n" s="14845">
        <v>0.0</v>
      </c>
      <c r="AC19" t="n" s="15471">
        <v>0.08603571093026023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</row>
    <row r="20" spans="1:13" x14ac:dyDescent="0.25">
      <c r="A20" s="116" t="str">
        <f>IF(ISBLANK(TBL_DATA[[#This Row],[Row.names]]), "",   DATE(YEAR(TBL_DATA[[#This Row],[Row.names]]), MONTH(TBL_DATA[[#This Row],[Row.names]]), DAY(TBL_DATA[[#This Row],[Row.names]])))</f>
        <v/>
      </c>
      <c r="B20" s="204" t="s">
        <v>149</v>
      </c>
      <c r="C20" s="830" t="s">
        <v>775</v>
      </c>
      <c r="D20" s="1456" t="n">
        <v>-7.154781779155537E-4</v>
      </c>
      <c r="E20" t="n" s="2082">
        <v>-0.00232816551140258</v>
      </c>
      <c r="F20"/>
      <c r="G20"/>
      <c r="H20"/>
      <c r="I20"/>
      <c r="J20"/>
      <c r="K20"/>
      <c r="L20"/>
      <c r="M20" s="5"/>
      <c r="N20"/>
      <c r="O20"/>
      <c r="P20" t="n" s="8340">
        <v>-0.00232816551140258</v>
      </c>
      <c r="Q20"/>
      <c r="R20"/>
      <c r="S20"/>
      <c r="T20"/>
      <c r="U20"/>
      <c r="V20"/>
      <c r="W20"/>
      <c r="X20"/>
      <c r="Y20"/>
      <c r="Z20"/>
      <c r="AA20" t="n" s="14220">
        <v>0.0</v>
      </c>
      <c r="AB20" t="n" s="14846">
        <v>0.0</v>
      </c>
      <c r="AC20" t="n" s="15472">
        <v>0.0853314771659361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</row>
    <row r="21" spans="1:13" x14ac:dyDescent="0.25">
      <c r="A21" s="116" t="str">
        <f>IF(ISBLANK(TBL_DATA[[#This Row],[Row.names]]), "",   DATE(YEAR(TBL_DATA[[#This Row],[Row.names]]), MONTH(TBL_DATA[[#This Row],[Row.names]]), DAY(TBL_DATA[[#This Row],[Row.names]])))</f>
        <v/>
      </c>
      <c r="B21" s="205" t="s">
        <v>150</v>
      </c>
      <c r="C21" s="831" t="s">
        <v>776</v>
      </c>
      <c r="D21" s="1457" t="n">
        <v>-0.003540175019888617</v>
      </c>
      <c r="E21" t="n" s="2083">
        <v>-0.005860098417905468</v>
      </c>
      <c r="F21"/>
      <c r="G21"/>
      <c r="H21"/>
      <c r="I21"/>
      <c r="J21"/>
      <c r="K21"/>
      <c r="L21"/>
      <c r="M21" s="5"/>
      <c r="N21"/>
      <c r="O21"/>
      <c r="P21" t="n" s="8341">
        <v>-0.005860098417905468</v>
      </c>
      <c r="Q21"/>
      <c r="R21"/>
      <c r="S21"/>
      <c r="T21"/>
      <c r="U21"/>
      <c r="V21"/>
      <c r="W21"/>
      <c r="X21"/>
      <c r="Y21"/>
      <c r="Z21"/>
      <c r="AA21" t="n" s="14221">
        <v>0.0</v>
      </c>
      <c r="AB21" t="n" s="14847">
        <v>0.0</v>
      </c>
      <c r="AC21" t="n" s="15473">
        <v>0.0819652499990781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</row>
    <row r="22" spans="1:13" x14ac:dyDescent="0.25">
      <c r="A22" s="116" t="str">
        <f>IF(ISBLANK(TBL_DATA[[#This Row],[Row.names]]), "",   DATE(YEAR(TBL_DATA[[#This Row],[Row.names]]), MONTH(TBL_DATA[[#This Row],[Row.names]]), DAY(TBL_DATA[[#This Row],[Row.names]])))</f>
        <v/>
      </c>
      <c r="B22" s="206" t="s">
        <v>151</v>
      </c>
      <c r="C22" s="832" t="s">
        <v>777</v>
      </c>
      <c r="D22" s="1458" t="n">
        <v>0.0014503745692121877</v>
      </c>
      <c r="E22" t="n" s="2084">
        <v>-0.004418223186411607</v>
      </c>
      <c r="F22"/>
      <c r="G22"/>
      <c r="H22"/>
      <c r="I22"/>
      <c r="J22"/>
      <c r="K22"/>
      <c r="L22"/>
      <c r="M22" s="5"/>
      <c r="N22"/>
      <c r="O22"/>
      <c r="P22" t="n" s="8342">
        <v>-0.004418223186411607</v>
      </c>
      <c r="Q22"/>
      <c r="R22"/>
      <c r="S22"/>
      <c r="T22"/>
      <c r="U22"/>
      <c r="V22"/>
      <c r="W22"/>
      <c r="X22"/>
      <c r="Y22"/>
      <c r="Z22"/>
      <c r="AA22" t="n" s="14222">
        <v>0.0</v>
      </c>
      <c r="AB22" t="n" s="14848">
        <v>0.0</v>
      </c>
      <c r="AC22" t="n" s="15474">
        <v>0.08045281000429011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</row>
    <row r="23" spans="1:13" x14ac:dyDescent="0.25">
      <c r="A23" s="116" t="str">
        <f>IF(ISBLANK(TBL_DATA[[#This Row],[Row.names]]), "",   DATE(YEAR(TBL_DATA[[#This Row],[Row.names]]), MONTH(TBL_DATA[[#This Row],[Row.names]]), DAY(TBL_DATA[[#This Row],[Row.names]])))</f>
        <v/>
      </c>
      <c r="B23" s="207" t="s">
        <v>152</v>
      </c>
      <c r="C23" s="833" t="s">
        <v>778</v>
      </c>
      <c r="D23" s="1459" t="n">
        <v>0.0010762403337673425</v>
      </c>
      <c r="E23" t="n" s="2085">
        <v>-0.003346737922641063</v>
      </c>
      <c r="F23"/>
      <c r="G23"/>
      <c r="H23"/>
      <c r="I23"/>
      <c r="J23"/>
      <c r="K23"/>
      <c r="L23"/>
      <c r="M23" s="5"/>
      <c r="N23"/>
      <c r="O23"/>
      <c r="P23" t="n" s="8343">
        <v>-0.003346737922641063</v>
      </c>
      <c r="Q23"/>
      <c r="R23"/>
      <c r="S23"/>
      <c r="T23"/>
      <c r="U23"/>
      <c r="V23"/>
      <c r="W23"/>
      <c r="X23"/>
      <c r="Y23"/>
      <c r="Z23"/>
      <c r="AA23" t="n" s="14223">
        <v>0.0</v>
      </c>
      <c r="AB23" t="n" s="14849">
        <v>0.0</v>
      </c>
      <c r="AC23" t="n" s="15475">
        <v>0.07735112490348564</v>
      </c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</row>
    <row r="24" spans="1:13" x14ac:dyDescent="0.25">
      <c r="A24" s="116" t="str">
        <f>IF(ISBLANK(TBL_DATA[[#This Row],[Row.names]]), "",   DATE(YEAR(TBL_DATA[[#This Row],[Row.names]]), MONTH(TBL_DATA[[#This Row],[Row.names]]), DAY(TBL_DATA[[#This Row],[Row.names]])))</f>
        <v/>
      </c>
      <c r="B24" s="208" t="s">
        <v>153</v>
      </c>
      <c r="C24" s="834" t="s">
        <v>779</v>
      </c>
      <c r="D24" s="1460" t="n">
        <v>-0.004433059474669222</v>
      </c>
      <c r="E24" t="n" s="2086">
        <v>-0.0077649611090530035</v>
      </c>
      <c r="F24"/>
      <c r="G24"/>
      <c r="H24"/>
      <c r="I24"/>
      <c r="J24"/>
      <c r="K24"/>
      <c r="L24"/>
      <c r="M24" s="5"/>
      <c r="N24"/>
      <c r="O24"/>
      <c r="P24" t="n" s="8344">
        <v>-0.0077649611090530035</v>
      </c>
      <c r="Q24"/>
      <c r="R24"/>
      <c r="S24"/>
      <c r="T24"/>
      <c r="U24"/>
      <c r="V24"/>
      <c r="W24"/>
      <c r="X24"/>
      <c r="Y24"/>
      <c r="Z24"/>
      <c r="AA24" t="n" s="14224">
        <v>0.0</v>
      </c>
      <c r="AB24" t="n" s="14850">
        <v>0.0</v>
      </c>
      <c r="AC24" t="n" s="15476">
        <v>0.07428207672009556</v>
      </c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</row>
    <row r="25" spans="1:13" x14ac:dyDescent="0.25">
      <c r="A25" s="116" t="str">
        <f>IF(ISBLANK(TBL_DATA[[#This Row],[Row.names]]), "",   DATE(YEAR(TBL_DATA[[#This Row],[Row.names]]), MONTH(TBL_DATA[[#This Row],[Row.names]]), DAY(TBL_DATA[[#This Row],[Row.names]])))</f>
        <v/>
      </c>
      <c r="B25" s="209" t="s">
        <v>154</v>
      </c>
      <c r="C25" s="835" t="s">
        <v>780</v>
      </c>
      <c r="D25" s="1461" t="n">
        <v>-0.0013998320201575158</v>
      </c>
      <c r="E25" t="n" s="2087">
        <v>-0.009153923488014803</v>
      </c>
      <c r="F25"/>
      <c r="G25"/>
      <c r="H25"/>
      <c r="I25"/>
      <c r="J25"/>
      <c r="K25"/>
      <c r="L25"/>
      <c r="M25" s="5"/>
      <c r="N25"/>
      <c r="O25"/>
      <c r="P25" t="n" s="8345">
        <v>-0.009153923488014803</v>
      </c>
      <c r="Q25"/>
      <c r="R25"/>
      <c r="S25"/>
      <c r="T25"/>
      <c r="U25"/>
      <c r="V25"/>
      <c r="W25"/>
      <c r="X25"/>
      <c r="Y25"/>
      <c r="Z25"/>
      <c r="AA25" t="n" s="14225">
        <v>0.0</v>
      </c>
      <c r="AB25" t="n" s="14851">
        <v>0.0</v>
      </c>
      <c r="AC25" t="n" s="15477">
        <v>0.07430518022258904</v>
      </c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</row>
    <row r="26" spans="1:13" x14ac:dyDescent="0.25">
      <c r="A26" s="116" t="str">
        <f>IF(ISBLANK(TBL_DATA[[#This Row],[Row.names]]), "",   DATE(YEAR(TBL_DATA[[#This Row],[Row.names]]), MONTH(TBL_DATA[[#This Row],[Row.names]]), DAY(TBL_DATA[[#This Row],[Row.names]])))</f>
        <v/>
      </c>
      <c r="B26" s="210" t="s">
        <v>155</v>
      </c>
      <c r="C26" s="836" t="s">
        <v>781</v>
      </c>
      <c r="D26" s="1462" t="n">
        <v>-0.004192032468226067</v>
      </c>
      <c r="E26" t="n" s="2088">
        <v>-0.013307582411767438</v>
      </c>
      <c r="F26"/>
      <c r="G26"/>
      <c r="H26"/>
      <c r="I26"/>
      <c r="J26"/>
      <c r="K26"/>
      <c r="L26"/>
      <c r="M26" s="5"/>
      <c r="N26"/>
      <c r="O26"/>
      <c r="P26" t="n" s="8346">
        <v>-0.013307582411767438</v>
      </c>
      <c r="Q26"/>
      <c r="R26"/>
      <c r="S26"/>
      <c r="T26"/>
      <c r="U26"/>
      <c r="V26"/>
      <c r="W26"/>
      <c r="X26"/>
      <c r="Y26"/>
      <c r="Z26"/>
      <c r="AA26" t="n" s="14226">
        <v>0.0</v>
      </c>
      <c r="AB26" t="n" s="14852">
        <v>0.0</v>
      </c>
      <c r="AC26" t="n" s="15478">
        <v>0.07166168880454508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</row>
    <row r="27" spans="1:13" x14ac:dyDescent="0.25">
      <c r="A27" s="116" t="str">
        <f>IF(ISBLANK(TBL_DATA[[#This Row],[Row.names]]), "",   DATE(YEAR(TBL_DATA[[#This Row],[Row.names]]), MONTH(TBL_DATA[[#This Row],[Row.names]]), DAY(TBL_DATA[[#This Row],[Row.names]])))</f>
        <v/>
      </c>
      <c r="B27" s="211" t="s">
        <v>156</v>
      </c>
      <c r="C27" s="837" t="s">
        <v>782</v>
      </c>
      <c r="D27" s="1463" t="n">
        <v>-0.006207266389596402</v>
      </c>
      <c r="E27" t="n" s="2089">
        <v>-0.019432245092332545</v>
      </c>
      <c r="F27"/>
      <c r="G27"/>
      <c r="H27"/>
      <c r="I27"/>
      <c r="J27"/>
      <c r="K27"/>
      <c r="L27"/>
      <c r="M27" s="5"/>
      <c r="N27"/>
      <c r="O27"/>
      <c r="P27" t="n" s="8347">
        <v>-0.019432245092332545</v>
      </c>
      <c r="Q27"/>
      <c r="R27"/>
      <c r="S27"/>
      <c r="T27"/>
      <c r="U27"/>
      <c r="V27"/>
      <c r="W27"/>
      <c r="X27"/>
      <c r="Y27"/>
      <c r="Z27"/>
      <c r="AA27" t="n" s="14227">
        <v>0.0</v>
      </c>
      <c r="AB27" t="n" s="14853">
        <v>0.0</v>
      </c>
      <c r="AC27" t="n" s="15479">
        <v>0.0715887201199064</v>
      </c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</row>
    <row r="28" spans="1:13" x14ac:dyDescent="0.25">
      <c r="A28" s="116" t="str">
        <f>IF(ISBLANK(TBL_DATA[[#This Row],[Row.names]]), "",   DATE(YEAR(TBL_DATA[[#This Row],[Row.names]]), MONTH(TBL_DATA[[#This Row],[Row.names]]), DAY(TBL_DATA[[#This Row],[Row.names]])))</f>
        <v/>
      </c>
      <c r="B28" s="212" t="s">
        <v>157</v>
      </c>
      <c r="C28" s="838" t="s">
        <v>783</v>
      </c>
      <c r="D28" s="1464" t="n">
        <v>0.0025766589771608044</v>
      </c>
      <c r="E28" t="n" s="2090">
        <v>-0.016905656383935375</v>
      </c>
      <c r="F28"/>
      <c r="G28"/>
      <c r="H28"/>
      <c r="I28"/>
      <c r="J28"/>
      <c r="K28"/>
      <c r="L28"/>
      <c r="M28" s="5"/>
      <c r="N28"/>
      <c r="O28"/>
      <c r="P28" t="n" s="8348">
        <v>-0.016905656383935375</v>
      </c>
      <c r="Q28"/>
      <c r="R28"/>
      <c r="S28"/>
      <c r="T28"/>
      <c r="U28"/>
      <c r="V28"/>
      <c r="W28"/>
      <c r="X28"/>
      <c r="Y28"/>
      <c r="Z28"/>
      <c r="AA28" t="n" s="14228">
        <v>0.0</v>
      </c>
      <c r="AB28" t="n" s="14854">
        <v>0.0</v>
      </c>
      <c r="AC28" t="n" s="15480">
        <v>0.07456076695348327</v>
      </c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</row>
    <row r="29" spans="1:13" x14ac:dyDescent="0.25">
      <c r="A29" s="116" t="str">
        <f>IF(ISBLANK(TBL_DATA[[#This Row],[Row.names]]), "",   DATE(YEAR(TBL_DATA[[#This Row],[Row.names]]), MONTH(TBL_DATA[[#This Row],[Row.names]]), DAY(TBL_DATA[[#This Row],[Row.names]])))</f>
        <v/>
      </c>
      <c r="B29" s="213" t="s">
        <v>158</v>
      </c>
      <c r="C29" s="839" t="s">
        <v>784</v>
      </c>
      <c r="D29" s="1465" t="n">
        <v>0.0028122392959982964</v>
      </c>
      <c r="E29" t="n" s="2091">
        <v>-0.01414095983914454</v>
      </c>
      <c r="F29"/>
      <c r="G29"/>
      <c r="H29"/>
      <c r="I29"/>
      <c r="J29"/>
      <c r="K29"/>
      <c r="L29"/>
      <c r="M29" s="5"/>
      <c r="N29"/>
      <c r="O29"/>
      <c r="P29" t="n" s="8349">
        <v>-0.01414095983914454</v>
      </c>
      <c r="Q29"/>
      <c r="R29"/>
      <c r="S29"/>
      <c r="T29"/>
      <c r="U29"/>
      <c r="V29"/>
      <c r="W29"/>
      <c r="X29"/>
      <c r="Y29"/>
      <c r="Z29"/>
      <c r="AA29" t="n" s="14229">
        <v>0.0</v>
      </c>
      <c r="AB29" t="n" s="14855">
        <v>0.0</v>
      </c>
      <c r="AC29" t="n" s="15481">
        <v>0.07226580575152135</v>
      </c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</row>
    <row r="30" spans="1:13" x14ac:dyDescent="0.25">
      <c r="A30" s="116" t="str">
        <f>IF(ISBLANK(TBL_DATA[[#This Row],[Row.names]]), "",   DATE(YEAR(TBL_DATA[[#This Row],[Row.names]]), MONTH(TBL_DATA[[#This Row],[Row.names]]), DAY(TBL_DATA[[#This Row],[Row.names]])))</f>
        <v/>
      </c>
      <c r="B30" s="214" t="s">
        <v>159</v>
      </c>
      <c r="C30" s="840" t="s">
        <v>785</v>
      </c>
      <c r="D30" s="1466" t="n">
        <v>-9.392569136019764E-5</v>
      </c>
      <c r="E30" t="n" s="2092">
        <v>-0.014233557331075342</v>
      </c>
      <c r="F30"/>
      <c r="G30"/>
      <c r="H30"/>
      <c r="I30"/>
      <c r="J30"/>
      <c r="K30"/>
      <c r="L30"/>
      <c r="M30" s="5"/>
      <c r="N30"/>
      <c r="O30"/>
      <c r="P30" t="n" s="8350">
        <v>-0.014233557331075342</v>
      </c>
      <c r="Q30"/>
      <c r="R30"/>
      <c r="S30"/>
      <c r="T30"/>
      <c r="U30"/>
      <c r="V30"/>
      <c r="W30"/>
      <c r="X30"/>
      <c r="Y30"/>
      <c r="Z30"/>
      <c r="AA30" t="n" s="14230">
        <v>0.0</v>
      </c>
      <c r="AB30" t="n" s="14856">
        <v>0.0</v>
      </c>
      <c r="AC30" t="n" s="15482">
        <v>0.07025257332492614</v>
      </c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</row>
    <row r="31" spans="1:13" x14ac:dyDescent="0.25">
      <c r="A31" s="116" t="str">
        <f>IF(ISBLANK(TBL_DATA[[#This Row],[Row.names]]), "",   DATE(YEAR(TBL_DATA[[#This Row],[Row.names]]), MONTH(TBL_DATA[[#This Row],[Row.names]]), DAY(TBL_DATA[[#This Row],[Row.names]])))</f>
        <v/>
      </c>
      <c r="B31" s="215" t="s">
        <v>160</v>
      </c>
      <c r="C31" s="841" t="s">
        <v>786</v>
      </c>
      <c r="D31" s="1467" t="n">
        <v>0.009353193773483641</v>
      </c>
      <c r="E31" t="n" s="2093">
        <v>-0.0050134927773952676</v>
      </c>
      <c r="F31"/>
      <c r="G31"/>
      <c r="H31"/>
      <c r="I31"/>
      <c r="J31"/>
      <c r="K31"/>
      <c r="L31"/>
      <c r="M31" s="5"/>
      <c r="N31"/>
      <c r="O31"/>
      <c r="P31" t="n" s="8351">
        <v>-0.0050134927773952676</v>
      </c>
      <c r="Q31"/>
      <c r="R31"/>
      <c r="S31"/>
      <c r="T31"/>
      <c r="U31"/>
      <c r="V31"/>
      <c r="W31"/>
      <c r="X31"/>
      <c r="Y31"/>
      <c r="Z31"/>
      <c r="AA31" t="n" s="14231">
        <v>0.0</v>
      </c>
      <c r="AB31" t="n" s="14857">
        <v>0.0</v>
      </c>
      <c r="AC31" t="n" s="15483">
        <v>0.06740310881187475</v>
      </c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</row>
    <row r="32" spans="1:13" x14ac:dyDescent="0.25">
      <c r="A32" s="116" t="str">
        <f>IF(ISBLANK(TBL_DATA[[#This Row],[Row.names]]), "",   DATE(YEAR(TBL_DATA[[#This Row],[Row.names]]), MONTH(TBL_DATA[[#This Row],[Row.names]]), DAY(TBL_DATA[[#This Row],[Row.names]])))</f>
        <v/>
      </c>
      <c r="B32" s="216" t="s">
        <v>161</v>
      </c>
      <c r="C32" s="842" t="s">
        <v>787</v>
      </c>
      <c r="D32" s="1468" t="n">
        <v>0.001994230027786229</v>
      </c>
      <c r="E32" t="n" s="2094">
        <v>-0.0030292608074498073</v>
      </c>
      <c r="F32"/>
      <c r="G32"/>
      <c r="H32"/>
      <c r="I32"/>
      <c r="J32"/>
      <c r="K32"/>
      <c r="L32"/>
      <c r="M32" s="5"/>
      <c r="N32"/>
      <c r="O32"/>
      <c r="P32" t="n" s="8352">
        <v>-0.0030292608074498073</v>
      </c>
      <c r="Q32"/>
      <c r="R32"/>
      <c r="S32"/>
      <c r="T32"/>
      <c r="U32"/>
      <c r="V32"/>
      <c r="W32"/>
      <c r="X32"/>
      <c r="Y32"/>
      <c r="Z32"/>
      <c r="AA32" t="n" s="14232">
        <v>0.0</v>
      </c>
      <c r="AB32" t="n" s="14858">
        <v>0.0</v>
      </c>
      <c r="AC32" t="n" s="15484">
        <v>0.07645295071459261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</row>
    <row r="33" spans="1:13" x14ac:dyDescent="0.25">
      <c r="A33" s="116" t="str">
        <f>IF(ISBLANK(TBL_DATA[[#This Row],[Row.names]]), "",   DATE(YEAR(TBL_DATA[[#This Row],[Row.names]]), MONTH(TBL_DATA[[#This Row],[Row.names]]), DAY(TBL_DATA[[#This Row],[Row.names]])))</f>
        <v/>
      </c>
      <c r="B33" s="217" t="s">
        <v>162</v>
      </c>
      <c r="C33" s="843" t="s">
        <v>788</v>
      </c>
      <c r="D33" s="1469" t="n">
        <v>-6.236151100613935E-4</v>
      </c>
      <c r="E33" t="n" s="2095">
        <v>-0.0036509868246993316</v>
      </c>
      <c r="F33"/>
      <c r="G33"/>
      <c r="H33"/>
      <c r="I33"/>
      <c r="J33"/>
      <c r="K33"/>
      <c r="L33"/>
      <c r="M33" s="5"/>
      <c r="N33"/>
      <c r="O33"/>
      <c r="P33" t="n" s="8353">
        <v>-0.0036509868246993316</v>
      </c>
      <c r="Q33"/>
      <c r="R33"/>
      <c r="S33"/>
      <c r="T33"/>
      <c r="U33"/>
      <c r="V33"/>
      <c r="W33"/>
      <c r="X33"/>
      <c r="Y33"/>
      <c r="Z33"/>
      <c r="AA33" t="n" s="14233">
        <v>0.0</v>
      </c>
      <c r="AB33" t="n" s="14859">
        <v>0.0</v>
      </c>
      <c r="AC33" t="n" s="15485">
        <v>0.07374125166221702</v>
      </c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</row>
    <row r="34" spans="1:13" x14ac:dyDescent="0.25">
      <c r="A34" s="116" t="str">
        <f>IF(ISBLANK(TBL_DATA[[#This Row],[Row.names]]), "",   DATE(YEAR(TBL_DATA[[#This Row],[Row.names]]), MONTH(TBL_DATA[[#This Row],[Row.names]]), DAY(TBL_DATA[[#This Row],[Row.names]])))</f>
        <v/>
      </c>
      <c r="B34" s="218" t="s">
        <v>163</v>
      </c>
      <c r="C34" s="844" t="s">
        <v>789</v>
      </c>
      <c r="D34" s="1470" t="n">
        <v>0.0033855549654806263</v>
      </c>
      <c r="E34" t="n" s="2096">
        <v>-2.777924757919603E-4</v>
      </c>
      <c r="F34"/>
      <c r="G34"/>
      <c r="H34"/>
      <c r="I34"/>
      <c r="J34"/>
      <c r="K34"/>
      <c r="L34"/>
      <c r="M34" s="5"/>
      <c r="N34"/>
      <c r="O34"/>
      <c r="P34" t="n" s="8354">
        <v>-2.777924757919603E-4</v>
      </c>
      <c r="Q34"/>
      <c r="R34"/>
      <c r="S34"/>
      <c r="T34"/>
      <c r="U34"/>
      <c r="V34"/>
      <c r="W34"/>
      <c r="X34"/>
      <c r="Y34"/>
      <c r="Z34"/>
      <c r="AA34" t="n" s="14234">
        <v>0.0</v>
      </c>
      <c r="AB34" t="n" s="14860">
        <v>0.0</v>
      </c>
      <c r="AC34" t="n" s="15486">
        <v>0.0708424246742159</v>
      </c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</row>
    <row r="35" spans="1:13" x14ac:dyDescent="0.25">
      <c r="A35" s="116" t="str">
        <f>IF(ISBLANK(TBL_DATA[[#This Row],[Row.names]]), "",   DATE(YEAR(TBL_DATA[[#This Row],[Row.names]]), MONTH(TBL_DATA[[#This Row],[Row.names]]), DAY(TBL_DATA[[#This Row],[Row.names]])))</f>
        <v/>
      </c>
      <c r="B35" s="219" t="s">
        <v>164</v>
      </c>
      <c r="C35" s="845" t="s">
        <v>790</v>
      </c>
      <c r="D35" s="1471" t="n">
        <v>-0.002402973419838306</v>
      </c>
      <c r="E35" t="n" s="2097">
        <v>-0.002680098367694672</v>
      </c>
      <c r="F35"/>
      <c r="G35"/>
      <c r="H35"/>
      <c r="I35"/>
      <c r="J35"/>
      <c r="K35"/>
      <c r="L35"/>
      <c r="M35" s="5"/>
      <c r="N35"/>
      <c r="O35"/>
      <c r="P35" t="n" s="8355">
        <v>-0.002680098367694672</v>
      </c>
      <c r="Q35"/>
      <c r="R35"/>
      <c r="S35"/>
      <c r="T35"/>
      <c r="U35"/>
      <c r="V35"/>
      <c r="W35"/>
      <c r="X35"/>
      <c r="Y35"/>
      <c r="Z35"/>
      <c r="AA35" t="n" s="14235">
        <v>0.0</v>
      </c>
      <c r="AB35" t="n" s="14861">
        <v>0.0</v>
      </c>
      <c r="AC35" t="n" s="15487">
        <v>0.0693797093808353</v>
      </c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n" s="23205">
        <v>0.002251498322062801</v>
      </c>
      <c r="AT35" t="n" s="23798">
        <v>2.965807392029845E-4</v>
      </c>
      <c r="AU35" t="n" s="24391">
        <v>0.0017666068663509458</v>
      </c>
      <c r="AV35" t="n" s="24984">
        <v>6.374299146991568E-4</v>
      </c>
      <c r="AW35" t="n" s="25577">
        <v>-5.3366846757982765E-6</v>
      </c>
      <c r="AX35" t="n" s="26170">
        <v>2.0534319769766063E-4</v>
      </c>
      <c r="AY35" t="n" s="26763">
        <v>1.6808465561701363E-4</v>
      </c>
      <c r="AZ35" t="n" s="27356">
        <v>0.002820964131313837</v>
      </c>
      <c r="BA35" t="n" s="27949">
        <v>-0.001814925276877338</v>
      </c>
      <c r="BB35" t="n" s="28542">
        <v>5.542631366826622E-4</v>
      </c>
      <c r="BC35" t="n" s="29135">
        <v>5.148486111485354E-5</v>
      </c>
      <c r="BD35" t="n" s="29728">
        <v>6.627795569172968E-4</v>
      </c>
      <c r="BE35" t="n" s="30321">
        <v>-5.154172511453402E-4</v>
      </c>
      <c r="BF35" t="n" s="30914">
        <v>8.164880479794725E-4</v>
      </c>
      <c r="BG35" t="n" s="31507">
        <v>6.005767474843059E-4</v>
      </c>
      <c r="BH35" t="n" s="32100">
        <v>0.00332828136084993</v>
      </c>
      <c r="BI35" t="n" s="32693">
        <v>0.002039285401103114</v>
      </c>
      <c r="BJ35"/>
      <c r="BK35"/>
      <c r="BL35"/>
      <c r="BM35"/>
      <c r="BN35"/>
      <c r="BO35"/>
    </row>
    <row r="36" spans="1:13" x14ac:dyDescent="0.25">
      <c r="A36" s="116" t="str">
        <f>IF(ISBLANK(TBL_DATA[[#This Row],[Row.names]]), "",   DATE(YEAR(TBL_DATA[[#This Row],[Row.names]]), MONTH(TBL_DATA[[#This Row],[Row.names]]), DAY(TBL_DATA[[#This Row],[Row.names]])))</f>
        <v/>
      </c>
      <c r="B36" s="220" t="s">
        <v>165</v>
      </c>
      <c r="C36" s="846" t="s">
        <v>791</v>
      </c>
      <c r="D36" s="1472" t="n">
        <v>-5.888484479125083E-4</v>
      </c>
      <c r="E36" t="n" s="2098">
        <v>-0.003267368643843138</v>
      </c>
      <c r="F36"/>
      <c r="G36"/>
      <c r="H36"/>
      <c r="I36"/>
      <c r="J36"/>
      <c r="K36"/>
      <c r="L36"/>
      <c r="M36" s="5"/>
      <c r="N36"/>
      <c r="O36"/>
      <c r="P36" t="n" s="8356">
        <v>-0.003267368643843138</v>
      </c>
      <c r="Q36"/>
      <c r="R36"/>
      <c r="S36"/>
      <c r="T36"/>
      <c r="U36"/>
      <c r="V36"/>
      <c r="W36"/>
      <c r="X36"/>
      <c r="Y36"/>
      <c r="Z36"/>
      <c r="AA36" t="n" s="14236">
        <v>0.0</v>
      </c>
      <c r="AB36" t="n" s="14862">
        <v>0.0</v>
      </c>
      <c r="AC36" t="n" s="15488">
        <v>0.06761582600483386</v>
      </c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n" s="23206">
        <v>0.0021401500348448487</v>
      </c>
      <c r="AT36" t="n" s="23799">
        <v>2.3099998612131797E-4</v>
      </c>
      <c r="AU36" t="n" s="24392">
        <v>0.0016701898413513012</v>
      </c>
      <c r="AV36" t="n" s="24985">
        <v>5.585716128167005E-4</v>
      </c>
      <c r="AW36" t="n" s="25578">
        <v>-4.4677824884990615E-6</v>
      </c>
      <c r="AX36" t="n" s="26171">
        <v>1.6136560754006148E-4</v>
      </c>
      <c r="AY36" t="n" s="26764">
        <v>1.6011732335249586E-4</v>
      </c>
      <c r="AZ36" t="n" s="27357">
        <v>0.002343497827683713</v>
      </c>
      <c r="BA36" t="n" s="27950">
        <v>-8.802813690966613E-4</v>
      </c>
      <c r="BB36" t="n" s="28543">
        <v>5.249628184545449E-4</v>
      </c>
      <c r="BC36" t="n" s="29136">
        <v>5.769302572090942E-5</v>
      </c>
      <c r="BD36" t="n" s="29729">
        <v>6.196037613543641E-4</v>
      </c>
      <c r="BE36" t="n" s="30322">
        <v>-4.7959963038884734E-4</v>
      </c>
      <c r="BF36" t="n" s="30915">
        <v>7.788938573271201E-4</v>
      </c>
      <c r="BG36" t="n" s="31508">
        <v>5.585532237132821E-4</v>
      </c>
      <c r="BH36" t="n" s="32101">
        <v>0.003572366596422765</v>
      </c>
      <c r="BI36" t="n" s="32694">
        <v>0.0019129811178720487</v>
      </c>
      <c r="BJ36"/>
      <c r="BK36"/>
      <c r="BL36"/>
      <c r="BM36"/>
      <c r="BN36"/>
      <c r="BO36"/>
    </row>
    <row r="37" spans="1:13" x14ac:dyDescent="0.25">
      <c r="A37" s="116" t="str">
        <f>IF(ISBLANK(TBL_DATA[[#This Row],[Row.names]]), "",   DATE(YEAR(TBL_DATA[[#This Row],[Row.names]]), MONTH(TBL_DATA[[#This Row],[Row.names]]), DAY(TBL_DATA[[#This Row],[Row.names]])))</f>
        <v/>
      </c>
      <c r="B37" s="221" t="s">
        <v>166</v>
      </c>
      <c r="C37" s="847" t="s">
        <v>792</v>
      </c>
      <c r="D37" s="1473" t="n">
        <v>0.004326533862426776</v>
      </c>
      <c r="E37" t="n" s="2099">
        <v>0.0010450288375050132</v>
      </c>
      <c r="F37"/>
      <c r="G37"/>
      <c r="H37"/>
      <c r="I37"/>
      <c r="J37"/>
      <c r="K37"/>
      <c r="L37"/>
      <c r="M37" s="5"/>
      <c r="N37"/>
      <c r="O37"/>
      <c r="P37" t="n" s="8357">
        <v>0.0</v>
      </c>
      <c r="Q37"/>
      <c r="R37"/>
      <c r="S37"/>
      <c r="T37"/>
      <c r="U37"/>
      <c r="V37"/>
      <c r="W37"/>
      <c r="X37"/>
      <c r="Y37"/>
      <c r="Z37"/>
      <c r="AA37" t="n" s="14237">
        <v>0.0</v>
      </c>
      <c r="AB37" t="n" s="14863">
        <v>0.0</v>
      </c>
      <c r="AC37" t="n" s="15489">
        <v>0.06496788557758794</v>
      </c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n" s="23207">
        <v>0.002073524507789341</v>
      </c>
      <c r="AT37" t="n" s="23800">
        <v>2.2402264485289048E-4</v>
      </c>
      <c r="AU37" t="n" s="24393">
        <v>0.0016192833323998583</v>
      </c>
      <c r="AV37" t="n" s="24986">
        <v>5.414973820729041E-4</v>
      </c>
      <c r="AW37" t="n" s="25579">
        <v>-4.339393881676717E-6</v>
      </c>
      <c r="AX37" t="n" s="26172">
        <v>1.556265479310687E-4</v>
      </c>
      <c r="AY37" t="n" s="26765">
        <v>1.5547739612474875E-4</v>
      </c>
      <c r="AZ37" t="n" s="27358">
        <v>0.0022726816849025166</v>
      </c>
      <c r="BA37" t="n" s="27951">
        <v>-8.51623091652312E-4</v>
      </c>
      <c r="BB37" t="n" s="28544">
        <v>5.087224856411833E-4</v>
      </c>
      <c r="BC37" t="n" s="29137">
        <v>5.586047605869241E-5</v>
      </c>
      <c r="BD37" t="n" s="29730">
        <v>6.007332968563726E-4</v>
      </c>
      <c r="BE37" t="n" s="30323">
        <v>-4.6502611894175543E-4</v>
      </c>
      <c r="BF37" t="n" s="30916">
        <v>7.549423083895058E-4</v>
      </c>
      <c r="BG37" t="n" s="31509">
        <v>5.415848260140643E-4</v>
      </c>
      <c r="BH37" t="n" s="32102">
        <v>0.0034638761135194268</v>
      </c>
      <c r="BI37" t="n" s="32695">
        <v>0.0018546235464015999</v>
      </c>
      <c r="BJ37"/>
      <c r="BK37"/>
      <c r="BL37"/>
      <c r="BM37"/>
      <c r="BN37"/>
      <c r="BO37"/>
    </row>
    <row r="38" spans="1:13" x14ac:dyDescent="0.25">
      <c r="A38" s="116" t="str">
        <f>IF(ISBLANK(TBL_DATA[[#This Row],[Row.names]]), "",   DATE(YEAR(TBL_DATA[[#This Row],[Row.names]]), MONTH(TBL_DATA[[#This Row],[Row.names]]), DAY(TBL_DATA[[#This Row],[Row.names]])))</f>
        <v/>
      </c>
      <c r="B38" s="222" t="s">
        <v>167</v>
      </c>
      <c r="C38" s="848" t="s">
        <v>793</v>
      </c>
      <c r="D38" s="1474" t="n">
        <v>0.004321110009910826</v>
      </c>
      <c r="E38" t="n" s="2100">
        <v>0.005370654531986041</v>
      </c>
      <c r="F38"/>
      <c r="G38"/>
      <c r="H38"/>
      <c r="I38"/>
      <c r="J38"/>
      <c r="K38"/>
      <c r="L38"/>
      <c r="M38" s="5"/>
      <c r="N38"/>
      <c r="O38"/>
      <c r="P38" t="n" s="8358">
        <v>0.0</v>
      </c>
      <c r="Q38"/>
      <c r="R38"/>
      <c r="S38"/>
      <c r="T38"/>
      <c r="U38"/>
      <c r="V38"/>
      <c r="W38"/>
      <c r="X38"/>
      <c r="Y38"/>
      <c r="Z38"/>
      <c r="AA38" t="n" s="14238">
        <v>0.0</v>
      </c>
      <c r="AB38" t="n" s="14864">
        <v>0.0</v>
      </c>
      <c r="AC38" t="n" s="15490">
        <v>0.06492929769033336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 t="n" s="23208">
        <v>0.0019931425057333864</v>
      </c>
      <c r="AT38" t="n" s="23801">
        <v>2.1966202883365646E-4</v>
      </c>
      <c r="AU38" t="n" s="24394">
        <v>0.0015675780852482009</v>
      </c>
      <c r="AV38" t="n" s="24987">
        <v>5.250767884645769E-4</v>
      </c>
      <c r="AW38" t="n" s="25580">
        <v>-4.139582497356068E-6</v>
      </c>
      <c r="AX38" t="n" s="26173">
        <v>1.5551613109425244E-4</v>
      </c>
      <c r="AY38" t="n" s="26766">
        <v>1.5056437235846378E-4</v>
      </c>
      <c r="AZ38" t="n" s="27359">
        <v>0.0021996084126432117</v>
      </c>
      <c r="BA38" t="n" s="27952">
        <v>-8.064319904199139E-4</v>
      </c>
      <c r="BB38" t="n" s="28545">
        <v>4.935118337202984E-4</v>
      </c>
      <c r="BC38" t="n" s="29138">
        <v>5.444206015684266E-5</v>
      </c>
      <c r="BD38" t="n" s="29731">
        <v>5.820445160274171E-4</v>
      </c>
      <c r="BE38" t="n" s="30324">
        <v>-4.5028046725154524E-4</v>
      </c>
      <c r="BF38" t="n" s="30917">
        <v>7.3339515947463E-4</v>
      </c>
      <c r="BG38" t="n" s="31510">
        <v>5.243755815488378E-4</v>
      </c>
      <c r="BH38" t="n" s="32103">
        <v>0.0033612561144164784</v>
      </c>
      <c r="BI38" t="n" s="32696">
        <v>0.0017977397411198007</v>
      </c>
      <c r="BJ38"/>
      <c r="BK38"/>
      <c r="BL38"/>
      <c r="BM38"/>
      <c r="BN38"/>
      <c r="BO38"/>
    </row>
    <row r="39" spans="1:13" x14ac:dyDescent="0.25">
      <c r="A39" s="116" t="str">
        <f>IF(ISBLANK(TBL_DATA[[#This Row],[Row.names]]), "",   DATE(YEAR(TBL_DATA[[#This Row],[Row.names]]), MONTH(TBL_DATA[[#This Row],[Row.names]]), DAY(TBL_DATA[[#This Row],[Row.names]])))</f>
        <v/>
      </c>
      <c r="B39" s="223" t="s">
        <v>168</v>
      </c>
      <c r="C39" s="849" t="s">
        <v>794</v>
      </c>
      <c r="D39" s="1475" t="n">
        <v>0.004868292939659472</v>
      </c>
      <c r="E39" t="n" s="2101">
        <v>0.010265093391184976</v>
      </c>
      <c r="F39"/>
      <c r="G39"/>
      <c r="H39"/>
      <c r="I39"/>
      <c r="J39"/>
      <c r="K39"/>
      <c r="L39"/>
      <c r="M39" s="5"/>
      <c r="N39"/>
      <c r="O39"/>
      <c r="P39" t="n" s="8359">
        <v>0.0</v>
      </c>
      <c r="Q39"/>
      <c r="R39"/>
      <c r="S39"/>
      <c r="T39"/>
      <c r="U39"/>
      <c r="V39"/>
      <c r="W39"/>
      <c r="X39"/>
      <c r="Y39"/>
      <c r="Z39"/>
      <c r="AA39" t="n" s="14239">
        <v>0.0</v>
      </c>
      <c r="AB39" t="n" s="14865">
        <v>0.0</v>
      </c>
      <c r="AC39" t="n" s="15491">
        <v>0.06488693620671672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 s="23209">
        <v>0.001952544199111548</v>
      </c>
      <c r="AT39" t="n" s="23802">
        <v>1.910409402407361E-4</v>
      </c>
      <c r="AU39" t="n" s="24395">
        <v>0.0015048648818456016</v>
      </c>
      <c r="AV39" t="n" s="24988">
        <v>5.084097102746036E-4</v>
      </c>
      <c r="AW39" t="n" s="25581">
        <v>-3.818334093492963E-6</v>
      </c>
      <c r="AX39" t="n" s="26174">
        <v>1.802890592281931E-4</v>
      </c>
      <c r="AY39" t="n" s="26767">
        <v>1.4121929966362095E-4</v>
      </c>
      <c r="AZ39" t="n" s="27360">
        <v>0.0021790868930972296</v>
      </c>
      <c r="BA39" t="n" s="27953">
        <v>-8.137356525480653E-4</v>
      </c>
      <c r="BB39" t="n" s="28546">
        <v>4.8284150780669407E-4</v>
      </c>
      <c r="BC39" t="n" s="29139">
        <v>5.15676943132797E-5</v>
      </c>
      <c r="BD39" t="n" s="29732">
        <v>5.618534182533039E-4</v>
      </c>
      <c r="BE39" t="n" s="30325">
        <v>-4.338963299224717E-4</v>
      </c>
      <c r="BF39" t="n" s="30918">
        <v>7.132685106313439E-4</v>
      </c>
      <c r="BG39" t="n" s="31511">
        <v>5.051967299774677E-4</v>
      </c>
      <c r="BH39" t="n" s="32104">
        <v>0.0032902820924085585</v>
      </c>
      <c r="BI39" t="n" s="32697">
        <v>0.0017376057775917457</v>
      </c>
      <c r="BJ39"/>
      <c r="BK39"/>
      <c r="BL39"/>
      <c r="BM39"/>
      <c r="BN39"/>
      <c r="BO39"/>
    </row>
    <row r="40" spans="1:13" x14ac:dyDescent="0.25">
      <c r="A40" s="116" t="str">
        <f>IF(ISBLANK(TBL_DATA[[#This Row],[Row.names]]), "",   DATE(YEAR(TBL_DATA[[#This Row],[Row.names]]), MONTH(TBL_DATA[[#This Row],[Row.names]]), DAY(TBL_DATA[[#This Row],[Row.names]])))</f>
        <v/>
      </c>
      <c r="B40" s="224" t="s">
        <v>169</v>
      </c>
      <c r="C40" s="850" t="s">
        <v>795</v>
      </c>
      <c r="D40" s="1476" t="n">
        <v>0.005761273765254229</v>
      </c>
      <c r="E40" t="n" s="2102">
        <v>0.016085507169691704</v>
      </c>
      <c r="F40"/>
      <c r="G40"/>
      <c r="H40"/>
      <c r="I40"/>
      <c r="J40"/>
      <c r="K40"/>
      <c r="L40"/>
      <c r="M40" s="5"/>
      <c r="N40"/>
      <c r="O40"/>
      <c r="P40" t="n" s="8360">
        <v>0.0</v>
      </c>
      <c r="Q40"/>
      <c r="R40"/>
      <c r="S40"/>
      <c r="T40"/>
      <c r="U40"/>
      <c r="V40"/>
      <c r="W40"/>
      <c r="X40"/>
      <c r="Y40"/>
      <c r="Z40"/>
      <c r="AA40" t="n" s="14240">
        <v>0.0</v>
      </c>
      <c r="AB40" t="n" s="14866">
        <v>0.0</v>
      </c>
      <c r="AC40" t="n" s="15492">
        <v>0.06558041961621758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n" s="23210">
        <v>0.001805184362571291</v>
      </c>
      <c r="AT40" t="n" s="23803">
        <v>1.640376148887437E-4</v>
      </c>
      <c r="AU40" t="n" s="24396">
        <v>0.0014704688796627714</v>
      </c>
      <c r="AV40" t="n" s="24989">
        <v>4.733779877598554E-4</v>
      </c>
      <c r="AW40" t="n" s="25582">
        <v>-3.1579343059447023E-6</v>
      </c>
      <c r="AX40" t="n" s="26175">
        <v>4.3558772432647833E-4</v>
      </c>
      <c r="AY40" t="n" s="26768">
        <v>1.2740008262795022E-4</v>
      </c>
      <c r="AZ40" t="n" s="27361">
        <v>0.0020741070109472</v>
      </c>
      <c r="BA40" t="n" s="27954">
        <v>-7.217428417037881E-4</v>
      </c>
      <c r="BB40" t="n" s="28547">
        <v>4.6217903784581004E-4</v>
      </c>
      <c r="BC40" t="n" s="29140">
        <v>5.3154827429742886E-5</v>
      </c>
      <c r="BD40" t="n" s="29733">
        <v>5.303920830165152E-4</v>
      </c>
      <c r="BE40" t="n" s="30326">
        <v>-4.0767957415225453E-4</v>
      </c>
      <c r="BF40" t="n" s="30919">
        <v>6.866895859927223E-4</v>
      </c>
      <c r="BG40" t="n" s="31512">
        <v>4.744234442483906E-4</v>
      </c>
      <c r="BH40" t="n" s="32105">
        <v>0.003410858852505916</v>
      </c>
      <c r="BI40" t="n" s="32698">
        <v>0.0016459123604388207</v>
      </c>
      <c r="BJ40"/>
      <c r="BK40"/>
      <c r="BL40"/>
      <c r="BM40"/>
      <c r="BN40"/>
      <c r="BO40"/>
    </row>
    <row r="41" spans="1:13" x14ac:dyDescent="0.25">
      <c r="A41" s="116" t="str">
        <f>IF(ISBLANK(TBL_DATA[[#This Row],[Row.names]]), "",   DATE(YEAR(TBL_DATA[[#This Row],[Row.names]]), MONTH(TBL_DATA[[#This Row],[Row.names]]), DAY(TBL_DATA[[#This Row],[Row.names]])))</f>
        <v/>
      </c>
      <c r="B41" s="225" t="s">
        <v>170</v>
      </c>
      <c r="C41" s="851" t="s">
        <v>796</v>
      </c>
      <c r="D41" s="1477" t="n">
        <v>-6.50939957297978E-5</v>
      </c>
      <c r="E41" t="n" s="2103">
        <v>0.016019366104026878</v>
      </c>
      <c r="F41"/>
      <c r="G41"/>
      <c r="H41"/>
      <c r="I41"/>
      <c r="J41"/>
      <c r="K41"/>
      <c r="L41"/>
      <c r="M41" s="5"/>
      <c r="N41"/>
      <c r="O41"/>
      <c r="P41" t="n" s="8361">
        <v>-6.509399572984798E-5</v>
      </c>
      <c r="Q41"/>
      <c r="R41"/>
      <c r="S41"/>
      <c r="T41"/>
      <c r="U41"/>
      <c r="V41"/>
      <c r="W41"/>
      <c r="X41"/>
      <c r="Y41"/>
      <c r="Z41"/>
      <c r="AA41" t="n" s="14241">
        <v>0.0</v>
      </c>
      <c r="AB41" t="n" s="14867">
        <v>0.0</v>
      </c>
      <c r="AC41" t="n" s="15493">
        <v>0.06757120750333526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n" s="23211">
        <v>0.0017826838693576648</v>
      </c>
      <c r="AT41" t="n" s="23804">
        <v>1.4945219043971817E-4</v>
      </c>
      <c r="AU41" t="n" s="24397">
        <v>0.0013858459135938073</v>
      </c>
      <c r="AV41" t="n" s="24990">
        <v>4.6146647220865705E-4</v>
      </c>
      <c r="AW41" t="n" s="25583">
        <v>-2.9647251768785036E-6</v>
      </c>
      <c r="AX41" t="n" s="26176">
        <v>4.1227413753453646E-4</v>
      </c>
      <c r="AY41" t="n" s="26769">
        <v>1.2521336139385147E-4</v>
      </c>
      <c r="AZ41" t="n" s="27362">
        <v>0.0020322162056694236</v>
      </c>
      <c r="BA41" t="n" s="27955">
        <v>-6.871373493434537E-4</v>
      </c>
      <c r="BB41" t="n" s="28548">
        <v>4.4323894148738495E-4</v>
      </c>
      <c r="BC41" t="n" s="29141">
        <v>5.18063248055132E-5</v>
      </c>
      <c r="BD41" t="n" s="29734">
        <v>5.135616604925195E-4</v>
      </c>
      <c r="BE41" t="n" s="30327">
        <v>-3.9434313821827706E-4</v>
      </c>
      <c r="BF41" t="n" s="30920">
        <v>6.67681925371676E-4</v>
      </c>
      <c r="BG41" t="n" s="31513">
        <v>4.5885163330363E-4</v>
      </c>
      <c r="BH41" t="n" s="32106">
        <v>0.003313491845157891</v>
      </c>
      <c r="BI41" t="n" s="32699">
        <v>0.0015948514158627852</v>
      </c>
      <c r="BJ41"/>
      <c r="BK41"/>
      <c r="BL41"/>
      <c r="BM41"/>
      <c r="BN41"/>
      <c r="BO41"/>
    </row>
    <row r="42" spans="1:13" x14ac:dyDescent="0.25">
      <c r="A42" s="116" t="str">
        <f>IF(ISBLANK(TBL_DATA[[#This Row],[Row.names]]), "",   DATE(YEAR(TBL_DATA[[#This Row],[Row.names]]), MONTH(TBL_DATA[[#This Row],[Row.names]]), DAY(TBL_DATA[[#This Row],[Row.names]])))</f>
        <v/>
      </c>
      <c r="B42" s="226" t="s">
        <v>171</v>
      </c>
      <c r="C42" s="852" t="s">
        <v>797</v>
      </c>
      <c r="D42" s="1478" t="n">
        <v>-0.007876886221307982</v>
      </c>
      <c r="E42" t="n" s="2104">
        <v>0.008016297158579988</v>
      </c>
      <c r="F42"/>
      <c r="G42"/>
      <c r="H42"/>
      <c r="I42"/>
      <c r="J42"/>
      <c r="K42"/>
      <c r="L42"/>
      <c r="M42" s="5"/>
      <c r="N42"/>
      <c r="O42"/>
      <c r="P42" t="n" s="8362">
        <v>-0.007941467479039788</v>
      </c>
      <c r="Q42"/>
      <c r="R42"/>
      <c r="S42"/>
      <c r="T42"/>
      <c r="U42"/>
      <c r="V42"/>
      <c r="W42"/>
      <c r="X42"/>
      <c r="Y42"/>
      <c r="Z42"/>
      <c r="AA42" t="n" s="14242">
        <v>0.0</v>
      </c>
      <c r="AB42" t="n" s="14868">
        <v>0.0</v>
      </c>
      <c r="AC42" t="n" s="15494">
        <v>0.06482891137896016</v>
      </c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n" s="23212">
        <v>0.0017376075247824006</v>
      </c>
      <c r="AT42" t="n" s="23805">
        <v>1.466849758503781E-4</v>
      </c>
      <c r="AU42" t="n" s="24398">
        <v>0.0013820023045282564</v>
      </c>
      <c r="AV42" t="n" s="24991">
        <v>4.367562648374265E-4</v>
      </c>
      <c r="AW42" t="n" s="25584">
        <v>-2.743400705724726E-6</v>
      </c>
      <c r="AX42" t="n" s="26177">
        <v>4.1069831282438817E-4</v>
      </c>
      <c r="AY42" t="n" s="26770">
        <v>1.2189731217873912E-4</v>
      </c>
      <c r="AZ42" t="n" s="27363">
        <v>0.0019735538680793587</v>
      </c>
      <c r="BA42" t="n" s="27956">
        <v>-7.033313793482626E-4</v>
      </c>
      <c r="BB42" t="n" s="28549">
        <v>4.264465536865063E-4</v>
      </c>
      <c r="BC42" t="n" s="29142">
        <v>4.864230776836752E-5</v>
      </c>
      <c r="BD42" t="n" s="29735">
        <v>4.967950510563743E-4</v>
      </c>
      <c r="BE42" t="n" s="30328">
        <v>-3.8093321394996323E-4</v>
      </c>
      <c r="BF42" t="n" s="30921">
        <v>6.496093993032429E-4</v>
      </c>
      <c r="BG42" t="n" s="31514">
        <v>4.431783761484714E-4</v>
      </c>
      <c r="BH42" t="n" s="32107">
        <v>0.0032252189067899285</v>
      </c>
      <c r="BI42" t="n" s="32700">
        <v>0.0015443461251337801</v>
      </c>
      <c r="BJ42"/>
      <c r="BK42"/>
      <c r="BL42"/>
      <c r="BM42"/>
      <c r="BN42"/>
      <c r="BO42"/>
    </row>
    <row r="43" spans="1:13" x14ac:dyDescent="0.25">
      <c r="A43" s="116" t="str">
        <f>IF(ISBLANK(TBL_DATA[[#This Row],[Row.names]]), "",   DATE(YEAR(TBL_DATA[[#This Row],[Row.names]]), MONTH(TBL_DATA[[#This Row],[Row.names]]), DAY(TBL_DATA[[#This Row],[Row.names]])))</f>
        <v/>
      </c>
      <c r="B43" s="227" t="s">
        <v>172</v>
      </c>
      <c r="C43" s="853" t="s">
        <v>798</v>
      </c>
      <c r="D43" s="1479" t="n">
        <v>0.00951418597937071</v>
      </c>
      <c r="E43" t="n" s="2105">
        <v>0.01760675167998338</v>
      </c>
      <c r="F43"/>
      <c r="G43"/>
      <c r="H43"/>
      <c r="I43"/>
      <c r="J43"/>
      <c r="K43"/>
      <c r="L43"/>
      <c r="M43" s="5"/>
      <c r="N43"/>
      <c r="O43"/>
      <c r="P43" t="n" s="8363">
        <v>0.0</v>
      </c>
      <c r="Q43"/>
      <c r="R43"/>
      <c r="S43"/>
      <c r="T43"/>
      <c r="U43"/>
      <c r="V43"/>
      <c r="W43"/>
      <c r="X43"/>
      <c r="Y43"/>
      <c r="Z43"/>
      <c r="AA43" t="n" s="14243">
        <v>0.0</v>
      </c>
      <c r="AB43" t="n" s="14869">
        <v>0.0</v>
      </c>
      <c r="AC43" t="n" s="15495">
        <v>0.07213037331763468</v>
      </c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n" s="23213">
        <v>0.0018350968320398112</v>
      </c>
      <c r="AT43" t="n" s="23806">
        <v>1.2024995911843179E-4</v>
      </c>
      <c r="AU43" t="n" s="24399">
        <v>0.0013649263648254175</v>
      </c>
      <c r="AV43" t="n" s="24992">
        <v>5.852536690252378E-4</v>
      </c>
      <c r="AW43" t="n" s="25585">
        <v>-3.20178047053434E-6</v>
      </c>
      <c r="AX43" t="n" s="26178">
        <v>3.5470947389891846E-4</v>
      </c>
      <c r="AY43" t="n" s="26771">
        <v>1.2422674404752236E-4</v>
      </c>
      <c r="AZ43" t="n" s="27364">
        <v>0.002093801550115085</v>
      </c>
      <c r="BA43" t="n" s="27957">
        <v>-9.473727557322607E-4</v>
      </c>
      <c r="BB43" t="n" s="28550">
        <v>6.329392851828925E-4</v>
      </c>
      <c r="BC43" t="n" s="29143">
        <v>3.9297215103561645E-5</v>
      </c>
      <c r="BD43" t="n" s="29736">
        <v>4.511742662064314E-4</v>
      </c>
      <c r="BE43" t="n" s="30329">
        <v>-3.4900655716516867E-4</v>
      </c>
      <c r="BF43" t="n" s="30922">
        <v>5.687048108509169E-4</v>
      </c>
      <c r="BG43" t="n" s="31515">
        <v>4.0643281405520755E-4</v>
      </c>
      <c r="BH43" t="n" s="32108">
        <v>0.003729007381027425</v>
      </c>
      <c r="BI43" t="n" s="32701">
        <v>0.001393613842179271</v>
      </c>
      <c r="BJ43"/>
      <c r="BK43"/>
      <c r="BL43"/>
      <c r="BM43"/>
      <c r="BN43"/>
      <c r="BO43"/>
    </row>
    <row r="44" spans="1:13" x14ac:dyDescent="0.25">
      <c r="A44" s="116" t="str">
        <f>IF(ISBLANK(TBL_DATA[[#This Row],[Row.names]]), "",   DATE(YEAR(TBL_DATA[[#This Row],[Row.names]]), MONTH(TBL_DATA[[#This Row],[Row.names]]), DAY(TBL_DATA[[#This Row],[Row.names]])))</f>
        <v/>
      </c>
      <c r="B44" s="228" t="s">
        <v>173</v>
      </c>
      <c r="C44" s="854" t="s">
        <v>799</v>
      </c>
      <c r="D44" s="1480" t="n">
        <v>0.004120789839718153</v>
      </c>
      <c r="E44" t="n" s="2106">
        <v>0.021800095243134976</v>
      </c>
      <c r="F44"/>
      <c r="G44"/>
      <c r="H44"/>
      <c r="I44"/>
      <c r="J44"/>
      <c r="K44"/>
      <c r="L44"/>
      <c r="M44" s="5"/>
      <c r="N44"/>
      <c r="O44"/>
      <c r="P44" t="n" s="8364">
        <v>0.0</v>
      </c>
      <c r="Q44"/>
      <c r="R44"/>
      <c r="S44"/>
      <c r="T44"/>
      <c r="U44"/>
      <c r="V44"/>
      <c r="W44"/>
      <c r="X44"/>
      <c r="Y44"/>
      <c r="Z44"/>
      <c r="AA44" t="n" s="14244">
        <v>0.0</v>
      </c>
      <c r="AB44" t="n" s="14870">
        <v>0.0</v>
      </c>
      <c r="AC44" t="n" s="15496">
        <v>0.08069334519897353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n" s="23214">
        <v>0.0018919899611226925</v>
      </c>
      <c r="AT44" t="n" s="23807">
        <v>1.1605014356646476E-4</v>
      </c>
      <c r="AU44" t="n" s="24400">
        <v>0.0012588165727547675</v>
      </c>
      <c r="AV44" t="n" s="24993">
        <v>5.543210881555348E-4</v>
      </c>
      <c r="AW44" t="n" s="25586">
        <v>-2.6500880227534775E-6</v>
      </c>
      <c r="AX44" t="n" s="26179">
        <v>4.054667030848089E-4</v>
      </c>
      <c r="AY44" t="n" s="26772">
        <v>1.2002145632660959E-4</v>
      </c>
      <c r="AZ44" t="n" s="27365">
        <v>0.0022205513891925617</v>
      </c>
      <c r="BA44" t="n" s="27958">
        <v>-0.0010413858107721026</v>
      </c>
      <c r="BB44" t="n" s="28551">
        <v>5.652739182962089E-4</v>
      </c>
      <c r="BC44" t="n" s="29144">
        <v>4.105516261971553E-5</v>
      </c>
      <c r="BD44" t="n" s="29737">
        <v>4.284873233681354E-4</v>
      </c>
      <c r="BE44" t="n" s="30330">
        <v>-3.2977694856486017E-4</v>
      </c>
      <c r="BF44" t="n" s="30923">
        <v>5.517966343106865E-4</v>
      </c>
      <c r="BG44" t="n" s="31516">
        <v>3.838221461903795E-4</v>
      </c>
      <c r="BH44" t="n" s="32109">
        <v>0.003766740888713689</v>
      </c>
      <c r="BI44" t="n" s="32702">
        <v>0.0013284404523064778</v>
      </c>
      <c r="BJ44"/>
      <c r="BK44"/>
      <c r="BL44"/>
      <c r="BM44"/>
      <c r="BN44"/>
      <c r="BO44"/>
    </row>
    <row r="45" spans="1:13" x14ac:dyDescent="0.25">
      <c r="A45" s="116" t="str">
        <f>IF(ISBLANK(TBL_DATA[[#This Row],[Row.names]]), "",   DATE(YEAR(TBL_DATA[[#This Row],[Row.names]]), MONTH(TBL_DATA[[#This Row],[Row.names]]), DAY(TBL_DATA[[#This Row],[Row.names]])))</f>
        <v/>
      </c>
      <c r="B45" s="229" t="s">
        <v>174</v>
      </c>
      <c r="C45" s="855" t="s">
        <v>800</v>
      </c>
      <c r="D45" s="1481" t="n">
        <v>0.004052094661073984</v>
      </c>
      <c r="E45" t="n" s="2107">
        <v>0.025940525953754623</v>
      </c>
      <c r="F45"/>
      <c r="G45"/>
      <c r="H45"/>
      <c r="I45"/>
      <c r="J45"/>
      <c r="K45"/>
      <c r="L45"/>
      <c r="M45" s="5"/>
      <c r="N45"/>
      <c r="O45"/>
      <c r="P45" t="n" s="8365">
        <v>0.0</v>
      </c>
      <c r="Q45"/>
      <c r="R45"/>
      <c r="S45"/>
      <c r="T45"/>
      <c r="U45"/>
      <c r="V45"/>
      <c r="W45"/>
      <c r="X45"/>
      <c r="Y45"/>
      <c r="Z45"/>
      <c r="AA45" t="n" s="14245">
        <v>0.0</v>
      </c>
      <c r="AB45" t="n" s="14871">
        <v>0.0</v>
      </c>
      <c r="AC45" t="n" s="15497">
        <v>0.0793114880029479</v>
      </c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 s="23215">
        <v>0.0018361872053230296</v>
      </c>
      <c r="AT45" t="n" s="23808">
        <v>1.131900569796621E-4</v>
      </c>
      <c r="AU45" t="n" s="24401">
        <v>0.0011861400803382927</v>
      </c>
      <c r="AV45" t="n" s="24994">
        <v>5.326691753074056E-4</v>
      </c>
      <c r="AW45" t="n" s="25587">
        <v>-2.6727382602829146E-6</v>
      </c>
      <c r="AX45" t="n" s="26180">
        <v>3.637468887882158E-4</v>
      </c>
      <c r="AY45" t="n" s="26773">
        <v>1.2181101210165447E-4</v>
      </c>
      <c r="AZ45" t="n" s="27366">
        <v>0.002141614433499163</v>
      </c>
      <c r="BA45" t="n" s="27959">
        <v>-9.694423684035215E-4</v>
      </c>
      <c r="BB45" t="n" s="28552">
        <v>5.887601941383529E-4</v>
      </c>
      <c r="BC45" t="n" s="29145">
        <v>3.9178009558766346E-5</v>
      </c>
      <c r="BD45" t="n" s="29738">
        <v>4.149800735694152E-4</v>
      </c>
      <c r="BE45" t="n" s="30331">
        <v>-3.198379987615918E-4</v>
      </c>
      <c r="BF45" t="n" s="30924">
        <v>5.312253417330032E-4</v>
      </c>
      <c r="BG45" t="n" s="31517">
        <v>3.7231363546852945E-4</v>
      </c>
      <c r="BH45" t="n" s="32110">
        <v>0.0036672697340567953</v>
      </c>
      <c r="BI45" t="n" s="32703">
        <v>0.0012852311633045855</v>
      </c>
      <c r="BJ45"/>
      <c r="BK45"/>
      <c r="BL45"/>
      <c r="BM45"/>
      <c r="BN45"/>
      <c r="BO45"/>
    </row>
    <row r="46" spans="1:13" x14ac:dyDescent="0.25">
      <c r="A46" s="116" t="str">
        <f>IF(ISBLANK(TBL_DATA[[#This Row],[Row.names]]), "",   DATE(YEAR(TBL_DATA[[#This Row],[Row.names]]), MONTH(TBL_DATA[[#This Row],[Row.names]]), DAY(TBL_DATA[[#This Row],[Row.names]])))</f>
        <v/>
      </c>
      <c r="B46" s="230" t="s">
        <v>175</v>
      </c>
      <c r="C46" s="856" t="s">
        <v>801</v>
      </c>
      <c r="D46" s="1482" t="n">
        <v>-1.2893742666653808E-5</v>
      </c>
      <c r="E46" t="n" s="2108">
        <v>0.025927297740621524</v>
      </c>
      <c r="F46"/>
      <c r="G46"/>
      <c r="H46"/>
      <c r="I46"/>
      <c r="J46"/>
      <c r="K46"/>
      <c r="L46"/>
      <c r="M46" s="5"/>
      <c r="N46"/>
      <c r="O46"/>
      <c r="P46" t="n" s="8366">
        <v>-1.2893742666775232E-5</v>
      </c>
      <c r="Q46"/>
      <c r="R46"/>
      <c r="S46"/>
      <c r="T46"/>
      <c r="U46"/>
      <c r="V46"/>
      <c r="W46"/>
      <c r="X46"/>
      <c r="Y46"/>
      <c r="Z46"/>
      <c r="AA46" t="n" s="14246">
        <v>0.0</v>
      </c>
      <c r="AB46" t="n" s="14872">
        <v>0.0</v>
      </c>
      <c r="AC46" t="n" s="15498">
        <v>0.07795069236133562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 t="n" s="23216">
        <v>0.0018338500308338506</v>
      </c>
      <c r="AT46" t="n" s="23809">
        <v>1.2191481874205008E-4</v>
      </c>
      <c r="AU46" t="n" s="24402">
        <v>0.0011342796796262715</v>
      </c>
      <c r="AV46" t="n" s="24995">
        <v>4.972421034675467E-4</v>
      </c>
      <c r="AW46" t="n" s="25588">
        <v>-2.365397036611118E-6</v>
      </c>
      <c r="AX46" t="n" s="26181">
        <v>3.584129527673849E-4</v>
      </c>
      <c r="AY46" t="n" s="26774">
        <v>1.2275755885568114E-4</v>
      </c>
      <c r="AZ46" t="n" s="27367">
        <v>0.0020664887809242944</v>
      </c>
      <c r="BA46" t="n" s="27960">
        <v>-9.549703345896715E-4</v>
      </c>
      <c r="BB46" t="n" s="28553">
        <v>5.862564480539632E-4</v>
      </c>
      <c r="BC46" t="n" s="29146">
        <v>3.810585407288446E-5</v>
      </c>
      <c r="BD46" t="n" s="29739">
        <v>3.998507100716909E-4</v>
      </c>
      <c r="BE46" t="n" s="30332">
        <v>-3.072747090879037E-4</v>
      </c>
      <c r="BF46" t="n" s="30925">
        <v>5.181376060045777E-4</v>
      </c>
      <c r="BG46" t="n" s="31518">
        <v>3.5757209592790913E-4</v>
      </c>
      <c r="BH46" t="n" s="32111">
        <v>0.003592678326062763</v>
      </c>
      <c r="BI46" t="n" s="32704">
        <v>0.0012410084667386068</v>
      </c>
      <c r="BJ46"/>
      <c r="BK46"/>
      <c r="BL46"/>
      <c r="BM46"/>
      <c r="BN46"/>
      <c r="BO46"/>
    </row>
    <row r="47" spans="1:13" x14ac:dyDescent="0.25">
      <c r="A47" s="116" t="str">
        <f>IF(ISBLANK(TBL_DATA[[#This Row],[Row.names]]), "",   DATE(YEAR(TBL_DATA[[#This Row],[Row.names]]), MONTH(TBL_DATA[[#This Row],[Row.names]]), DAY(TBL_DATA[[#This Row],[Row.names]])))</f>
        <v/>
      </c>
      <c r="B47" s="231" t="s">
        <v>176</v>
      </c>
      <c r="C47" s="857" t="s">
        <v>802</v>
      </c>
      <c r="D47" s="1483" t="n">
        <v>0.001573056887926142</v>
      </c>
      <c r="E47" t="n" s="2109">
        <v>0.027541139742844</v>
      </c>
      <c r="F47"/>
      <c r="G47"/>
      <c r="H47"/>
      <c r="I47"/>
      <c r="J47"/>
      <c r="K47"/>
      <c r="L47"/>
      <c r="M47" s="5"/>
      <c r="N47"/>
      <c r="O47"/>
      <c r="P47" t="n" s="8367">
        <v>0.0</v>
      </c>
      <c r="Q47"/>
      <c r="R47"/>
      <c r="S47"/>
      <c r="T47"/>
      <c r="U47"/>
      <c r="V47"/>
      <c r="W47"/>
      <c r="X47"/>
      <c r="Y47"/>
      <c r="Z47"/>
      <c r="AA47" t="n" s="14247">
        <v>0.0</v>
      </c>
      <c r="AB47" t="n" s="14873">
        <v>0.0</v>
      </c>
      <c r="AC47" t="n" s="15499">
        <v>0.07477804553974178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 s="23217">
        <v>0.0017560673366017077</v>
      </c>
      <c r="AT47" t="n" s="23810">
        <v>1.1981560952210936E-4</v>
      </c>
      <c r="AU47" t="n" s="24403">
        <v>0.0010985203813623343</v>
      </c>
      <c r="AV47" t="n" s="24996">
        <v>5.03110627012219E-4</v>
      </c>
      <c r="AW47" t="n" s="25589">
        <v>-2.4800234873144887E-6</v>
      </c>
      <c r="AX47" t="n" s="26182">
        <v>3.695305051895353E-4</v>
      </c>
      <c r="AY47" t="n" s="26775">
        <v>1.2050502797958775E-4</v>
      </c>
      <c r="AZ47" t="n" s="27368">
        <v>0.002032912298049602</v>
      </c>
      <c r="BA47" t="n" s="27961">
        <v>-9.689351172516921E-4</v>
      </c>
      <c r="BB47" t="n" s="28554">
        <v>5.8662545317981E-4</v>
      </c>
      <c r="BC47" t="n" s="29147">
        <v>3.684843150682583E-5</v>
      </c>
      <c r="BD47" t="n" s="29740">
        <v>3.8604250100814254E-4</v>
      </c>
      <c r="BE47" t="n" s="30333">
        <v>-2.975076590427153E-4</v>
      </c>
      <c r="BF47" t="n" s="30926">
        <v>4.943713287547932E-4</v>
      </c>
      <c r="BG47" t="n" s="31519">
        <v>3.463160367959076E-4</v>
      </c>
      <c r="BH47" t="n" s="32112">
        <v>0.003527609914642425</v>
      </c>
      <c r="BI47" t="n" s="32705">
        <v>0.0011956884075061723</v>
      </c>
      <c r="BJ47"/>
      <c r="BK47"/>
      <c r="BL47"/>
      <c r="BM47"/>
      <c r="BN47"/>
      <c r="BO47"/>
    </row>
    <row r="48" spans="1:13" x14ac:dyDescent="0.25">
      <c r="A48" s="116" t="str">
        <f>IF(ISBLANK(TBL_DATA[[#This Row],[Row.names]]), "",   DATE(YEAR(TBL_DATA[[#This Row],[Row.names]]), MONTH(TBL_DATA[[#This Row],[Row.names]]), DAY(TBL_DATA[[#This Row],[Row.names]])))</f>
        <v/>
      </c>
      <c r="B48" s="232" t="s">
        <v>177</v>
      </c>
      <c r="C48" s="858" t="s">
        <v>803</v>
      </c>
      <c r="D48" s="1484" t="n">
        <v>0.002819331084734363</v>
      </c>
      <c r="E48" t="n" s="2110">
        <v>0.030438118418964377</v>
      </c>
      <c r="F48"/>
      <c r="G48"/>
      <c r="H48"/>
      <c r="I48"/>
      <c r="J48"/>
      <c r="K48"/>
      <c r="L48"/>
      <c r="M48" s="5"/>
      <c r="N48"/>
      <c r="O48"/>
      <c r="P48" t="n" s="8368">
        <v>0.0</v>
      </c>
      <c r="Q48"/>
      <c r="R48"/>
      <c r="S48"/>
      <c r="T48"/>
      <c r="U48"/>
      <c r="V48"/>
      <c r="W48"/>
      <c r="X48"/>
      <c r="Y48"/>
      <c r="Z48"/>
      <c r="AA48" t="n" s="14248">
        <v>0.0</v>
      </c>
      <c r="AB48" t="n" s="14874">
        <v>0.0</v>
      </c>
      <c r="AC48" t="n" s="15500">
        <v>0.0719648498922791</v>
      </c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 s="23218">
        <v>0.0016879913357354657</v>
      </c>
      <c r="AT48" t="n" s="23811">
        <v>1.096198611540521E-4</v>
      </c>
      <c r="AU48" t="n" s="24404">
        <v>0.0011326557872233663</v>
      </c>
      <c r="AV48" t="n" s="24997">
        <v>4.6545378229986665E-4</v>
      </c>
      <c r="AW48" t="n" s="25590">
        <v>-1.950170705727883E-6</v>
      </c>
      <c r="AX48" t="n" s="26183">
        <v>3.8390726959448656E-4</v>
      </c>
      <c r="AY48" t="n" s="26776">
        <v>1.1374052822855015E-4</v>
      </c>
      <c r="AZ48" t="n" s="27369">
        <v>0.0020773422878856656</v>
      </c>
      <c r="BA48" t="n" s="27962">
        <v>-9.657915593937594E-4</v>
      </c>
      <c r="BB48" t="n" s="28555">
        <v>5.578970420121993E-4</v>
      </c>
      <c r="BC48" t="n" s="29148">
        <v>3.376685525165039E-5</v>
      </c>
      <c r="BD48" t="n" s="29741">
        <v>3.6613240109786697E-4</v>
      </c>
      <c r="BE48" t="n" s="30334">
        <v>-2.8043525695439195E-4</v>
      </c>
      <c r="BF48" t="n" s="30927">
        <v>4.808995260031231E-4</v>
      </c>
      <c r="BG48" t="n" s="31520">
        <v>3.2621871161553844E-4</v>
      </c>
      <c r="BH48" t="n" s="32113">
        <v>0.0035627521211705434</v>
      </c>
      <c r="BI48" t="n" s="32706">
        <v>0.001139065516353135</v>
      </c>
      <c r="BJ48"/>
      <c r="BK48"/>
      <c r="BL48"/>
      <c r="BM48"/>
      <c r="BN48"/>
      <c r="BO48"/>
    </row>
    <row r="49" spans="1:22" x14ac:dyDescent="0.25">
      <c r="A49" s="116" t="str">
        <f>IF(ISBLANK(TBL_DATA[[#This Row],[Row.names]]), "",   DATE(YEAR(TBL_DATA[[#This Row],[Row.names]]), MONTH(TBL_DATA[[#This Row],[Row.names]]), DAY(TBL_DATA[[#This Row],[Row.names]])))</f>
        <v/>
      </c>
      <c r="B49" s="233" t="s">
        <v>178</v>
      </c>
      <c r="C49" s="859" t="s">
        <v>804</v>
      </c>
      <c r="D49" s="1485" t="n">
        <v>-0.007163305390451446</v>
      </c>
      <c r="E49" t="n" s="2111">
        <v>0.023056775490767345</v>
      </c>
      <c r="F49"/>
      <c r="G49"/>
      <c r="H49"/>
      <c r="I49"/>
      <c r="J49"/>
      <c r="K49"/>
      <c r="L49"/>
      <c r="M49" s="5"/>
      <c r="N49"/>
      <c r="O49"/>
      <c r="P49" t="n" s="8369">
        <v>-0.007163305390451291</v>
      </c>
      <c r="Q49"/>
      <c r="R49"/>
      <c r="S49"/>
      <c r="T49"/>
      <c r="U49"/>
      <c r="V49"/>
      <c r="W49"/>
      <c r="X49"/>
      <c r="Y49"/>
      <c r="Z49"/>
      <c r="AA49" t="n" s="14249">
        <v>0.0</v>
      </c>
      <c r="AB49" t="n" s="14875">
        <v>0.0</v>
      </c>
      <c r="AC49" t="n" s="15501">
        <v>0.06997298835407208</v>
      </c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 s="23219">
        <v>0.001529129297363816</v>
      </c>
      <c r="AT49" t="n" s="23812">
        <v>1.1396842122711585E-4</v>
      </c>
      <c r="AU49" t="n" s="24405">
        <v>0.0013510748721571612</v>
      </c>
      <c r="AV49" t="n" s="24998">
        <v>4.508459484103298E-4</v>
      </c>
      <c r="AW49" t="n" s="25591">
        <v>-2.2557038928452622E-6</v>
      </c>
      <c r="AX49" t="n" s="26184">
        <v>3.5501419128417905E-4</v>
      </c>
      <c r="AY49" t="n" s="26777">
        <v>1.1277167063348227E-4</v>
      </c>
      <c r="AZ49" t="n" s="27370">
        <v>0.00201660446127021</v>
      </c>
      <c r="BA49" t="n" s="27963">
        <v>-9.088824117347827E-4</v>
      </c>
      <c r="BB49" t="n" s="28556">
        <v>4.897332050012174E-4</v>
      </c>
      <c r="BC49" t="n" s="29149">
        <v>2.8198850299006163E-5</v>
      </c>
      <c r="BD49" t="n" s="29742">
        <v>3.4829664742278644E-4</v>
      </c>
      <c r="BE49" t="n" s="30335">
        <v>-2.684965536449547E-4</v>
      </c>
      <c r="BF49" t="n" s="30928">
        <v>4.454899165667671E-4</v>
      </c>
      <c r="BG49" t="n" s="31521">
        <v>3.125555684761094E-4</v>
      </c>
      <c r="BH49" t="n" s="32114">
        <v>0.00361980696689377</v>
      </c>
      <c r="BI49" t="n" s="32707">
        <v>0.0010785502563044108</v>
      </c>
      <c r="BJ49"/>
      <c r="BK49"/>
      <c r="BL49"/>
      <c r="BM49"/>
      <c r="BN49"/>
      <c r="BO49"/>
    </row>
    <row r="50" spans="1:22" x14ac:dyDescent="0.25">
      <c r="A50" s="116" t="str">
        <f>IF(ISBLANK(TBL_DATA[[#This Row],[Row.names]]), "",   DATE(YEAR(TBL_DATA[[#This Row],[Row.names]]), MONTH(TBL_DATA[[#This Row],[Row.names]]), DAY(TBL_DATA[[#This Row],[Row.names]])))</f>
        <v/>
      </c>
      <c r="B50" s="234" t="s">
        <v>179</v>
      </c>
      <c r="C50" s="860" t="s">
        <v>805</v>
      </c>
      <c r="D50" s="1486" t="n">
        <v>-0.015348013292129517</v>
      </c>
      <c r="E50" t="n" s="2112">
        <v>0.007354886501931723</v>
      </c>
      <c r="F50"/>
      <c r="G50"/>
      <c r="H50"/>
      <c r="I50"/>
      <c r="J50"/>
      <c r="K50"/>
      <c r="L50"/>
      <c r="M50" s="5"/>
      <c r="N50"/>
      <c r="O50"/>
      <c r="P50" t="n" s="8370">
        <v>-0.022401376176232723</v>
      </c>
      <c r="Q50"/>
      <c r="R50"/>
      <c r="S50"/>
      <c r="T50"/>
      <c r="U50"/>
      <c r="V50"/>
      <c r="W50"/>
      <c r="X50"/>
      <c r="Y50"/>
      <c r="Z50"/>
      <c r="AA50" t="n" s="14250">
        <v>0.0</v>
      </c>
      <c r="AB50" t="n" s="14876">
        <v>0.0</v>
      </c>
      <c r="AC50" t="n" s="15502">
        <v>0.07494514297189978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 s="23220">
        <v>0.0014618966983147284</v>
      </c>
      <c r="AT50" t="n" s="23813">
        <v>1.4307502011540752E-4</v>
      </c>
      <c r="AU50" t="n" s="24406">
        <v>0.0013209871354752673</v>
      </c>
      <c r="AV50" t="n" s="24999">
        <v>4.4642531700200594E-4</v>
      </c>
      <c r="AW50" t="n" s="25592">
        <v>-2.6050610860645663E-6</v>
      </c>
      <c r="AX50" t="n" s="26185">
        <v>4.1609190378737567E-4</v>
      </c>
      <c r="AY50" t="n" s="26778">
        <v>1.0467725551424331E-4</v>
      </c>
      <c r="AZ50" t="n" s="27371">
        <v>0.002024094729128843</v>
      </c>
      <c r="BA50" t="n" s="27964">
        <v>-9.671227351891843E-4</v>
      </c>
      <c r="BB50" t="n" s="28557">
        <v>5.556197319534229E-4</v>
      </c>
      <c r="BC50" t="n" s="29150">
        <v>2.456334663199648E-5</v>
      </c>
      <c r="BD50" t="n" s="29743">
        <v>3.2849906073846124E-4</v>
      </c>
      <c r="BE50" t="n" s="30336">
        <v>-2.552885960184152E-4</v>
      </c>
      <c r="BF50" t="n" s="30929">
        <v>4.0587977601747944E-4</v>
      </c>
      <c r="BG50" t="n" s="31522">
        <v>2.9744639591130167E-4</v>
      </c>
      <c r="BH50" t="n" s="32115">
        <v>0.0037399162773755906</v>
      </c>
      <c r="BI50" t="n" s="32708">
        <v>0.0010112504276236234</v>
      </c>
      <c r="BJ50"/>
      <c r="BK50"/>
      <c r="BL50"/>
      <c r="BM50"/>
      <c r="BN50"/>
      <c r="BO50"/>
    </row>
    <row r="51" spans="1:22" x14ac:dyDescent="0.25">
      <c r="A51" s="116" t="str">
        <f>IF(ISBLANK(TBL_DATA[[#This Row],[Row.names]]), "",   DATE(YEAR(TBL_DATA[[#This Row],[Row.names]]), MONTH(TBL_DATA[[#This Row],[Row.names]]), DAY(TBL_DATA[[#This Row],[Row.names]])))</f>
        <v/>
      </c>
      <c r="B51" s="235" t="s">
        <v>180</v>
      </c>
      <c r="C51" s="861" t="s">
        <v>806</v>
      </c>
      <c r="D51" s="1487" t="n">
        <v>-0.01582361592604263</v>
      </c>
      <c r="E51" t="n" s="2113">
        <v>-0.008585110323297007</v>
      </c>
      <c r="F51"/>
      <c r="G51"/>
      <c r="H51"/>
      <c r="I51"/>
      <c r="J51"/>
      <c r="K51"/>
      <c r="L51"/>
      <c r="M51" s="5"/>
      <c r="N51"/>
      <c r="O51"/>
      <c r="P51" t="n" s="8371">
        <v>-0.03787052132944779</v>
      </c>
      <c r="Q51"/>
      <c r="R51"/>
      <c r="S51"/>
      <c r="T51"/>
      <c r="U51"/>
      <c r="V51"/>
      <c r="W51"/>
      <c r="X51"/>
      <c r="Y51"/>
      <c r="Z51"/>
      <c r="AA51" t="n" s="14251">
        <v>0.0</v>
      </c>
      <c r="AB51" t="n" s="14877">
        <v>0.0</v>
      </c>
      <c r="AC51" t="n" s="15503">
        <v>0.10040617929130466</v>
      </c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n" s="23221">
        <v>0.00152511282812463</v>
      </c>
      <c r="AT51" t="n" s="23814">
        <v>1.5379690168736257E-4</v>
      </c>
      <c r="AU51" t="n" s="24407">
        <v>0.0010966277889895933</v>
      </c>
      <c r="AV51" t="n" s="25000">
        <v>7.172552469322651E-4</v>
      </c>
      <c r="AW51" t="n" s="25593">
        <v>-3.008231197401645E-6</v>
      </c>
      <c r="AX51" t="n" s="26186">
        <v>5.307041813145791E-4</v>
      </c>
      <c r="AY51" t="n" s="26779">
        <v>1.0373735087003874E-4</v>
      </c>
      <c r="AZ51" t="n" s="27372">
        <v>0.0023580359586780563</v>
      </c>
      <c r="BA51" t="n" s="27965">
        <v>-0.0015252511008067133</v>
      </c>
      <c r="BB51" t="n" s="28558">
        <v>6.31452759249455E-4</v>
      </c>
      <c r="BC51" t="n" s="29151">
        <v>2.1358431764246993E-5</v>
      </c>
      <c r="BD51" t="n" s="29744">
        <v>3.050069091059496E-4</v>
      </c>
      <c r="BE51" t="n" s="30337">
        <v>-2.3956685959227976E-4</v>
      </c>
      <c r="BF51" t="n" s="30930">
        <v>3.592182685365675E-4</v>
      </c>
      <c r="BG51" t="n" s="31523">
        <v>2.7945426945174813E-4</v>
      </c>
      <c r="BH51" t="n" s="32116">
        <v>0.003974175354314943</v>
      </c>
      <c r="BI51" t="n" s="32709">
        <v>9.315341737891847E-4</v>
      </c>
      <c r="BJ51"/>
      <c r="BK51"/>
      <c r="BL51"/>
      <c r="BM51"/>
      <c r="BN51"/>
      <c r="BO51"/>
    </row>
    <row r="52" spans="1:22" x14ac:dyDescent="0.25">
      <c r="A52" s="116" t="str">
        <f>IF(ISBLANK(TBL_DATA[[#This Row],[Row.names]]), "",   DATE(YEAR(TBL_DATA[[#This Row],[Row.names]]), MONTH(TBL_DATA[[#This Row],[Row.names]]), DAY(TBL_DATA[[#This Row],[Row.names]])))</f>
        <v/>
      </c>
      <c r="B52" s="236" t="s">
        <v>181</v>
      </c>
      <c r="C52" s="862" t="s">
        <v>807</v>
      </c>
      <c r="D52" s="1488" t="n">
        <v>0.007031635689220349</v>
      </c>
      <c r="E52" t="n" s="2114">
        <v>-0.0016138420022218103</v>
      </c>
      <c r="F52"/>
      <c r="G52"/>
      <c r="H52"/>
      <c r="I52"/>
      <c r="J52"/>
      <c r="K52"/>
      <c r="L52"/>
      <c r="M52" s="5"/>
      <c r="N52"/>
      <c r="O52"/>
      <c r="P52" t="n" s="8372">
        <v>-0.03110517734957685</v>
      </c>
      <c r="Q52"/>
      <c r="R52"/>
      <c r="S52"/>
      <c r="T52"/>
      <c r="U52"/>
      <c r="V52"/>
      <c r="W52"/>
      <c r="X52"/>
      <c r="Y52"/>
      <c r="Z52"/>
      <c r="AA52" t="n" s="14252">
        <v>0.0</v>
      </c>
      <c r="AB52" t="n" s="14878">
        <v>0.0</v>
      </c>
      <c r="AC52" t="n" s="15504">
        <v>0.1203860712795159</v>
      </c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 s="23222">
        <v>0.0015419961533115277</v>
      </c>
      <c r="AT52" t="n" s="23815">
        <v>1.6398830277192722E-4</v>
      </c>
      <c r="AU52" t="n" s="24408">
        <v>0.0012188366521830233</v>
      </c>
      <c r="AV52" t="n" s="25001">
        <v>6.901479474618416E-4</v>
      </c>
      <c r="AW52" t="n" s="25594">
        <v>-3.242524423808417E-6</v>
      </c>
      <c r="AX52" t="n" s="26187">
        <v>5.979103138124891E-4</v>
      </c>
      <c r="AY52" t="n" s="26780">
        <v>9.56115280944246E-5</v>
      </c>
      <c r="AZ52" t="n" s="27373">
        <v>0.0023049746640539394</v>
      </c>
      <c r="BA52" t="n" s="27966">
        <v>-0.0017246423899364301</v>
      </c>
      <c r="BB52" t="n" s="28559">
        <v>6.345801936695533E-4</v>
      </c>
      <c r="BC52" t="n" s="29152">
        <v>1.690671952980416E-5</v>
      </c>
      <c r="BD52" t="n" s="29745">
        <v>2.9094180656200335E-4</v>
      </c>
      <c r="BE52" t="n" s="30338">
        <v>-2.301235286905425E-4</v>
      </c>
      <c r="BF52" t="n" s="30931">
        <v>3.314934658968448E-4</v>
      </c>
      <c r="BG52" t="n" s="31524">
        <v>2.686426668386248E-4</v>
      </c>
      <c r="BH52" t="n" s="32117">
        <v>0.003992217297365958</v>
      </c>
      <c r="BI52" t="n" s="32710">
        <v>8.838958525554031E-4</v>
      </c>
      <c r="BJ52"/>
      <c r="BK52"/>
      <c r="BL52"/>
      <c r="BM52"/>
      <c r="BN52"/>
      <c r="BO52"/>
    </row>
    <row r="53" spans="1:22" x14ac:dyDescent="0.25">
      <c r="A53" s="116" t="str">
        <f>IF(ISBLANK(TBL_DATA[[#This Row],[Row.names]]), "",   DATE(YEAR(TBL_DATA[[#This Row],[Row.names]]), MONTH(TBL_DATA[[#This Row],[Row.names]]), DAY(TBL_DATA[[#This Row],[Row.names]])))</f>
        <v/>
      </c>
      <c r="B53" s="237" t="s">
        <v>182</v>
      </c>
      <c r="C53" s="863" t="s">
        <v>808</v>
      </c>
      <c r="D53" s="1489" t="n">
        <v>0.0037030318752854815</v>
      </c>
      <c r="E53" t="n" s="2115">
        <v>0.0020832137646877857</v>
      </c>
      <c r="F53"/>
      <c r="G53"/>
      <c r="H53"/>
      <c r="I53"/>
      <c r="J53"/>
      <c r="K53"/>
      <c r="L53"/>
      <c r="M53" s="5"/>
      <c r="N53"/>
      <c r="O53"/>
      <c r="P53" t="n" s="8373">
        <v>-0.02751732893750325</v>
      </c>
      <c r="Q53"/>
      <c r="R53"/>
      <c r="S53"/>
      <c r="T53"/>
      <c r="U53"/>
      <c r="V53"/>
      <c r="W53"/>
      <c r="X53"/>
      <c r="Y53"/>
      <c r="Z53"/>
      <c r="AA53" t="n" s="14253">
        <v>0.0</v>
      </c>
      <c r="AB53" t="n" s="14879">
        <v>0.0</v>
      </c>
      <c r="AC53" t="n" s="15505">
        <v>0.11940104668217273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n" s="23223">
        <v>0.0017758901116146553</v>
      </c>
      <c r="AT53" t="n" s="23816">
        <v>1.3705579476736295E-4</v>
      </c>
      <c r="AU53" t="n" s="24409">
        <v>0.0013356463281709208</v>
      </c>
      <c r="AV53" t="n" s="25002">
        <v>6.484678151995529E-4</v>
      </c>
      <c r="AW53" t="n" s="25595">
        <v>-2.382593667055475E-6</v>
      </c>
      <c r="AX53" t="n" s="26188">
        <v>6.900357272703131E-4</v>
      </c>
      <c r="AY53" t="n" s="26781">
        <v>6.891949060641248E-5</v>
      </c>
      <c r="AZ53" t="n" s="27374">
        <v>0.0022354570350135404</v>
      </c>
      <c r="BA53" t="n" s="27967">
        <v>-0.0018818778081146406</v>
      </c>
      <c r="BB53" t="n" s="28560">
        <v>6.054651942870875E-4</v>
      </c>
      <c r="BC53" t="n" s="29153">
        <v>2.2352473915728857E-5</v>
      </c>
      <c r="BD53" t="n" s="29746">
        <v>2.6797176978817807E-4</v>
      </c>
      <c r="BE53" t="n" s="30339">
        <v>-2.0935806254406363E-4</v>
      </c>
      <c r="BF53" t="n" s="30932">
        <v>3.2339016432876057E-4</v>
      </c>
      <c r="BG53" t="n" s="31525">
        <v>2.440733573047723E-4</v>
      </c>
      <c r="BH53" t="n" s="32118">
        <v>0.004187260993792148</v>
      </c>
      <c r="BI53" t="n" s="32711">
        <v>8.216913463940828E-4</v>
      </c>
      <c r="BJ53"/>
      <c r="BK53"/>
      <c r="BL53"/>
      <c r="BM53"/>
      <c r="BN53"/>
      <c r="BO53"/>
    </row>
    <row r="54" spans="1:22" x14ac:dyDescent="0.25">
      <c r="A54" s="116" t="str">
        <f>IF(ISBLANK(TBL_DATA[[#This Row],[Row.names]]), "",   DATE(YEAR(TBL_DATA[[#This Row],[Row.names]]), MONTH(TBL_DATA[[#This Row],[Row.names]]), DAY(TBL_DATA[[#This Row],[Row.names]])))</f>
        <v/>
      </c>
      <c r="B54" s="238" t="s">
        <v>183</v>
      </c>
      <c r="C54" s="864" t="s">
        <v>809</v>
      </c>
      <c r="D54" s="1490" t="n">
        <v>0.007452031941801115</v>
      </c>
      <c r="E54" t="n" s="2116">
        <v>0.009550769882004984</v>
      </c>
      <c r="F54"/>
      <c r="G54"/>
      <c r="H54"/>
      <c r="I54"/>
      <c r="J54"/>
      <c r="K54"/>
      <c r="L54"/>
      <c r="M54" s="5"/>
      <c r="N54"/>
      <c r="O54"/>
      <c r="P54" t="n" s="8374">
        <v>-0.020270357009897433</v>
      </c>
      <c r="Q54"/>
      <c r="R54"/>
      <c r="S54"/>
      <c r="T54"/>
      <c r="U54"/>
      <c r="V54"/>
      <c r="W54"/>
      <c r="X54"/>
      <c r="Y54"/>
      <c r="Z54"/>
      <c r="AA54" t="n" s="14254">
        <v>0.0</v>
      </c>
      <c r="AB54" t="n" s="14880">
        <v>0.0</v>
      </c>
      <c r="AC54" t="n" s="15506">
        <v>0.11556146611908336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n" s="23224">
        <v>0.0017398884362713933</v>
      </c>
      <c r="AT54" t="n" s="23817">
        <v>1.3376626655522847E-4</v>
      </c>
      <c r="AU54" t="n" s="24410">
        <v>0.0013085791449380557</v>
      </c>
      <c r="AV54" t="n" s="25003">
        <v>6.504337830389268E-4</v>
      </c>
      <c r="AW54" t="n" s="25596">
        <v>-2.442755747989636E-6</v>
      </c>
      <c r="AX54" t="n" s="26189">
        <v>6.764317793862053E-4</v>
      </c>
      <c r="AY54" t="n" s="26782">
        <v>6.56934168764476E-5</v>
      </c>
      <c r="AZ54" t="n" s="27375">
        <v>0.002187278281887447</v>
      </c>
      <c r="BA54" t="n" s="27968">
        <v>-0.0018935385504215742</v>
      </c>
      <c r="BB54" t="n" s="28561">
        <v>5.882535831060703E-4</v>
      </c>
      <c r="BC54" t="n" s="29154">
        <v>2.1917824461946604E-5</v>
      </c>
      <c r="BD54" t="n" s="29747">
        <v>2.593676836998222E-4</v>
      </c>
      <c r="BE54" t="n" s="30340">
        <v>-2.0322364350686568E-4</v>
      </c>
      <c r="BF54" t="n" s="30933">
        <v>3.089180400055991E-4</v>
      </c>
      <c r="BG54" t="n" s="31526">
        <v>2.3699689122279175E-4</v>
      </c>
      <c r="BH54" t="n" s="32119">
        <v>0.004080609089392346</v>
      </c>
      <c r="BI54" t="n" s="32712">
        <v>7.93593149538465E-4</v>
      </c>
      <c r="BJ54"/>
      <c r="BK54"/>
      <c r="BL54"/>
      <c r="BM54"/>
      <c r="BN54"/>
      <c r="BO54"/>
    </row>
    <row r="55" spans="1:22" x14ac:dyDescent="0.25">
      <c r="A55" s="116" t="str">
        <f>IF(ISBLANK(TBL_DATA[[#This Row],[Row.names]]), "",   DATE(YEAR(TBL_DATA[[#This Row],[Row.names]]), MONTH(TBL_DATA[[#This Row],[Row.names]]), DAY(TBL_DATA[[#This Row],[Row.names]])))</f>
        <v/>
      </c>
      <c r="B55" s="239" t="s">
        <v>184</v>
      </c>
      <c r="C55" s="865" t="s">
        <v>810</v>
      </c>
      <c r="D55" s="1491" t="n">
        <v>-0.0020440787232369898</v>
      </c>
      <c r="E55" t="n" s="2117">
        <v>0.00748716863326182</v>
      </c>
      <c r="F55"/>
      <c r="G55"/>
      <c r="H55"/>
      <c r="I55"/>
      <c r="J55"/>
      <c r="K55"/>
      <c r="L55"/>
      <c r="M55" s="5"/>
      <c r="N55"/>
      <c r="O55"/>
      <c r="P55" t="n" s="8375">
        <v>-0.022273001527657876</v>
      </c>
      <c r="Q55"/>
      <c r="R55"/>
      <c r="S55"/>
      <c r="T55"/>
      <c r="U55"/>
      <c r="V55"/>
      <c r="W55"/>
      <c r="X55"/>
      <c r="Y55"/>
      <c r="Z55"/>
      <c r="AA55" t="n" s="14255">
        <v>0.0</v>
      </c>
      <c r="AB55" t="n" s="14881">
        <v>0.0</v>
      </c>
      <c r="AC55" t="n" s="15507">
        <v>0.11544519972417785</v>
      </c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n" s="23225">
        <v>0.0019948132491470058</v>
      </c>
      <c r="AT55" t="n" s="23818">
        <v>1.7201759515610523E-4</v>
      </c>
      <c r="AU55" t="n" s="24411">
        <v>0.0013244231858307734</v>
      </c>
      <c r="AV55" t="n" s="25004">
        <v>6.498357978613278E-4</v>
      </c>
      <c r="AW55" t="n" s="25597">
        <v>-1.5018788680231612E-6</v>
      </c>
      <c r="AX55" t="n" s="26190">
        <v>7.570901298318701E-4</v>
      </c>
      <c r="AY55" t="n" s="26783">
        <v>5.549408516164734E-5</v>
      </c>
      <c r="AZ55" t="n" s="27376">
        <v>0.0021743152707869723</v>
      </c>
      <c r="BA55" t="n" s="27969">
        <v>-0.0021014170372890342</v>
      </c>
      <c r="BB55" t="n" s="28562">
        <v>6.42104827036352E-4</v>
      </c>
      <c r="BC55" t="n" s="29155">
        <v>9.807817867817715E-6</v>
      </c>
      <c r="BD55" t="n" s="29748">
        <v>2.3430135403799618E-4</v>
      </c>
      <c r="BE55" t="n" s="30341">
        <v>-1.8055246905346708E-4</v>
      </c>
      <c r="BF55" t="n" s="30934">
        <v>3.0014902381451524E-4</v>
      </c>
      <c r="BG55" t="n" s="31527">
        <v>2.101716110169368E-4</v>
      </c>
      <c r="BH55" t="n" s="32120">
        <v>0.004387170827854319</v>
      </c>
      <c r="BI55" t="n" s="32713">
        <v>7.25742694852515E-4</v>
      </c>
      <c r="BJ55"/>
      <c r="BK55"/>
      <c r="BL55"/>
      <c r="BM55"/>
      <c r="BN55"/>
      <c r="BO55"/>
    </row>
    <row r="56" spans="1:22" x14ac:dyDescent="0.25">
      <c r="A56" s="116" t="str">
        <f>IF(ISBLANK(TBL_DATA[[#This Row],[Row.names]]), "",   DATE(YEAR(TBL_DATA[[#This Row],[Row.names]]), MONTH(TBL_DATA[[#This Row],[Row.names]]), DAY(TBL_DATA[[#This Row],[Row.names]])))</f>
        <v/>
      </c>
      <c r="B56" s="240" t="s">
        <v>185</v>
      </c>
      <c r="C56" s="866" t="s">
        <v>811</v>
      </c>
      <c r="D56" s="1492" t="n">
        <v>-0.018198051521756294</v>
      </c>
      <c r="E56" t="n" s="2118">
        <v>-0.01084713476903465</v>
      </c>
      <c r="F56"/>
      <c r="G56"/>
      <c r="H56"/>
      <c r="I56"/>
      <c r="J56"/>
      <c r="K56"/>
      <c r="L56"/>
      <c r="M56" s="5"/>
      <c r="N56"/>
      <c r="O56"/>
      <c r="P56" t="n" s="8376">
        <v>-0.040065727820069785</v>
      </c>
      <c r="Q56"/>
      <c r="R56"/>
      <c r="S56"/>
      <c r="T56"/>
      <c r="U56"/>
      <c r="V56"/>
      <c r="W56"/>
      <c r="X56"/>
      <c r="Y56"/>
      <c r="Z56"/>
      <c r="AA56" t="n" s="14256">
        <v>0.0</v>
      </c>
      <c r="AB56" t="n" s="14882">
        <v>0.0</v>
      </c>
      <c r="AC56" t="n" s="15508">
        <v>0.11121521327631173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 s="23226">
        <v>0.0019289025968382905</v>
      </c>
      <c r="AT56" t="n" s="23819">
        <v>1.6029600480402167E-4</v>
      </c>
      <c r="AU56" t="n" s="24412">
        <v>0.0012519402586002317</v>
      </c>
      <c r="AV56" t="n" s="25005">
        <v>6.561246646176903E-4</v>
      </c>
      <c r="AW56" t="n" s="25598">
        <v>-1.8072408656137314E-6</v>
      </c>
      <c r="AX56" t="n" s="26191">
        <v>7.300714075270002E-4</v>
      </c>
      <c r="AY56" t="n" s="26784">
        <v>5.482541686133982E-5</v>
      </c>
      <c r="AZ56" t="n" s="27377">
        <v>0.002183749730662371</v>
      </c>
      <c r="BA56" t="n" s="27970">
        <v>-0.0020203760704643114</v>
      </c>
      <c r="BB56" t="n" s="28563">
        <v>6.460146110285238E-4</v>
      </c>
      <c r="BC56" t="n" s="29156">
        <v>1.3173477463641375E-5</v>
      </c>
      <c r="BD56" t="n" s="29749">
        <v>2.2362189863717934E-4</v>
      </c>
      <c r="BE56" t="n" s="30342">
        <v>-1.7393040578313622E-4</v>
      </c>
      <c r="BF56" t="n" s="30935">
        <v>2.752844217755088E-4</v>
      </c>
      <c r="BG56" t="n" s="31528">
        <v>2.0267161918935335E-4</v>
      </c>
      <c r="BH56" t="n" s="32121">
        <v>0.00438729556545362</v>
      </c>
      <c r="BI56" t="n" s="32714">
        <v>6.879717578006611E-4</v>
      </c>
      <c r="BJ56"/>
      <c r="BK56"/>
      <c r="BL56"/>
      <c r="BM56"/>
      <c r="BN56"/>
      <c r="BO56"/>
    </row>
    <row r="57" spans="1:22" x14ac:dyDescent="0.25">
      <c r="A57" s="116" t="str">
        <f>IF(ISBLANK(TBL_DATA[[#This Row],[Row.names]]), "",   DATE(YEAR(TBL_DATA[[#This Row],[Row.names]]), MONTH(TBL_DATA[[#This Row],[Row.names]]), DAY(TBL_DATA[[#This Row],[Row.names]])))</f>
        <v/>
      </c>
      <c r="B57" s="241" t="s">
        <v>186</v>
      </c>
      <c r="C57" s="867" t="s">
        <v>812</v>
      </c>
      <c r="D57" s="1493" t="n">
        <v>0.001845511928961139</v>
      </c>
      <c r="E57" t="n" s="2119">
        <v>-0.009021641356684929</v>
      </c>
      <c r="F57"/>
      <c r="G57"/>
      <c r="H57"/>
      <c r="I57"/>
      <c r="J57"/>
      <c r="K57"/>
      <c r="L57"/>
      <c r="M57" s="5"/>
      <c r="N57"/>
      <c r="O57"/>
      <c r="P57" t="n" s="8377">
        <v>-0.0382941576697432</v>
      </c>
      <c r="Q57"/>
      <c r="R57"/>
      <c r="S57"/>
      <c r="T57"/>
      <c r="U57"/>
      <c r="V57"/>
      <c r="W57"/>
      <c r="X57"/>
      <c r="Y57"/>
      <c r="Z57"/>
      <c r="AA57" t="n" s="14257">
        <v>0.0</v>
      </c>
      <c r="AB57" t="n" s="14883">
        <v>0.0</v>
      </c>
      <c r="AC57" t="n" s="15509">
        <v>0.13509671134538676</v>
      </c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 s="23227">
        <v>0.0023842661378470783</v>
      </c>
      <c r="AT57" t="n" s="23820">
        <v>1.0391533476810999E-4</v>
      </c>
      <c r="AU57" t="n" s="24413">
        <v>0.001296552784577733</v>
      </c>
      <c r="AV57" t="n" s="25006">
        <v>9.326829050954221E-4</v>
      </c>
      <c r="AW57" t="n" s="25599">
        <v>-2.4329869085136062E-6</v>
      </c>
      <c r="AX57" t="n" s="26192">
        <v>9.139426714136162E-4</v>
      </c>
      <c r="AY57" t="n" s="26785">
        <v>4.6519172043244566E-5</v>
      </c>
      <c r="AZ57" t="n" s="27378">
        <v>0.0027734299166871754</v>
      </c>
      <c r="BA57" t="n" s="27971">
        <v>-0.0031420574436682902</v>
      </c>
      <c r="BB57" t="n" s="28564">
        <v>6.753875103016441E-4</v>
      </c>
      <c r="BC57" t="n" s="29157">
        <v>-4.766243885809057E-6</v>
      </c>
      <c r="BD57" t="n" s="29750">
        <v>1.9807596905242403E-4</v>
      </c>
      <c r="BE57" t="n" s="30343">
        <v>-1.5763977892742573E-4</v>
      </c>
      <c r="BF57" t="n" s="30936">
        <v>2.189390969934663E-4</v>
      </c>
      <c r="BG57" t="n" s="31529">
        <v>1.841487025640551E-4</v>
      </c>
      <c r="BH57" t="n" s="32122">
        <v>0.004934980447524346</v>
      </c>
      <c r="BI57" t="n" s="32715">
        <v>5.98935321064547E-4</v>
      </c>
      <c r="BJ57"/>
      <c r="BK57"/>
      <c r="BL57"/>
      <c r="BM57"/>
      <c r="BN57"/>
      <c r="BO57"/>
    </row>
    <row r="58" spans="1:22" x14ac:dyDescent="0.25">
      <c r="A58" s="116" t="str">
        <f>IF(ISBLANK(TBL_DATA[[#This Row],[Row.names]]), "",   DATE(YEAR(TBL_DATA[[#This Row],[Row.names]]), MONTH(TBL_DATA[[#This Row],[Row.names]]), DAY(TBL_DATA[[#This Row],[Row.names]])))</f>
        <v/>
      </c>
      <c r="B58" s="242" t="s">
        <v>187</v>
      </c>
      <c r="C58" s="868" t="s">
        <v>813</v>
      </c>
      <c r="D58" s="1494" t="n">
        <v>-7.341751875483376E-4</v>
      </c>
      <c r="E58" t="n" s="2120">
        <v>-0.009749193078998242</v>
      </c>
      <c r="F58"/>
      <c r="G58"/>
      <c r="H58"/>
      <c r="I58"/>
      <c r="J58"/>
      <c r="K58"/>
      <c r="L58"/>
      <c r="M58" s="5"/>
      <c r="N58"/>
      <c r="O58"/>
      <c r="P58" t="n" s="8378">
        <v>-0.03900021823690236</v>
      </c>
      <c r="Q58"/>
      <c r="R58"/>
      <c r="S58"/>
      <c r="T58"/>
      <c r="U58"/>
      <c r="V58"/>
      <c r="W58"/>
      <c r="X58"/>
      <c r="Y58"/>
      <c r="Z58"/>
      <c r="AA58" t="n" s="14258">
        <v>0.0</v>
      </c>
      <c r="AB58" t="n" s="14884">
        <v>0.0</v>
      </c>
      <c r="AC58" t="n" s="15510">
        <v>0.1297745274912732</v>
      </c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 s="23228">
        <v>0.0024566255393313505</v>
      </c>
      <c r="AT58" t="n" s="23821">
        <v>6.738055781974703E-5</v>
      </c>
      <c r="AU58" t="n" s="24414">
        <v>0.0013394697814480424</v>
      </c>
      <c r="AV58" t="n" s="25007">
        <v>9.341546386696913E-4</v>
      </c>
      <c r="AW58" t="n" s="25600">
        <v>-1.6935772619510217E-6</v>
      </c>
      <c r="AX58" t="n" s="26193">
        <v>8.457570763544005E-4</v>
      </c>
      <c r="AY58" t="n" s="26786">
        <v>4.2649870384608785E-5</v>
      </c>
      <c r="AZ58" t="n" s="27379">
        <v>0.00273421771632239</v>
      </c>
      <c r="BA58" t="n" s="27972">
        <v>-0.0030678076604491386</v>
      </c>
      <c r="BB58" t="n" s="28565">
        <v>6.915434864057103E-4</v>
      </c>
      <c r="BC58" t="n" s="29158">
        <v>-8.206343947831191E-7</v>
      </c>
      <c r="BD58" t="n" s="29751">
        <v>1.8351228634823995E-4</v>
      </c>
      <c r="BE58" t="n" s="30344">
        <v>-1.4363879723367238E-4</v>
      </c>
      <c r="BF58" t="n" s="30937">
        <v>2.196110497646251E-4</v>
      </c>
      <c r="BG58" t="n" s="31530">
        <v>1.674907223441565E-4</v>
      </c>
      <c r="BH58" t="n" s="32123">
        <v>0.005052568557527109</v>
      </c>
      <c r="BI58" t="n" s="32716">
        <v>5.619329758796101E-4</v>
      </c>
      <c r="BJ58"/>
      <c r="BK58"/>
      <c r="BL58"/>
      <c r="BM58"/>
      <c r="BN58"/>
      <c r="BO58"/>
    </row>
    <row r="59" spans="1:22" x14ac:dyDescent="0.25">
      <c r="A59" s="116" t="str">
        <f>IF(ISBLANK(TBL_DATA[[#This Row],[Row.names]]), "",   DATE(YEAR(TBL_DATA[[#This Row],[Row.names]]), MONTH(TBL_DATA[[#This Row],[Row.names]]), DAY(TBL_DATA[[#This Row],[Row.names]])))</f>
        <v/>
      </c>
      <c r="B59" s="243" t="s">
        <v>188</v>
      </c>
      <c r="C59" s="869" t="s">
        <v>814</v>
      </c>
      <c r="D59" s="1495" t="n">
        <v>0.007160127706755409</v>
      </c>
      <c r="E59" t="n" s="2121">
        <v>-0.0026588708397262684</v>
      </c>
      <c r="F59"/>
      <c r="G59"/>
      <c r="H59"/>
      <c r="I59"/>
      <c r="J59"/>
      <c r="K59"/>
      <c r="L59"/>
      <c r="M59" s="5"/>
      <c r="N59"/>
      <c r="O59"/>
      <c r="P59" t="n" s="8379">
        <v>-0.03211933707331449</v>
      </c>
      <c r="Q59"/>
      <c r="R59"/>
      <c r="S59"/>
      <c r="T59"/>
      <c r="U59"/>
      <c r="V59"/>
      <c r="W59"/>
      <c r="X59"/>
      <c r="Y59"/>
      <c r="Z59"/>
      <c r="AA59" t="n" s="14259">
        <v>0.0</v>
      </c>
      <c r="AB59" t="n" s="14885">
        <v>0.0</v>
      </c>
      <c r="AC59" t="n" s="15511">
        <v>0.12455608216362374</v>
      </c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 t="n" s="23229">
        <v>0.00237002166968727</v>
      </c>
      <c r="AT59" t="n" s="23822">
        <v>7.054962091402269E-5</v>
      </c>
      <c r="AU59" t="n" s="24415">
        <v>0.0013043067181147134</v>
      </c>
      <c r="AV59" t="n" s="25008">
        <v>9.071283116719672E-4</v>
      </c>
      <c r="AW59" t="n" s="25601">
        <v>-1.6142703052895268E-6</v>
      </c>
      <c r="AX59" t="n" s="26194">
        <v>8.120365368166306E-4</v>
      </c>
      <c r="AY59" t="n" s="26787">
        <v>4.002642170326387E-5</v>
      </c>
      <c r="AZ59" t="n" s="27380">
        <v>0.002649263463471643</v>
      </c>
      <c r="BA59" t="n" s="27973">
        <v>-0.0029632195923136686</v>
      </c>
      <c r="BB59" t="n" s="28566">
        <v>6.705339593130109E-4</v>
      </c>
      <c r="BC59" t="n" s="29159">
        <v>-4.986940816765459E-7</v>
      </c>
      <c r="BD59" t="n" s="29752">
        <v>1.7783969798636795E-4</v>
      </c>
      <c r="BE59" t="n" s="30345">
        <v>-1.3903240925667803E-4</v>
      </c>
      <c r="BF59" t="n" s="30938">
        <v>2.1397984810814932E-4</v>
      </c>
      <c r="BG59" t="n" s="31531">
        <v>1.6209819057623758E-4</v>
      </c>
      <c r="BH59" t="n" s="32124">
        <v>0.004898600413310826</v>
      </c>
      <c r="BI59" t="n" s="32717">
        <v>5.450484042669854E-4</v>
      </c>
      <c r="BJ59"/>
      <c r="BK59"/>
      <c r="BL59"/>
      <c r="BM59"/>
      <c r="BN59"/>
      <c r="BO59"/>
    </row>
    <row r="60" spans="1:22" x14ac:dyDescent="0.25">
      <c r="A60" s="116" t="str">
        <f>IF(ISBLANK(TBL_DATA[[#This Row],[Row.names]]), "",   DATE(YEAR(TBL_DATA[[#This Row],[Row.names]]), MONTH(TBL_DATA[[#This Row],[Row.names]]), DAY(TBL_DATA[[#This Row],[Row.names]])))</f>
        <v/>
      </c>
      <c r="B60" s="244" t="s">
        <v>189</v>
      </c>
      <c r="C60" s="870" t="s">
        <v>815</v>
      </c>
      <c r="D60" s="1496" t="n">
        <v>0.011035214536772957</v>
      </c>
      <c r="E60" t="n" s="2122">
        <v>0.008347002486904787</v>
      </c>
      <c r="F60"/>
      <c r="G60"/>
      <c r="H60"/>
      <c r="I60"/>
      <c r="J60"/>
      <c r="K60"/>
      <c r="L60"/>
      <c r="M60" s="5"/>
      <c r="N60"/>
      <c r="O60"/>
      <c r="P60" t="n" s="8380">
        <v>-0.021438566311924423</v>
      </c>
      <c r="Q60"/>
      <c r="R60"/>
      <c r="S60"/>
      <c r="T60"/>
      <c r="U60"/>
      <c r="V60"/>
      <c r="W60"/>
      <c r="X60"/>
      <c r="Y60"/>
      <c r="Z60"/>
      <c r="AA60" t="n" s="14260">
        <v>0.0</v>
      </c>
      <c r="AB60" t="n" s="14886">
        <v>0.0</v>
      </c>
      <c r="AC60" t="n" s="15512">
        <v>0.12341677699548015</v>
      </c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n" s="23230">
        <v>0.0026387866469057145</v>
      </c>
      <c r="AT60" t="n" s="23823">
        <v>1.1863756479662754E-4</v>
      </c>
      <c r="AU60" t="n" s="24416">
        <v>0.0016849561031259499</v>
      </c>
      <c r="AV60" t="n" s="25009">
        <v>0.001297111488345336</v>
      </c>
      <c r="AW60" t="n" s="25602">
        <v>-9.427806809181387E-7</v>
      </c>
      <c r="AX60" t="n" s="26195">
        <v>4.135999271280275E-4</v>
      </c>
      <c r="AY60" t="n" s="26788">
        <v>4.2456079427938044E-5</v>
      </c>
      <c r="AZ60" t="n" s="27381">
        <v>0.0025071030026726547</v>
      </c>
      <c r="BA60" t="n" s="27974">
        <v>-0.003061393896961573</v>
      </c>
      <c r="BB60" t="n" s="28567">
        <v>6.632206065695673E-4</v>
      </c>
      <c r="BC60" t="n" s="29160">
        <v>-7.213531119391171E-6</v>
      </c>
      <c r="BD60" t="n" s="29753">
        <v>1.5446836920708813E-4</v>
      </c>
      <c r="BE60" t="n" s="30346">
        <v>-1.1706471019505603E-4</v>
      </c>
      <c r="BF60" t="n" s="30939">
        <v>2.1157523067317442E-4</v>
      </c>
      <c r="BG60" t="n" s="31532">
        <v>1.3601365449594996E-4</v>
      </c>
      <c r="BH60" t="n" s="32125">
        <v>0.005427121521884227</v>
      </c>
      <c r="BI60" t="n" s="32718">
        <v>4.8420714414454977E-4</v>
      </c>
      <c r="BJ60"/>
      <c r="BK60"/>
      <c r="BL60"/>
      <c r="BM60"/>
      <c r="BN60"/>
      <c r="BO60"/>
    </row>
    <row r="61" spans="1:22" x14ac:dyDescent="0.25">
      <c r="A61" s="116" t="str">
        <f>IF(ISBLANK(TBL_DATA[[#This Row],[Row.names]]), "",   DATE(YEAR(TBL_DATA[[#This Row],[Row.names]]), MONTH(TBL_DATA[[#This Row],[Row.names]]), DAY(TBL_DATA[[#This Row],[Row.names]])))</f>
        <v/>
      </c>
      <c r="B61" s="245" t="s">
        <v>190</v>
      </c>
      <c r="C61" s="871" t="s">
        <v>816</v>
      </c>
      <c r="D61" s="1497" t="n">
        <v>0.00766132735120099</v>
      </c>
      <c r="E61" t="n" s="2123">
        <v>0.01607227895655927</v>
      </c>
      <c r="F61"/>
      <c r="G61"/>
      <c r="H61"/>
      <c r="I61"/>
      <c r="J61"/>
      <c r="K61"/>
      <c r="L61"/>
      <c r="M61" s="5"/>
      <c r="N61"/>
      <c r="O61"/>
      <c r="P61" t="n" s="8381">
        <v>-0.013941486835179484</v>
      </c>
      <c r="Q61"/>
      <c r="R61"/>
      <c r="S61"/>
      <c r="T61"/>
      <c r="U61"/>
      <c r="V61"/>
      <c r="W61"/>
      <c r="X61"/>
      <c r="Y61"/>
      <c r="Z61"/>
      <c r="AA61" t="n" s="14261">
        <v>0.0</v>
      </c>
      <c r="AB61" t="n" s="14887">
        <v>0.0</v>
      </c>
      <c r="AC61" t="n" s="15513">
        <v>0.12787463283285974</v>
      </c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n" s="23231">
        <v>0.0027807552204522877</v>
      </c>
      <c r="AT61" t="n" s="23824">
        <v>9.661421953040834E-5</v>
      </c>
      <c r="AU61" t="n" s="24417">
        <v>0.0016636566872813459</v>
      </c>
      <c r="AV61" t="n" s="25010">
        <v>0.0013290452084951366</v>
      </c>
      <c r="AW61" t="n" s="25603">
        <v>3.255981283049321E-6</v>
      </c>
      <c r="AX61" t="n" s="26196">
        <v>4.662597507421948E-4</v>
      </c>
      <c r="AY61" t="n" s="26789">
        <v>3.925403709215215E-5</v>
      </c>
      <c r="AZ61" t="n" s="27382">
        <v>0.0026212629499197016</v>
      </c>
      <c r="BA61" t="n" s="27975">
        <v>-0.003160457263535386</v>
      </c>
      <c r="BB61" t="n" s="28568">
        <v>6.786061507133501E-4</v>
      </c>
      <c r="BC61" t="n" s="29161">
        <v>-8.62328890068214E-6</v>
      </c>
      <c r="BD61" t="n" s="29754">
        <v>1.395750671599625E-4</v>
      </c>
      <c r="BE61" t="n" s="30347">
        <v>-1.0278204557383712E-4</v>
      </c>
      <c r="BF61" t="n" s="30940">
        <v>2.1201749288445731E-4</v>
      </c>
      <c r="BG61" t="n" s="31533">
        <v>1.1902419371778447E-4</v>
      </c>
      <c r="BH61" t="n" s="32126">
        <v>0.005695530353342631</v>
      </c>
      <c r="BI61" t="n" s="32719">
        <v>4.4626459154256047E-4</v>
      </c>
      <c r="BJ61"/>
      <c r="BK61"/>
      <c r="BL61"/>
      <c r="BM61"/>
      <c r="BN61"/>
      <c r="BO61"/>
    </row>
    <row r="62" spans="1:22" x14ac:dyDescent="0.25">
      <c r="A62" s="116" t="str">
        <f>IF(ISBLANK(TBL_DATA[[#This Row],[Row.names]]), "",   DATE(YEAR(TBL_DATA[[#This Row],[Row.names]]), MONTH(TBL_DATA[[#This Row],[Row.names]]), DAY(TBL_DATA[[#This Row],[Row.names]])))</f>
        <v/>
      </c>
      <c r="B62" s="246" t="s">
        <v>191</v>
      </c>
      <c r="C62" s="872" t="s">
        <v>817</v>
      </c>
      <c r="D62" s="1498" t="n">
        <v>0.009855359258439588</v>
      </c>
      <c r="E62" t="n" s="2124">
        <v>0.026086036298217596</v>
      </c>
      <c r="F62"/>
      <c r="G62"/>
      <c r="H62"/>
      <c r="I62"/>
      <c r="J62"/>
      <c r="K62"/>
      <c r="L62"/>
      <c r="M62" s="5"/>
      <c r="N62"/>
      <c r="O62"/>
      <c r="P62" t="n" s="8382">
        <v>-0.004223525938097383</v>
      </c>
      <c r="Q62"/>
      <c r="R62"/>
      <c r="S62"/>
      <c r="T62"/>
      <c r="U62"/>
      <c r="V62"/>
      <c r="W62"/>
      <c r="X62"/>
      <c r="Y62"/>
      <c r="Z62"/>
      <c r="AA62" t="n" s="14262">
        <v>0.0</v>
      </c>
      <c r="AB62" t="n" s="14888">
        <v>0.0</v>
      </c>
      <c r="AC62" t="n" s="15514">
        <v>0.1270700736851739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 t="n" s="23232">
        <v>0.002719478585221536</v>
      </c>
      <c r="AT62" t="n" s="23825">
        <v>8.787393021043162E-5</v>
      </c>
      <c r="AU62" t="n" s="24418">
        <v>0.0015895994368343</v>
      </c>
      <c r="AV62" t="n" s="25011">
        <v>0.001298746775745855</v>
      </c>
      <c r="AW62" t="n" s="25604">
        <v>2.3929934617252615E-6</v>
      </c>
      <c r="AX62" t="n" s="26197">
        <v>4.530705627541302E-4</v>
      </c>
      <c r="AY62" t="n" s="26790">
        <v>3.89628874640666E-5</v>
      </c>
      <c r="AZ62" t="n" s="27383">
        <v>0.002542095733521572</v>
      </c>
      <c r="BA62" t="n" s="27976">
        <v>-0.003046705497839994</v>
      </c>
      <c r="BB62" t="n" s="28569">
        <v>6.594854023414432E-4</v>
      </c>
      <c r="BC62" t="n" s="29162">
        <v>-7.386659970793201E-6</v>
      </c>
      <c r="BD62" t="n" s="29755">
        <v>1.3498886351189497E-4</v>
      </c>
      <c r="BE62" t="n" s="30348">
        <v>-1.001946645413741E-4</v>
      </c>
      <c r="BF62" t="n" s="30941">
        <v>1.9955570789978485E-4</v>
      </c>
      <c r="BG62" t="n" s="31534">
        <v>1.1613509833922419E-4</v>
      </c>
      <c r="BH62" t="n" s="32127">
        <v>0.005557833306304742</v>
      </c>
      <c r="BI62" t="n" s="32720">
        <v>4.2929583823000174E-4</v>
      </c>
      <c r="BJ62"/>
      <c r="BK62"/>
      <c r="BL62"/>
      <c r="BM62"/>
      <c r="BN62"/>
      <c r="BO62"/>
    </row>
    <row r="63" spans="1:22" x14ac:dyDescent="0.25">
      <c r="A63" s="116" t="str">
        <f>IF(ISBLANK(TBL_DATA[[#This Row],[Row.names]]), "",   DATE(YEAR(TBL_DATA[[#This Row],[Row.names]]), MONTH(TBL_DATA[[#This Row],[Row.names]]), DAY(TBL_DATA[[#This Row],[Row.names]])))</f>
        <v/>
      </c>
      <c r="B63" s="247" t="s">
        <v>192</v>
      </c>
      <c r="C63" s="873" t="s">
        <v>818</v>
      </c>
      <c r="D63" s="1499" t="n">
        <v>0.005504847359735969</v>
      </c>
      <c r="E63" t="n" s="2125">
        <v>0.0317344833059956</v>
      </c>
      <c r="F63"/>
      <c r="G63"/>
      <c r="H63"/>
      <c r="I63"/>
      <c r="J63"/>
      <c r="K63"/>
      <c r="L63"/>
      <c r="M63" s="5"/>
      <c r="N63"/>
      <c r="O63"/>
      <c r="P63" t="n" s="8383">
        <v>0.0</v>
      </c>
      <c r="Q63"/>
      <c r="R63"/>
      <c r="S63"/>
      <c r="T63"/>
      <c r="U63"/>
      <c r="V63"/>
      <c r="W63"/>
      <c r="X63"/>
      <c r="Y63"/>
      <c r="Z63"/>
      <c r="AA63" t="n" s="14263">
        <v>0.0</v>
      </c>
      <c r="AB63" t="n" s="14889">
        <v>0.0</v>
      </c>
      <c r="AC63" t="n" s="15515">
        <v>0.12926521194456395</v>
      </c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 s="23233">
        <v>0.002599380954719042</v>
      </c>
      <c r="AT63" t="n" s="23826">
        <v>-1.6410914793295887E-5</v>
      </c>
      <c r="AU63" t="n" s="24419">
        <v>0.002813609575114445</v>
      </c>
      <c r="AV63" t="n" s="25012">
        <v>9.042325747819454E-4</v>
      </c>
      <c r="AW63" t="n" s="25605">
        <v>6.448094275565925E-6</v>
      </c>
      <c r="AX63" t="n" s="26198">
        <v>4.869850014602887E-4</v>
      </c>
      <c r="AY63" t="n" s="26791">
        <v>3.0586505388515645E-5</v>
      </c>
      <c r="AZ63" t="n" s="27384">
        <v>0.0025703841558169767</v>
      </c>
      <c r="BA63" t="n" s="27977">
        <v>-0.0030119820931325558</v>
      </c>
      <c r="BB63" t="n" s="28570">
        <v>7.038287023105884E-4</v>
      </c>
      <c r="BC63" t="n" s="29163">
        <v>-2.1693798075525964E-5</v>
      </c>
      <c r="BD63" t="n" s="29756">
        <v>1.1258673676936836E-4</v>
      </c>
      <c r="BE63" t="n" s="30349">
        <v>-7.928927366944363E-5</v>
      </c>
      <c r="BF63" t="n" s="30942">
        <v>1.9619808703303203E-4</v>
      </c>
      <c r="BG63" t="n" s="31535">
        <v>9.132803393002038E-5</v>
      </c>
      <c r="BH63" t="n" s="32128">
        <v>0.006374009141643531</v>
      </c>
      <c r="BI63" t="n" s="32721">
        <v>3.7053603215948393E-4</v>
      </c>
      <c r="BJ63"/>
      <c r="BK63"/>
      <c r="BL63"/>
      <c r="BM63"/>
      <c r="BN63"/>
      <c r="BO63"/>
    </row>
    <row r="64" spans="1:22" x14ac:dyDescent="0.25">
      <c r="A64" s="116" t="str">
        <f>IF(ISBLANK(TBL_DATA[[#This Row],[Row.names]]), "",   DATE(YEAR(TBL_DATA[[#This Row],[Row.names]]), MONTH(TBL_DATA[[#This Row],[Row.names]]), DAY(TBL_DATA[[#This Row],[Row.names]])))</f>
        <v/>
      </c>
      <c r="B64" s="248" t="s">
        <v>193</v>
      </c>
      <c r="C64" s="874" t="s">
        <v>819</v>
      </c>
      <c r="D64" s="1500" t="n">
        <v>-0.004602859157638287</v>
      </c>
      <c r="E64" s="2126" t="n">
        <v>0.026985554791259414</v>
      </c>
      <c r="F64" s="2690" t="n">
        <v>0.02790678135238922</v>
      </c>
      <c r="G64" s="3254" t="n">
        <v>0.49938202223633815</v>
      </c>
      <c r="H64" t="n" s="3818">
        <v>0.35601927000831596</v>
      </c>
      <c r="I64" t="n" s="4382">
        <v>0.004936963168150688</v>
      </c>
      <c r="J64" t="n" s="4946">
        <v>-0.02203436961099925</v>
      </c>
      <c r="K64" s="5508" t="n">
        <v>1.3343999671193874</v>
      </c>
      <c r="L64" s="6070" t="n">
        <v>0.43661170073356814</v>
      </c>
      <c r="M64" s="6632" t="n">
        <v>0.004617717525025506</v>
      </c>
      <c r="N64" s="7194" t="n">
        <v>0.09766157447255072</v>
      </c>
      <c r="O64" s="7758" t="n">
        <v>0.07111251244874793</v>
      </c>
      <c r="P64" s="8384" t="n">
        <v>-0.0046028591576382505</v>
      </c>
      <c r="Q64" s="8948" t="n">
        <v>-0.0158245845403982</v>
      </c>
      <c r="R64" s="9512" t="n">
        <v>-0.013756456317571927</v>
      </c>
      <c r="S64"/>
      <c r="T64"/>
      <c r="U64"/>
      <c r="V64" s="5"/>
      <c r="W64"/>
      <c r="X64"/>
      <c r="Y64" t="n" s="13076">
        <v>0.5966735036921917</v>
      </c>
      <c r="Z64" t="n" s="13640">
        <v>0.6607659954428405</v>
      </c>
      <c r="AA64" t="n" s="14264">
        <v>0.0</v>
      </c>
      <c r="AB64" t="n" s="14890">
        <v>0.0</v>
      </c>
      <c r="AC64" t="n" s="15516">
        <v>0.1261997167875249</v>
      </c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 s="23234">
        <v>0.0024797647871519215</v>
      </c>
      <c r="AT64" t="n" s="23827">
        <v>-1.5053737222646099E-5</v>
      </c>
      <c r="AU64" t="n" s="24420">
        <v>0.0027811041432916532</v>
      </c>
      <c r="AV64" t="n" s="25013">
        <v>8.710251144259922E-4</v>
      </c>
      <c r="AW64" t="n" s="25606">
        <v>6.867755736869604E-6</v>
      </c>
      <c r="AX64" t="n" s="26199">
        <v>4.853431879184819E-4</v>
      </c>
      <c r="AY64" t="n" s="26792">
        <v>2.7697153122049758E-5</v>
      </c>
      <c r="AZ64" t="n" s="27385">
        <v>0.002506546021940114</v>
      </c>
      <c r="BA64" t="n" s="27978">
        <v>-0.002941522451905972</v>
      </c>
      <c r="BB64" t="n" s="28571">
        <v>6.841115367081315E-4</v>
      </c>
      <c r="BC64" t="n" s="29164">
        <v>-1.9192312990175314E-5</v>
      </c>
      <c r="BD64" t="n" s="29757">
        <v>1.0872026310047216E-4</v>
      </c>
      <c r="BE64" t="n" s="30350">
        <v>-7.595823248901448E-5</v>
      </c>
      <c r="BF64" t="n" s="30943">
        <v>1.936907107125294E-4</v>
      </c>
      <c r="BG64" t="n" s="31536">
        <v>8.740497002480094E-5</v>
      </c>
      <c r="BH64" t="n" s="32129">
        <v>0.006193247785301867</v>
      </c>
      <c r="BI64" t="n" s="32722">
        <v>3.5958570152576656E-4</v>
      </c>
      <c r="BJ64"/>
      <c r="BK64"/>
      <c r="BL64"/>
      <c r="BM64"/>
      <c r="BN64"/>
      <c r="BO64"/>
    </row>
    <row r="65" spans="1:23" x14ac:dyDescent="0.25">
      <c r="A65" s="116" t="str">
        <f>IF(ISBLANK(TBL_DATA[[#This Row],[Row.names]]), "",   DATE(YEAR(TBL_DATA[[#This Row],[Row.names]]), MONTH(TBL_DATA[[#This Row],[Row.names]]), DAY(TBL_DATA[[#This Row],[Row.names]])))</f>
        <v/>
      </c>
      <c r="B65" s="249" t="s">
        <v>194</v>
      </c>
      <c r="C65" s="875" t="s">
        <v>820</v>
      </c>
      <c r="D65" s="1501" t="n">
        <v>-0.008578494512854888</v>
      </c>
      <c r="E65" s="2127" t="n">
        <v>0.01817556484470151</v>
      </c>
      <c r="F65" s="2691" t="n">
        <v>0.0010615281410377708</v>
      </c>
      <c r="G65" s="3255" t="n">
        <v>0.4952212870430956</v>
      </c>
      <c r="H65" t="n" s="3819">
        <v>0.3343208204602941</v>
      </c>
      <c r="I65" t="n" s="4383">
        <v>0.005104250874269055</v>
      </c>
      <c r="J65" t="n" s="4947">
        <v>-0.05439005544407027</v>
      </c>
      <c r="K65" s="5509" t="n">
        <v>1.3139977215167808</v>
      </c>
      <c r="L65" s="6071" t="n">
        <v>0.40988579081651944</v>
      </c>
      <c r="M65" s="6633" t="n">
        <v>0.004805820669815254</v>
      </c>
      <c r="N65" s="7195" t="n">
        <v>0.09931155804806237</v>
      </c>
      <c r="O65" s="7759" t="n">
        <v>0.07315285708789371</v>
      </c>
      <c r="P65" s="8385" t="n">
        <v>-0.013141868068465734</v>
      </c>
      <c r="Q65" s="8949" t="n">
        <v>-0.016234724087514234</v>
      </c>
      <c r="R65" s="9513" t="n">
        <v>-0.014131655023132366</v>
      </c>
      <c r="S65"/>
      <c r="T65"/>
      <c r="U65"/>
      <c r="V65" s="5"/>
      <c r="W65"/>
      <c r="X65"/>
      <c r="Y65" t="n" s="13077">
        <v>0.5782048256978612</v>
      </c>
      <c r="Z65" t="n" s="13641">
        <v>0.6402232351426489</v>
      </c>
      <c r="AA65" t="n" s="14265">
        <v>0.0</v>
      </c>
      <c r="AB65" t="n" s="14891">
        <v>0.0</v>
      </c>
      <c r="AC65" t="n" s="15517">
        <v>0.12300349535014655</v>
      </c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n" s="23235">
        <v>0.002394558239919986</v>
      </c>
      <c r="AT65" t="n" s="23828">
        <v>-9.95846299149009E-6</v>
      </c>
      <c r="AU65" t="n" s="24421">
        <v>0.002714669293816305</v>
      </c>
      <c r="AV65" t="n" s="25014">
        <v>8.458649843900341E-4</v>
      </c>
      <c r="AW65" t="n" s="25607">
        <v>7.6064915857114384E-6</v>
      </c>
      <c r="AX65" t="n" s="26200">
        <v>5.014653888680697E-4</v>
      </c>
      <c r="AY65" t="n" s="26793">
        <v>2.666597145194243E-5</v>
      </c>
      <c r="AZ65" t="n" s="27386">
        <v>0.0024590705678290987</v>
      </c>
      <c r="BA65" t="n" s="27979">
        <v>-0.0029096551183818028</v>
      </c>
      <c r="BB65" t="n" s="28572">
        <v>6.567802280559159E-4</v>
      </c>
      <c r="BC65" t="n" s="29165">
        <v>-1.966674258042859E-5</v>
      </c>
      <c r="BD65" t="n" s="29758">
        <v>1.05115723119101E-4</v>
      </c>
      <c r="BE65" t="n" s="30351">
        <v>-7.29619966976918E-5</v>
      </c>
      <c r="BF65" t="n" s="30944">
        <v>1.905938571223102E-4</v>
      </c>
      <c r="BG65" t="n" s="31537">
        <v>8.388887264275369E-5</v>
      </c>
      <c r="BH65" t="n" s="32130">
        <v>0.006011705727597543</v>
      </c>
      <c r="BI65" t="n" s="32723">
        <v>3.490586581793261E-4</v>
      </c>
      <c r="BJ65"/>
      <c r="BK65"/>
      <c r="BL65"/>
      <c r="BM65"/>
      <c r="BN65"/>
      <c r="BO65"/>
    </row>
    <row r="66" spans="1:23" x14ac:dyDescent="0.25">
      <c r="A66" s="116" t="str">
        <f>IF(ISBLANK(TBL_DATA[[#This Row],[Row.names]]), "",   DATE(YEAR(TBL_DATA[[#This Row],[Row.names]]), MONTH(TBL_DATA[[#This Row],[Row.names]]), DAY(TBL_DATA[[#This Row],[Row.names]])))</f>
        <v/>
      </c>
      <c r="B66" s="250" t="s">
        <v>195</v>
      </c>
      <c r="C66" s="876" t="s">
        <v>821</v>
      </c>
      <c r="D66" s="1502" t="n">
        <v>0.0066129660906846174</v>
      </c>
      <c r="E66" s="2128" t="n">
        <v>0.024908725329383152</v>
      </c>
      <c r="F66" s="2692" t="n">
        <v>0.0358264357511866</v>
      </c>
      <c r="G66" s="3256" t="n">
        <v>0.5003539234069431</v>
      </c>
      <c r="H66" s="3820" t="n">
        <v>0.3339799975622142</v>
      </c>
      <c r="I66" s="4384" t="n">
        <v>0.005146109403139296</v>
      </c>
      <c r="J66" s="4948" t="n">
        <v>-0.0449853558539971</v>
      </c>
      <c r="K66" s="5510" t="n">
        <v>1.3275563750788986</v>
      </c>
      <c r="L66" s="6072" t="n">
        <v>0.41461682138882816</v>
      </c>
      <c r="M66" s="6634" t="n">
        <v>0.004824535405190384</v>
      </c>
      <c r="N66" s="7196" t="n">
        <v>0.10010036221348717</v>
      </c>
      <c r="O66" s="7760" t="n">
        <v>0.07315094321671034</v>
      </c>
      <c r="P66" s="8386" t="n">
        <v>-0.0066158087056862325</v>
      </c>
      <c r="Q66" s="8950" t="n">
        <v>-0.016256935917959164</v>
      </c>
      <c r="R66" s="9514" t="n">
        <v>-0.014137162759202319</v>
      </c>
      <c r="S66" s="5"/>
      <c r="T66" s="5"/>
      <c r="U66" s="80"/>
      <c r="V66" s="5"/>
      <c r="W66" s="5"/>
      <c r="X66"/>
      <c r="Y66" t="n" s="13078">
        <v>0.5779100254903129</v>
      </c>
      <c r="Z66" t="n" s="13642">
        <v>0.643907463374069</v>
      </c>
      <c r="AA66" t="n" s="14266">
        <v>0.0</v>
      </c>
      <c r="AB66" t="n" s="14892">
        <v>0.0</v>
      </c>
      <c r="AC66" t="n" s="15518">
        <v>0.12448264710864508</v>
      </c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n" s="23236">
        <v>0.0023304983695777806</v>
      </c>
      <c r="AT66" t="n" s="23829">
        <v>-7.959225133264781E-6</v>
      </c>
      <c r="AU66" t="n" s="24422">
        <v>0.002634452831288382</v>
      </c>
      <c r="AV66" t="n" s="25015">
        <v>8.217453757206067E-4</v>
      </c>
      <c r="AW66" t="n" s="25608">
        <v>7.3781150618024435E-6</v>
      </c>
      <c r="AX66" t="n" s="26201">
        <v>4.850618043483224E-4</v>
      </c>
      <c r="AY66" t="n" s="26794">
        <v>2.6229631980626626E-5</v>
      </c>
      <c r="AZ66" t="n" s="27387">
        <v>0.0023768191762398748</v>
      </c>
      <c r="BA66" t="n" s="27980">
        <v>-0.002807422927552596</v>
      </c>
      <c r="BB66" t="n" s="28573">
        <v>6.246436428389649E-4</v>
      </c>
      <c r="BC66" t="n" s="29166">
        <v>-1.761081405201403E-5</v>
      </c>
      <c r="BD66" t="n" s="29759">
        <v>1.0189872620076847E-4</v>
      </c>
      <c r="BE66" t="n" s="30352">
        <v>-7.120610376738208E-5</v>
      </c>
      <c r="BF66" t="n" s="30945">
        <v>1.8144185738025543E-4</v>
      </c>
      <c r="BG66" t="n" s="31538">
        <v>8.193867781571893E-5</v>
      </c>
      <c r="BH66" t="n" s="32131">
        <v>0.00584277918742794</v>
      </c>
      <c r="BI66" t="n" s="32724">
        <v>3.3698363526118703E-4</v>
      </c>
      <c r="BJ66"/>
      <c r="BK66"/>
      <c r="BL66"/>
      <c r="BM66"/>
      <c r="BN66"/>
      <c r="BO66"/>
    </row>
    <row r="67" spans="1:23" x14ac:dyDescent="0.25">
      <c r="A67" s="116" t="str">
        <f>IF(ISBLANK(TBL_DATA[[#This Row],[Row.names]]), "",   DATE(YEAR(TBL_DATA[[#This Row],[Row.names]]), MONTH(TBL_DATA[[#This Row],[Row.names]]), DAY(TBL_DATA[[#This Row],[Row.names]])))</f>
        <v/>
      </c>
      <c r="B67" s="251" t="s">
        <v>196</v>
      </c>
      <c r="C67" s="877" t="s">
        <v>822</v>
      </c>
      <c r="D67" s="1503" t="n">
        <v>-0.0016907807276810062</v>
      </c>
      <c r="E67" s="2129" t="n">
        <v>0.02317582940896412</v>
      </c>
      <c r="F67" s="2693" t="n">
        <v>0.0601125483492746</v>
      </c>
      <c r="G67" s="3257" t="n">
        <v>0.5025883223508274</v>
      </c>
      <c r="H67" s="3821" t="n">
        <v>0.3407747926712702</v>
      </c>
      <c r="I67" s="4385" t="n">
        <v>0.005117380680203537</v>
      </c>
      <c r="J67" s="4949" t="n">
        <v>-0.01983379103166083</v>
      </c>
      <c r="K67" s="5511" t="n">
        <v>1.3314993739659575</v>
      </c>
      <c r="L67" s="6073" t="n">
        <v>0.4219138833546697</v>
      </c>
      <c r="M67" s="6635" t="n">
        <v>0.004792113461634386</v>
      </c>
      <c r="N67" s="7197" t="n">
        <v>0.10005322525352292</v>
      </c>
      <c r="O67" s="7761" t="n">
        <v>0.07309875109500233</v>
      </c>
      <c r="P67" s="8387" t="n">
        <v>-0.008295403551509595</v>
      </c>
      <c r="Q67" s="8951" t="n">
        <v>-0.01624126649280124</v>
      </c>
      <c r="R67" s="9515" t="n">
        <v>-0.01412249152885916</v>
      </c>
      <c r="S67" s="5"/>
      <c r="T67" s="5"/>
      <c r="U67" s="80"/>
      <c r="V67" s="5"/>
      <c r="W67" s="5"/>
      <c r="X67"/>
      <c r="Y67" t="n" s="13079">
        <v>0.5837591906525071</v>
      </c>
      <c r="Z67" t="n" s="13643">
        <v>0.6495489845690391</v>
      </c>
      <c r="AA67" t="n" s="14267">
        <v>0.0</v>
      </c>
      <c r="AB67" t="n" s="14893">
        <v>0.0</v>
      </c>
      <c r="AC67" t="n" s="15519">
        <v>0.12275496548390308</v>
      </c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 s="23237">
        <v>0.0022750835485115485</v>
      </c>
      <c r="AT67" t="n" s="23830">
        <v>-1.0427896146513101E-5</v>
      </c>
      <c r="AU67" t="n" s="24423">
        <v>0.0025911866067419077</v>
      </c>
      <c r="AV67" t="n" s="25016">
        <v>7.976886455779311E-4</v>
      </c>
      <c r="AW67" t="n" s="25609">
        <v>7.482679793638886E-6</v>
      </c>
      <c r="AX67" t="n" s="26202">
        <v>5.06843246854574E-4</v>
      </c>
      <c r="AY67" t="n" s="26795">
        <v>2.4680152283316258E-5</v>
      </c>
      <c r="AZ67" t="n" s="27388">
        <v>0.002313818163074709</v>
      </c>
      <c r="BA67" t="n" s="27981">
        <v>-0.0027927459798582047</v>
      </c>
      <c r="BB67" t="n" s="28574">
        <v>6.047639231919593E-4</v>
      </c>
      <c r="BC67" t="n" s="29167">
        <v>-1.7033412355550633E-5</v>
      </c>
      <c r="BD67" t="n" s="29760">
        <v>9.818586148718496E-5</v>
      </c>
      <c r="BE67" t="n" s="30353">
        <v>-6.78351234651698E-5</v>
      </c>
      <c r="BF67" t="n" s="30946">
        <v>1.802326534994194E-4</v>
      </c>
      <c r="BG67" t="n" s="31539">
        <v>7.79485991426151E-5</v>
      </c>
      <c r="BH67" t="n" s="32132">
        <v>0.0056858365500385205</v>
      </c>
      <c r="BI67" t="n" s="32725">
        <v>3.269711369667483E-4</v>
      </c>
      <c r="BJ67"/>
      <c r="BK67"/>
      <c r="BL67"/>
      <c r="BM67"/>
      <c r="BN67"/>
      <c r="BO67"/>
    </row>
    <row r="68" spans="1:23" x14ac:dyDescent="0.25">
      <c r="A68" s="116" t="str">
        <f>IF(ISBLANK(TBL_DATA[[#This Row],[Row.names]]), "",   DATE(YEAR(TBL_DATA[[#This Row],[Row.names]]), MONTH(TBL_DATA[[#This Row],[Row.names]]), DAY(TBL_DATA[[#This Row],[Row.names]])))</f>
        <v/>
      </c>
      <c r="B68" s="252" t="s">
        <v>197</v>
      </c>
      <c r="C68" s="878" t="s">
        <v>823</v>
      </c>
      <c r="D68" s="1504" t="n">
        <v>0.00457671820861562</v>
      </c>
      <c r="E68" s="2130" t="n">
        <v>0.02785861685803548</v>
      </c>
      <c r="F68" s="2694" t="n">
        <v>0.10758806719775604</v>
      </c>
      <c r="G68" s="3258" t="n">
        <v>0.492874370043387</v>
      </c>
      <c r="H68" s="3822" t="n">
        <v>0.3457913288796014</v>
      </c>
      <c r="I68" s="4386" t="n">
        <v>0.004975051418859975</v>
      </c>
      <c r="J68" s="4950" t="n">
        <v>0.04343875761461313</v>
      </c>
      <c r="K68" s="5512" t="n">
        <v>1.3631080682518093</v>
      </c>
      <c r="L68" s="6074" t="n">
        <v>0.46339635239669713</v>
      </c>
      <c r="M68" s="6636" t="n">
        <v>0.004505741124274776</v>
      </c>
      <c r="N68" s="7198" t="n">
        <v>0.09764268112868185</v>
      </c>
      <c r="O68" s="7762" t="n">
        <v>0.06970521413795816</v>
      </c>
      <c r="P68" s="8388" t="n">
        <v>-0.0037566510673759934</v>
      </c>
      <c r="Q68" s="8952" t="n">
        <v>-0.015592418964532591</v>
      </c>
      <c r="R68" s="9516" t="n">
        <v>-0.013524690836194756</v>
      </c>
      <c r="S68" s="5"/>
      <c r="T68" s="5"/>
      <c r="U68" s="80"/>
      <c r="V68" s="5"/>
      <c r="W68" s="5"/>
      <c r="X68"/>
      <c r="Y68" t="n" s="13080">
        <v>0.5880402442687077</v>
      </c>
      <c r="Z68" t="n" s="13644">
        <v>0.6807322178336332</v>
      </c>
      <c r="AA68" t="n" s="14268">
        <v>0.0</v>
      </c>
      <c r="AB68" t="n" s="14894">
        <v>0.0</v>
      </c>
      <c r="AC68" t="n" s="15520">
        <v>0.11806924990776327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n" s="23238">
        <v>0.002211849327417803</v>
      </c>
      <c r="AT68" t="n" s="23831">
        <v>-8.666918378113672E-6</v>
      </c>
      <c r="AU68" t="n" s="24424">
        <v>0.0025093448133535145</v>
      </c>
      <c r="AV68" t="n" s="25017">
        <v>7.76108701140926E-4</v>
      </c>
      <c r="AW68" t="n" s="25610">
        <v>7.2186839870919756E-6</v>
      </c>
      <c r="AX68" t="n" s="26203">
        <v>4.987483373421058E-4</v>
      </c>
      <c r="AY68" t="n" s="26796">
        <v>2.410786624034394E-5</v>
      </c>
      <c r="AZ68" t="n" s="27389">
        <v>0.002244228702967874</v>
      </c>
      <c r="BA68" t="n" s="27982">
        <v>-0.0027261781470182623</v>
      </c>
      <c r="BB68" t="n" s="28575">
        <v>5.905854541950946E-4</v>
      </c>
      <c r="BC68" t="n" s="29168">
        <v>-1.705173099880245E-5</v>
      </c>
      <c r="BD68" t="n" s="29761">
        <v>9.522372404813275E-5</v>
      </c>
      <c r="BE68" t="n" s="30354">
        <v>-6.594118760642788E-5</v>
      </c>
      <c r="BF68" t="n" s="30947">
        <v>1.7373388392119497E-4</v>
      </c>
      <c r="BG68" t="n" s="31540">
        <v>7.579435845250905E-5</v>
      </c>
      <c r="BH68" t="n" s="32133">
        <v>0.005514822711342953</v>
      </c>
      <c r="BI68" t="n" s="32726">
        <v>3.1666160009121466E-4</v>
      </c>
      <c r="BJ68"/>
      <c r="BK68"/>
      <c r="BL68"/>
      <c r="BM68"/>
      <c r="BN68"/>
      <c r="BO68"/>
    </row>
    <row r="69" spans="1:23" x14ac:dyDescent="0.25">
      <c r="A69" s="116" t="str">
        <f>IF(ISBLANK(TBL_DATA[[#This Row],[Row.names]]), "",   DATE(YEAR(TBL_DATA[[#This Row],[Row.names]]), MONTH(TBL_DATA[[#This Row],[Row.names]]), DAY(TBL_DATA[[#This Row],[Row.names]])))</f>
        <v/>
      </c>
      <c r="B69" s="253" t="s">
        <v>198</v>
      </c>
      <c r="C69" s="879" t="s">
        <v>824</v>
      </c>
      <c r="D69" s="1505" t="n">
        <v>0.0028828086793132993</v>
      </c>
      <c r="E69" s="2131" t="n">
        <v>0.030821736599820904</v>
      </c>
      <c r="F69" s="2695" t="n">
        <v>0.13295332546393213</v>
      </c>
      <c r="G69" s="3259" t="n">
        <v>0.4889803623211451</v>
      </c>
      <c r="H69" s="3823" t="n">
        <v>0.341310890687274</v>
      </c>
      <c r="I69" s="4387" t="n">
        <v>0.004984780691396455</v>
      </c>
      <c r="J69" s="4951" t="n">
        <v>0.04335415416262611</v>
      </c>
      <c r="K69" s="5513" t="n">
        <v>1.367689510934824</v>
      </c>
      <c r="L69" s="6075" t="n">
        <v>0.46177238374710755</v>
      </c>
      <c r="M69" s="6637" t="n">
        <v>0.004505975263912703</v>
      </c>
      <c r="N69" s="7199" t="n">
        <v>0.09750032984656717</v>
      </c>
      <c r="O69" s="7763" t="n">
        <v>0.06949855282856114</v>
      </c>
      <c r="P69" s="8389" t="n">
        <v>-8.846720943648245E-4</v>
      </c>
      <c r="Q69" s="8953" t="n">
        <v>-0.015480382666084399</v>
      </c>
      <c r="R69" s="9517" t="n">
        <v>-0.013415669036598207</v>
      </c>
      <c r="S69" s="5"/>
      <c r="T69" s="5"/>
      <c r="U69" s="80"/>
      <c r="V69" s="5"/>
      <c r="W69" s="5"/>
      <c r="X69"/>
      <c r="Y69" t="n" s="13081">
        <v>0.5842181875697418</v>
      </c>
      <c r="Z69" t="n" s="13645">
        <v>0.6795383607620011</v>
      </c>
      <c r="AA69" t="n" s="14269">
        <v>0.0</v>
      </c>
      <c r="AB69" t="n" s="14895">
        <v>0.0</v>
      </c>
      <c r="AC69" t="n" s="15521">
        <v>0.11489130354853462</v>
      </c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 s="23239">
        <v>0.002133381778915981</v>
      </c>
      <c r="AT69" t="n" s="23832">
        <v>-8.250069109999495E-7</v>
      </c>
      <c r="AU69" t="n" s="24425">
        <v>0.0025114818958561934</v>
      </c>
      <c r="AV69" t="n" s="25018">
        <v>7.645782691145704E-4</v>
      </c>
      <c r="AW69" t="n" s="25611">
        <v>7.188688041100235E-6</v>
      </c>
      <c r="AX69" t="n" s="26204">
        <v>5.028532367198009E-4</v>
      </c>
      <c r="AY69" t="n" s="26797">
        <v>2.2904969828698337E-5</v>
      </c>
      <c r="AZ69" t="n" s="27390">
        <v>0.002195995151517618</v>
      </c>
      <c r="BA69" t="n" s="27983">
        <v>-0.0027252313535606836</v>
      </c>
      <c r="BB69" t="n" s="28576">
        <v>5.732392725871042E-4</v>
      </c>
      <c r="BC69" t="n" s="29169">
        <v>-1.9077922461895478E-5</v>
      </c>
      <c r="BD69" t="n" s="29762">
        <v>9.13707206434676E-5</v>
      </c>
      <c r="BE69" t="n" s="30355">
        <v>-6.222777278658296E-5</v>
      </c>
      <c r="BF69" t="n" s="30948">
        <v>1.7397622684090286E-4</v>
      </c>
      <c r="BG69" t="n" s="31541">
        <v>7.137527589782467E-5</v>
      </c>
      <c r="BH69" t="n" s="32134">
        <v>0.00538509527286174</v>
      </c>
      <c r="BI69" t="n" s="32727">
        <v>3.068992561901369E-4</v>
      </c>
      <c r="BJ69"/>
      <c r="BK69"/>
      <c r="BL69"/>
      <c r="BM69"/>
      <c r="BN69"/>
      <c r="BO69"/>
    </row>
    <row r="70" spans="1:23" x14ac:dyDescent="0.25">
      <c r="A70" s="116" t="str">
        <f>IF(ISBLANK(TBL_DATA[[#This Row],[Row.names]]), "",   DATE(YEAR(TBL_DATA[[#This Row],[Row.names]]), MONTH(TBL_DATA[[#This Row],[Row.names]]), DAY(TBL_DATA[[#This Row],[Row.names]])))</f>
        <v/>
      </c>
      <c r="B70" s="254" t="s">
        <v>199</v>
      </c>
      <c r="C70" s="880" t="s">
        <v>825</v>
      </c>
      <c r="D70" s="1506" t="n">
        <v>0.007353129892462039</v>
      </c>
      <c r="E70" s="2132" t="n">
        <v>0.03840150272501264</v>
      </c>
      <c r="F70" s="2696" t="n">
        <v>0.1664621194523228</v>
      </c>
      <c r="G70" s="3260" t="n">
        <v>0.4907412574702407</v>
      </c>
      <c r="H70" s="3824" t="n">
        <v>0.34365662830292604</v>
      </c>
      <c r="I70" s="4388" t="n">
        <v>0.004986780438880535</v>
      </c>
      <c r="J70" s="4952" t="n">
        <v>0.07642665707609675</v>
      </c>
      <c r="K70" s="5514" t="n">
        <v>1.366087699458677</v>
      </c>
      <c r="L70" s="6076" t="n">
        <v>0.4552221641250308</v>
      </c>
      <c r="M70" s="6638" t="n">
        <v>0.004543226725755848</v>
      </c>
      <c r="N70" s="7200" t="n">
        <v>0.09771358914562567</v>
      </c>
      <c r="O70" s="7764" t="n">
        <v>0.0688323601336507</v>
      </c>
      <c r="P70" s="8390" t="n">
        <v>0.0</v>
      </c>
      <c r="Q70" s="8954" t="n">
        <v>-0.015322997272991835</v>
      </c>
      <c r="R70" s="9518" t="n">
        <v>-0.013253767562564443</v>
      </c>
      <c r="S70" s="5"/>
      <c r="T70" s="5"/>
      <c r="U70" s="80"/>
      <c r="V70" s="5"/>
      <c r="W70" s="5"/>
      <c r="X70"/>
      <c r="Y70" t="n" s="13082">
        <v>0.5862223369191301</v>
      </c>
      <c r="Z70" t="n" s="13646">
        <v>0.6747015370703041</v>
      </c>
      <c r="AA70" t="n" s="14270">
        <v>0.0</v>
      </c>
      <c r="AB70" t="n" s="14896">
        <v>0.0</v>
      </c>
      <c r="AC70" t="n" s="15522">
        <v>0.1108252030670449</v>
      </c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n" s="23240">
        <v>0.001980693587671113</v>
      </c>
      <c r="AT70" t="n" s="23833">
        <v>-1.7894472161744874E-6</v>
      </c>
      <c r="AU70" t="n" s="24426">
        <v>0.002601835924408581</v>
      </c>
      <c r="AV70" t="n" s="25019">
        <v>7.417899586224074E-4</v>
      </c>
      <c r="AW70" t="n" s="25612">
        <v>6.501021901811834E-6</v>
      </c>
      <c r="AX70" t="n" s="26205">
        <v>4.688761374443753E-4</v>
      </c>
      <c r="AY70" t="n" s="26798">
        <v>2.344179903453691E-5</v>
      </c>
      <c r="AZ70" t="n" s="27391">
        <v>0.0020743129709557906</v>
      </c>
      <c r="BA70" t="n" s="27984">
        <v>-0.002568133018639035</v>
      </c>
      <c r="BB70" t="n" s="28577">
        <v>5.698625776925355E-4</v>
      </c>
      <c r="BC70" t="n" s="29170">
        <v>-1.9195502524920576E-5</v>
      </c>
      <c r="BD70" t="n" s="29763">
        <v>8.762214689731916E-5</v>
      </c>
      <c r="BE70" t="n" s="30356">
        <v>-6.124113819460396E-5</v>
      </c>
      <c r="BF70" t="n" s="30949">
        <v>1.5594148629533401E-4</v>
      </c>
      <c r="BG70" t="n" s="31542">
        <v>7.047336873835376E-5</v>
      </c>
      <c r="BH70" t="n" s="32135">
        <v>0.005335663084913125</v>
      </c>
      <c r="BI70" t="n" s="32728">
        <v>2.8973706070149524E-4</v>
      </c>
      <c r="BJ70"/>
      <c r="BK70"/>
      <c r="BL70"/>
      <c r="BM70"/>
      <c r="BN70"/>
      <c r="BO70"/>
    </row>
    <row r="71" spans="1:23" x14ac:dyDescent="0.25">
      <c r="A71" s="116" t="str">
        <f>IF(ISBLANK(TBL_DATA[[#This Row],[Row.names]]), "",   DATE(YEAR(TBL_DATA[[#This Row],[Row.names]]), MONTH(TBL_DATA[[#This Row],[Row.names]]), DAY(TBL_DATA[[#This Row],[Row.names]])))</f>
        <v/>
      </c>
      <c r="B71" s="255" t="s">
        <v>200</v>
      </c>
      <c r="C71" s="881" t="s">
        <v>826</v>
      </c>
      <c r="D71" s="1507" t="n">
        <v>8.535140575039647E-4</v>
      </c>
      <c r="E71" s="2133" t="n">
        <v>0.03928779300492158</v>
      </c>
      <c r="F71" s="2697" t="n">
        <v>0.17543168834803313</v>
      </c>
      <c r="G71" s="3261" t="n">
        <v>0.4927684947832571</v>
      </c>
      <c r="H71" s="3825" t="n">
        <v>0.3419518168093609</v>
      </c>
      <c r="I71" s="4389" t="n">
        <v>0.004986018103136909</v>
      </c>
      <c r="J71" s="4953" t="n">
        <v>0.07861853433739574</v>
      </c>
      <c r="K71" s="5515" t="n">
        <v>1.3684533557099197</v>
      </c>
      <c r="L71" s="6077" t="n">
        <v>0.45378304083239224</v>
      </c>
      <c r="M71" s="6639" t="n">
        <v>0.004542632397073939</v>
      </c>
      <c r="N71" s="7201" t="n">
        <v>0.09757201506829155</v>
      </c>
      <c r="O71" s="7765" t="n">
        <v>0.0688323601336507</v>
      </c>
      <c r="P71" s="8391" t="n">
        <v>0.0</v>
      </c>
      <c r="Q71" s="8955" t="n">
        <v>-0.015342053445484168</v>
      </c>
      <c r="R71" s="9519" t="n">
        <v>-0.013275821775448162</v>
      </c>
      <c r="S71" s="5"/>
      <c r="T71" s="5"/>
      <c r="U71" s="80"/>
      <c r="V71" s="5"/>
      <c r="W71" s="5"/>
      <c r="X71"/>
      <c r="Y71" t="n" s="13083">
        <v>0.5847664634786788</v>
      </c>
      <c r="Z71" t="n" s="13647">
        <v>0.6736342040249977</v>
      </c>
      <c r="AA71" t="n" s="14271">
        <v>0.0</v>
      </c>
      <c r="AB71" t="n" s="14897">
        <v>0.0</v>
      </c>
      <c r="AC71" t="n" s="15523">
        <v>0.11096251822364905</v>
      </c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n" s="23241">
        <v>0.002008211421034986</v>
      </c>
      <c r="AT71" t="n" s="23834">
        <v>2.2082690701870904E-5</v>
      </c>
      <c r="AU71" t="n" s="24427">
        <v>0.0026592781636107497</v>
      </c>
      <c r="AV71" t="n" s="25020">
        <v>7.345807928661815E-4</v>
      </c>
      <c r="AW71" t="n" s="25613">
        <v>6.608501556148399E-6</v>
      </c>
      <c r="AX71" t="n" s="26206">
        <v>4.829956090886967E-4</v>
      </c>
      <c r="AY71" t="n" s="26799">
        <v>2.0642086224714455E-5</v>
      </c>
      <c r="AZ71" t="n" s="27392">
        <v>0.001997938043744217</v>
      </c>
      <c r="BA71" t="n" s="27985">
        <v>-0.0026027553916257093</v>
      </c>
      <c r="BB71" t="n" s="28578">
        <v>5.876146984422499E-4</v>
      </c>
      <c r="BC71" t="n" s="29171">
        <v>-2.2470318098908762E-5</v>
      </c>
      <c r="BD71" t="n" s="29764">
        <v>8.149584360544936E-5</v>
      </c>
      <c r="BE71" t="n" s="30357">
        <v>-5.4717925880769594E-5</v>
      </c>
      <c r="BF71" t="n" s="30950">
        <v>1.6063231186236906E-4</v>
      </c>
      <c r="BG71" t="n" s="31543">
        <v>6.264638786536122E-5</v>
      </c>
      <c r="BH71" t="n" s="32136">
        <v>0.005368648668752065</v>
      </c>
      <c r="BI71" t="n" s="32729">
        <v>2.760210113407242E-4</v>
      </c>
      <c r="BJ71"/>
      <c r="BK71"/>
      <c r="BL71"/>
      <c r="BM71"/>
      <c r="BN71"/>
      <c r="BO71"/>
    </row>
    <row r="72" spans="1:23" x14ac:dyDescent="0.25">
      <c r="A72" s="116" t="str">
        <f>IF(ISBLANK(TBL_DATA[[#This Row],[Row.names]]), "",   DATE(YEAR(TBL_DATA[[#This Row],[Row.names]]), MONTH(TBL_DATA[[#This Row],[Row.names]]), DAY(TBL_DATA[[#This Row],[Row.names]])))</f>
        <v/>
      </c>
      <c r="B72" s="256" t="s">
        <v>201</v>
      </c>
      <c r="C72" s="882" t="s">
        <v>827</v>
      </c>
      <c r="D72" s="1508" t="n">
        <v>-0.0011709899956724122</v>
      </c>
      <c r="E72" s="2134" t="n">
        <v>0.03807079739668828</v>
      </c>
      <c r="F72" s="2698" t="n">
        <v>0.15345431985777847</v>
      </c>
      <c r="G72" s="3262" t="n">
        <v>0.488790176425524</v>
      </c>
      <c r="H72" s="3826" t="n">
        <v>0.337648087274086</v>
      </c>
      <c r="I72" s="4390" t="n">
        <v>0.004977507733188517</v>
      </c>
      <c r="J72" s="4954" t="n">
        <v>0.05850110951603038</v>
      </c>
      <c r="K72" s="5516" t="n">
        <v>1.3592752471258065</v>
      </c>
      <c r="L72" s="6078" t="n">
        <v>0.44967337538238505</v>
      </c>
      <c r="M72" s="6640" t="n">
        <v>0.00453709432473832</v>
      </c>
      <c r="N72" s="7202" t="n">
        <v>0.09708850560145107</v>
      </c>
      <c r="O72" s="7766" t="n">
        <v>0.06887219084542356</v>
      </c>
      <c r="P72" s="8392" t="n">
        <v>-0.0011709899956724446</v>
      </c>
      <c r="Q72" s="8956" t="n">
        <v>-0.015376482055988789</v>
      </c>
      <c r="R72" s="9520" t="n">
        <v>-0.013320489413735993</v>
      </c>
      <c r="S72" s="5"/>
      <c r="T72" s="5"/>
      <c r="U72" s="80"/>
      <c r="V72" s="5"/>
      <c r="W72" s="5"/>
      <c r="X72"/>
      <c r="Y72" t="n" s="13084">
        <v>0.5810749411858043</v>
      </c>
      <c r="Z72" t="n" s="13648">
        <v>0.6705768974415871</v>
      </c>
      <c r="AA72" t="n" s="14272">
        <v>0.0</v>
      </c>
      <c r="AB72" t="n" s="14898">
        <v>0.0</v>
      </c>
      <c r="AC72" t="n" s="15524">
        <v>0.10646436917911124</v>
      </c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 t="n" s="23242">
        <v>0.001940215067955738</v>
      </c>
      <c r="AT72" t="n" s="23835">
        <v>2.4161120817660094E-5</v>
      </c>
      <c r="AU72" t="n" s="24428">
        <v>0.002581930336658399</v>
      </c>
      <c r="AV72" t="n" s="25021">
        <v>7.138994535724998E-4</v>
      </c>
      <c r="AW72" t="n" s="25614">
        <v>6.327444963348259E-6</v>
      </c>
      <c r="AX72" t="n" s="26207">
        <v>4.632691439699914E-4</v>
      </c>
      <c r="AY72" t="n" s="26800">
        <v>2.033326546110105E-5</v>
      </c>
      <c r="AZ72" t="n" s="27393">
        <v>0.001935951886086604</v>
      </c>
      <c r="BA72" t="n" s="27986">
        <v>-0.0025190557853476017</v>
      </c>
      <c r="BB72" t="n" s="28579">
        <v>5.734130444227198E-4</v>
      </c>
      <c r="BC72" t="n" s="29172">
        <v>-2.130355075055626E-5</v>
      </c>
      <c r="BD72" t="n" s="29765">
        <v>7.905129348507381E-5</v>
      </c>
      <c r="BE72" t="n" s="30358">
        <v>-5.3406937119234585E-5</v>
      </c>
      <c r="BF72" t="n" s="30951">
        <v>1.5351580985212374E-4</v>
      </c>
      <c r="BG72" t="n" s="31544">
        <v>6.119459168187034E-5</v>
      </c>
      <c r="BH72" t="n" s="32137">
        <v>0.005212009266775683</v>
      </c>
      <c r="BI72" t="n" s="32730">
        <v>2.6677740313438926E-4</v>
      </c>
      <c r="BJ72"/>
      <c r="BK72"/>
      <c r="BL72"/>
      <c r="BM72"/>
      <c r="BN72"/>
      <c r="BO72"/>
    </row>
    <row r="73" spans="1:23" x14ac:dyDescent="0.25">
      <c r="A73" s="116" t="str">
        <f>IF(ISBLANK(TBL_DATA[[#This Row],[Row.names]]), "",   DATE(YEAR(TBL_DATA[[#This Row],[Row.names]]), MONTH(TBL_DATA[[#This Row],[Row.names]]), DAY(TBL_DATA[[#This Row],[Row.names]])))</f>
        <v/>
      </c>
      <c r="B73" s="257" t="s">
        <v>202</v>
      </c>
      <c r="C73" s="883" t="s">
        <v>828</v>
      </c>
      <c r="D73" s="1509" t="n">
        <v>0.002828962458903557</v>
      </c>
      <c r="E73" s="2135" t="n">
        <v>0.04100746071220751</v>
      </c>
      <c r="F73" s="2699" t="n">
        <v>0.17679396803671654</v>
      </c>
      <c r="G73" s="3263" t="n">
        <v>0.48567107608039484</v>
      </c>
      <c r="H73" s="3827" t="n">
        <v>0.3399124096309536</v>
      </c>
      <c r="I73" s="4391" t="n">
        <v>0.0049341763554744756</v>
      </c>
      <c r="J73" s="4955" t="n">
        <v>0.07388415047797814</v>
      </c>
      <c r="K73" s="5517" t="n">
        <v>1.3448727851457236</v>
      </c>
      <c r="L73" s="6079" t="n">
        <v>0.44989931936037314</v>
      </c>
      <c r="M73" s="6641" t="n">
        <v>0.004504379517063908</v>
      </c>
      <c r="N73" s="7203" t="n">
        <v>0.09640823990617245</v>
      </c>
      <c r="O73" s="7767" t="n">
        <v>0.06809307989671509</v>
      </c>
      <c r="P73" s="8393" t="n">
        <v>0.0</v>
      </c>
      <c r="Q73" s="8957" t="n">
        <v>-0.015136291314945543</v>
      </c>
      <c r="R73" s="9521" t="n">
        <v>-0.013094704304498548</v>
      </c>
      <c r="S73" s="5"/>
      <c r="T73" s="5"/>
      <c r="U73" s="80"/>
      <c r="V73" s="5"/>
      <c r="W73" s="5"/>
      <c r="X73"/>
      <c r="Y73" t="n" s="13085">
        <v>0.5830200765247742</v>
      </c>
      <c r="Z73" t="n" s="13649">
        <v>0.6707453461339655</v>
      </c>
      <c r="AA73" t="n" s="14273">
        <v>0.0</v>
      </c>
      <c r="AB73" t="n" s="14899">
        <v>0.0</v>
      </c>
      <c r="AC73" t="n" s="15525">
        <v>0.10232021947880314</v>
      </c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n" s="23243">
        <v>0.0019012406289420942</v>
      </c>
      <c r="AT73" t="n" s="23836">
        <v>3.7173509339902325E-5</v>
      </c>
      <c r="AU73" t="n" s="24429">
        <v>0.002440799978409369</v>
      </c>
      <c r="AV73" t="n" s="25022">
        <v>7.001305874879766E-4</v>
      </c>
      <c r="AW73" t="n" s="25615">
        <v>6.3259153178639036E-6</v>
      </c>
      <c r="AX73" t="n" s="26208">
        <v>4.7019321282726307E-4</v>
      </c>
      <c r="AY73" t="n" s="26801">
        <v>2.1226059777508152E-5</v>
      </c>
      <c r="AZ73" t="n" s="27394">
        <v>0.0019558699701016785</v>
      </c>
      <c r="BA73" t="n" s="27987">
        <v>-0.0024834858972008545</v>
      </c>
      <c r="BB73" t="n" s="28580">
        <v>5.51625926042111E-4</v>
      </c>
      <c r="BC73" t="n" s="29173">
        <v>-1.9029551018890757E-5</v>
      </c>
      <c r="BD73" t="n" s="29766">
        <v>7.584522673864032E-5</v>
      </c>
      <c r="BE73" t="n" s="30359">
        <v>-5.022357951602115E-5</v>
      </c>
      <c r="BF73" t="n" s="30952">
        <v>1.543675553664645E-4</v>
      </c>
      <c r="BG73" t="n" s="31545">
        <v>5.7396608197010255E-5</v>
      </c>
      <c r="BH73" t="n" s="32138">
        <v>0.005085757615667223</v>
      </c>
      <c r="BI73" t="n" s="32731">
        <v>2.589269135727076E-4</v>
      </c>
      <c r="BJ73"/>
      <c r="BK73"/>
      <c r="BL73"/>
      <c r="BM73"/>
      <c r="BN73"/>
      <c r="BO73"/>
    </row>
    <row r="74" spans="1:23" x14ac:dyDescent="0.25">
      <c r="A74" s="116" t="str">
        <f>IF(ISBLANK(TBL_DATA[[#This Row],[Row.names]]), "",   DATE(YEAR(TBL_DATA[[#This Row],[Row.names]]), MONTH(TBL_DATA[[#This Row],[Row.names]]), DAY(TBL_DATA[[#This Row],[Row.names]])))</f>
        <v/>
      </c>
      <c r="B74" s="258" t="s">
        <v>203</v>
      </c>
      <c r="C74" s="884" t="s">
        <v>829</v>
      </c>
      <c r="D74" s="1510" t="n">
        <v>-0.008971231066381999</v>
      </c>
      <c r="E74" s="2136" t="n">
        <v>0.03166834224033077</v>
      </c>
      <c r="F74" s="2700" t="n">
        <v>0.08631356968836634</v>
      </c>
      <c r="G74" s="3264" t="n">
        <v>0.4793716710838175</v>
      </c>
      <c r="H74" s="3828" t="n">
        <v>0.33035713032150416</v>
      </c>
      <c r="I74" s="4392" t="n">
        <v>0.004979337245205025</v>
      </c>
      <c r="J74" s="4956" t="n">
        <v>-0.0059532252141126785</v>
      </c>
      <c r="K74" s="5518" t="n">
        <v>1.2703082525361147</v>
      </c>
      <c r="L74" s="6080" t="n">
        <v>0.4047240252645597</v>
      </c>
      <c r="M74" s="6642" t="n">
        <v>0.004694713504841213</v>
      </c>
      <c r="N74" s="7204" t="n">
        <v>0.09659400817909525</v>
      </c>
      <c r="O74" s="7768" t="n">
        <v>0.07041732370096222</v>
      </c>
      <c r="P74" s="8394" t="n">
        <v>-0.00897123106638198</v>
      </c>
      <c r="Q74" s="8958" t="n">
        <v>-0.015469116235180533</v>
      </c>
      <c r="R74" s="9522" t="n">
        <v>-0.013423595306913633</v>
      </c>
      <c r="S74" s="5"/>
      <c r="T74" s="5"/>
      <c r="U74" s="80"/>
      <c r="V74" s="5"/>
      <c r="W74" s="5"/>
      <c r="X74"/>
      <c r="Y74" t="n" s="13086">
        <v>0.5747670226461363</v>
      </c>
      <c r="Z74" t="n" s="13650">
        <v>0.6361792398880678</v>
      </c>
      <c r="AA74" t="n" s="14274">
        <v>0.0</v>
      </c>
      <c r="AB74" t="n" s="14900">
        <v>0.0</v>
      </c>
      <c r="AC74" t="n" s="15526">
        <v>0.09881529137759018</v>
      </c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n" s="23244">
        <v>0.0018464505601395755</v>
      </c>
      <c r="AT74" t="n" s="23837">
        <v>3.574247451718865E-5</v>
      </c>
      <c r="AU74" t="n" s="24430">
        <v>0.0023595554429067097</v>
      </c>
      <c r="AV74" t="n" s="25023">
        <v>6.800873832067324E-4</v>
      </c>
      <c r="AW74" t="n" s="25616">
        <v>6.173957396927412E-6</v>
      </c>
      <c r="AX74" t="n" s="26209">
        <v>4.535532885565965E-4</v>
      </c>
      <c r="AY74" t="n" s="26802">
        <v>1.9948758194903863E-5</v>
      </c>
      <c r="AZ74" t="n" s="27395">
        <v>0.0019023248373344784</v>
      </c>
      <c r="BA74" t="n" s="27988">
        <v>-0.002419914366031308</v>
      </c>
      <c r="BB74" t="n" s="28581">
        <v>5.475312658302678E-4</v>
      </c>
      <c r="BC74" t="n" s="29174">
        <v>-1.8253888827240947E-5</v>
      </c>
      <c r="BD74" t="n" s="29767">
        <v>7.346644244506053E-5</v>
      </c>
      <c r="BE74" t="n" s="30360">
        <v>-4.8463150201005266E-5</v>
      </c>
      <c r="BF74" t="n" s="30953">
        <v>1.5081472987505906E-4</v>
      </c>
      <c r="BG74" t="n" s="31546">
        <v>5.535680511076357E-5</v>
      </c>
      <c r="BH74" t="n" s="32139">
        <v>0.004930678259488044</v>
      </c>
      <c r="BI74" t="n" s="32732">
        <v>2.5134662650691053E-4</v>
      </c>
      <c r="BJ74"/>
      <c r="BK74"/>
      <c r="BL74"/>
      <c r="BM74"/>
      <c r="BN74"/>
      <c r="BO74"/>
    </row>
    <row r="75" spans="1:23" x14ac:dyDescent="0.25">
      <c r="A75" s="116" t="str">
        <f>IF(ISBLANK(TBL_DATA[[#This Row],[Row.names]]), "",   DATE(YEAR(TBL_DATA[[#This Row],[Row.names]]), MONTH(TBL_DATA[[#This Row],[Row.names]]), DAY(TBL_DATA[[#This Row],[Row.names]])))</f>
        <v/>
      </c>
      <c r="B75" s="259" t="s">
        <v>204</v>
      </c>
      <c r="C75" s="885" t="s">
        <v>830</v>
      </c>
      <c r="D75" s="1511" t="n">
        <v>0.0017053468393382742</v>
      </c>
      <c r="E75" s="2137" t="n">
        <v>0.033427694587015555</v>
      </c>
      <c r="F75" s="2701" t="n">
        <v>0.12343425160852495</v>
      </c>
      <c r="G75" s="3265" t="n">
        <v>0.47025405246518803</v>
      </c>
      <c r="H75" s="3829" t="n">
        <v>0.3239576770263074</v>
      </c>
      <c r="I75" s="4393" t="n">
        <v>0.004998679360654956</v>
      </c>
      <c r="J75" s="4957" t="n">
        <v>0.05615641422220863</v>
      </c>
      <c r="K75" s="5519" t="n">
        <v>1.1708406087454315</v>
      </c>
      <c r="L75" s="6081" t="n">
        <v>0.3708836824911298</v>
      </c>
      <c r="M75" s="6643" t="n">
        <v>0.00482207334777179</v>
      </c>
      <c r="N75" s="7205" t="n">
        <v>0.096509176000048</v>
      </c>
      <c r="O75" s="7769" t="n">
        <v>0.0703423185617227</v>
      </c>
      <c r="P75" s="8395" t="n">
        <v>-0.007281183287587867</v>
      </c>
      <c r="Q75" s="8959" t="n">
        <v>-0.015402130237262997</v>
      </c>
      <c r="R75" s="9523" t="n">
        <v>-0.013358405755803751</v>
      </c>
      <c r="S75" s="5"/>
      <c r="T75" s="5"/>
      <c r="U75" s="80"/>
      <c r="V75" s="5"/>
      <c r="W75" s="5"/>
      <c r="X75"/>
      <c r="Y75" t="n" s="13087">
        <v>0.569172800673317</v>
      </c>
      <c r="Z75" t="n" s="13651">
        <v>0.6090022023696875</v>
      </c>
      <c r="AA75" t="n" s="14275">
        <v>0.0</v>
      </c>
      <c r="AB75" t="n" s="14901">
        <v>0.0</v>
      </c>
      <c r="AC75" t="n" s="15527">
        <v>0.10345482921139926</v>
      </c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 s="23245">
        <v>0.0017750858098456274</v>
      </c>
      <c r="AT75" t="n" s="23838">
        <v>2.2207145888682004E-5</v>
      </c>
      <c r="AU75" t="n" s="24431">
        <v>0.0023638257377365645</v>
      </c>
      <c r="AV75" t="n" s="25024">
        <v>7.05432779654037E-4</v>
      </c>
      <c r="AW75" t="n" s="25617">
        <v>6.277429884362764E-6</v>
      </c>
      <c r="AX75" t="n" s="26210">
        <v>4.521362478354214E-4</v>
      </c>
      <c r="AY75" t="n" s="26803">
        <v>1.753230482545146E-5</v>
      </c>
      <c r="AZ75" t="n" s="27396">
        <v>0.001742831565209966</v>
      </c>
      <c r="BA75" t="n" s="27989">
        <v>-0.002283314222083258</v>
      </c>
      <c r="BB75" t="n" s="28582">
        <v>5.886213566574751E-4</v>
      </c>
      <c r="BC75" t="n" s="29175">
        <v>-1.9413596358477925E-5</v>
      </c>
      <c r="BD75" t="n" s="29768">
        <v>6.906691824111587E-5</v>
      </c>
      <c r="BE75" t="n" s="30361">
        <v>-4.367375279314014E-5</v>
      </c>
      <c r="BF75" t="n" s="30954">
        <v>1.5491276403437567E-4</v>
      </c>
      <c r="BG75" t="n" s="31547">
        <v>4.960033351716041E-5</v>
      </c>
      <c r="BH75" t="n" s="32140">
        <v>0.004899513696982351</v>
      </c>
      <c r="BI75" t="n" s="32733">
        <v>2.4180259911399051E-4</v>
      </c>
      <c r="BJ75"/>
      <c r="BK75"/>
      <c r="BL75"/>
      <c r="BM75"/>
      <c r="BN75"/>
      <c r="BO75"/>
    </row>
    <row r="76" spans="1:23" x14ac:dyDescent="0.25">
      <c r="A76" s="116" t="str">
        <f>IF(ISBLANK(TBL_DATA[[#This Row],[Row.names]]), "",   DATE(YEAR(TBL_DATA[[#This Row],[Row.names]]), MONTH(TBL_DATA[[#This Row],[Row.names]]), DAY(TBL_DATA[[#This Row],[Row.names]])))</f>
        <v/>
      </c>
      <c r="B76" s="260" t="s">
        <v>205</v>
      </c>
      <c r="C76" s="886" t="s">
        <v>831</v>
      </c>
      <c r="D76" s="1512" t="n">
        <v>0.013785952920394808</v>
      </c>
      <c r="E76" s="2138" t="n">
        <v>0.04767448013122433</v>
      </c>
      <c r="F76" s="2702" t="n">
        <v>0.1379630383792838</v>
      </c>
      <c r="G76" s="3266" t="n">
        <v>0.4960329218688804</v>
      </c>
      <c r="H76" s="3830" t="n">
        <v>0.3572696631094674</v>
      </c>
      <c r="I76" s="4394" t="n">
        <v>0.005049716804998006</v>
      </c>
      <c r="J76" s="4958" t="n">
        <v>0.07589157357239529</v>
      </c>
      <c r="K76" s="5520" t="n">
        <v>1.2262950863073236</v>
      </c>
      <c r="L76" s="6082" t="n">
        <v>0.4018004718170355</v>
      </c>
      <c r="M76" s="6644" t="n">
        <v>0.00487164525854104</v>
      </c>
      <c r="N76" s="7206" t="n">
        <v>0.09998915398774308</v>
      </c>
      <c r="O76" s="7770" t="n">
        <v>0.0703423185617227</v>
      </c>
      <c r="P76" s="8396" t="n">
        <v>0.0</v>
      </c>
      <c r="Q76" s="8960" t="n">
        <v>-0.015792977117329986</v>
      </c>
      <c r="R76" s="9524" t="n">
        <v>-0.013675558957164078</v>
      </c>
      <c r="S76" s="5"/>
      <c r="T76" s="5"/>
      <c r="U76" s="80"/>
      <c r="V76" s="5"/>
      <c r="W76" s="5"/>
      <c r="X76"/>
      <c r="Y76" t="n" s="13088">
        <v>0.5977203887349565</v>
      </c>
      <c r="Z76" t="n" s="13652">
        <v>0.6338773318371904</v>
      </c>
      <c r="AA76" t="n" s="14276">
        <v>0.0</v>
      </c>
      <c r="AB76" t="n" s="14902">
        <v>0.0</v>
      </c>
      <c r="AC76" t="n" s="15528">
        <v>0.09944107046665884</v>
      </c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 t="n" s="23246">
        <v>0.0017660097660075439</v>
      </c>
      <c r="AT76" t="n" s="23839">
        <v>2.779659196890993E-5</v>
      </c>
      <c r="AU76" t="n" s="24432">
        <v>0.002280905546053809</v>
      </c>
      <c r="AV76" t="n" s="25025">
        <v>7.084367573833309E-4</v>
      </c>
      <c r="AW76" t="n" s="25618">
        <v>4.753063440225891E-6</v>
      </c>
      <c r="AX76" t="n" s="26211">
        <v>4.8047603580371814E-4</v>
      </c>
      <c r="AY76" t="n" s="26804">
        <v>1.098690785859267E-5</v>
      </c>
      <c r="AZ76" t="n" s="27397">
        <v>0.0016829674023993296</v>
      </c>
      <c r="BA76" t="n" s="27990">
        <v>-0.002245103069390053</v>
      </c>
      <c r="BB76" t="n" s="28583">
        <v>6.232695154773649E-4</v>
      </c>
      <c r="BC76" t="n" s="29176">
        <v>-2.3191706631161945E-5</v>
      </c>
      <c r="BD76" t="n" s="29769">
        <v>6.608589719332486E-5</v>
      </c>
      <c r="BE76" t="n" s="30362">
        <v>-4.359541416041223E-5</v>
      </c>
      <c r="BF76" t="n" s="30955">
        <v>1.3565710821709893E-4</v>
      </c>
      <c r="BG76" t="n" s="31548">
        <v>4.979679923797305E-5</v>
      </c>
      <c r="BH76" t="n" s="32141">
        <v>0.004883269189615601</v>
      </c>
      <c r="BI76" t="n" s="32734">
        <v>2.260932302680255E-4</v>
      </c>
      <c r="BJ76"/>
      <c r="BK76"/>
      <c r="BL76"/>
      <c r="BM76"/>
      <c r="BN76"/>
      <c r="BO76"/>
    </row>
    <row r="77" spans="1:23" x14ac:dyDescent="0.25">
      <c r="A77" s="116" t="str">
        <f>IF(ISBLANK(TBL_DATA[[#This Row],[Row.names]]), "",   DATE(YEAR(TBL_DATA[[#This Row],[Row.names]]), MONTH(TBL_DATA[[#This Row],[Row.names]]), DAY(TBL_DATA[[#This Row],[Row.names]])))</f>
        <v/>
      </c>
      <c r="B77" s="261" t="s">
        <v>206</v>
      </c>
      <c r="C77" s="887" t="s">
        <v>832</v>
      </c>
      <c r="D77" s="1513" t="n">
        <v>0.0024621212121211933</v>
      </c>
      <c r="E77" s="2139" t="n">
        <v>0.05025398169215345</v>
      </c>
      <c r="F77" s="2703" t="n">
        <v>0.15018592999192615</v>
      </c>
      <c r="G77" s="3267" t="n">
        <v>0.49499723795932826</v>
      </c>
      <c r="H77" s="3831" t="n">
        <v>0.3551724028641237</v>
      </c>
      <c r="I77" s="4395" t="n">
        <v>0.0050543076166247635</v>
      </c>
      <c r="J77" s="4959" t="n">
        <v>0.07740542575127418</v>
      </c>
      <c r="K77" s="5521" t="n">
        <v>1.2246038924970284</v>
      </c>
      <c r="L77" s="6083" t="n">
        <v>0.4010259258165741</v>
      </c>
      <c r="M77" s="6645" t="n">
        <v>0.004871288766472742</v>
      </c>
      <c r="N77" s="7207" t="n">
        <v>0.09991717186569626</v>
      </c>
      <c r="O77" s="7771" t="n">
        <v>0.07027330151544245</v>
      </c>
      <c r="P77" s="8397" t="n">
        <v>0.0</v>
      </c>
      <c r="Q77" s="8961" t="n">
        <v>-0.01571718252911574</v>
      </c>
      <c r="R77" s="9525" t="n">
        <v>-0.013601288696802915</v>
      </c>
      <c r="S77" s="5"/>
      <c r="T77" s="5"/>
      <c r="U77" s="80"/>
      <c r="V77" s="5"/>
      <c r="W77" s="5"/>
      <c r="X77"/>
      <c r="Y77" t="n" s="13089">
        <v>0.5959634240992678</v>
      </c>
      <c r="Z77" t="n" s="13653">
        <v>0.6332660782140268</v>
      </c>
      <c r="AA77" t="n" s="14277">
        <v>0.0</v>
      </c>
      <c r="AB77" t="n" s="14903">
        <v>0.0</v>
      </c>
      <c r="AC77" t="n" s="15529">
        <v>0.1130633817876405</v>
      </c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n" s="23247">
        <v>0.0017806715000466624</v>
      </c>
      <c r="AT77" t="n" s="23840">
        <v>7.798672343659812E-5</v>
      </c>
      <c r="AU77" t="n" s="24433">
        <v>0.002132915649006914</v>
      </c>
      <c r="AV77" t="n" s="25026">
        <v>7.776100303688743E-4</v>
      </c>
      <c r="AW77" t="n" s="25619">
        <v>3.343189506863105E-6</v>
      </c>
      <c r="AX77" t="n" s="26212">
        <v>7.419468734131132E-4</v>
      </c>
      <c r="AY77" t="n" s="26805">
        <v>8.89546401421478E-6</v>
      </c>
      <c r="AZ77" t="n" s="27398">
        <v>0.00243884230175686</v>
      </c>
      <c r="BA77" t="n" s="27991">
        <v>-0.0027230976075398225</v>
      </c>
      <c r="BB77" t="n" s="28584">
        <v>6.714560540440237E-4</v>
      </c>
      <c r="BC77" t="n" s="29177">
        <v>-2.025043622949083E-5</v>
      </c>
      <c r="BD77" t="n" s="29770">
        <v>5.486956249024416E-5</v>
      </c>
      <c r="BE77" t="n" s="30363">
        <v>-3.1904787732089774E-5</v>
      </c>
      <c r="BF77" t="n" s="30956">
        <v>1.424893842122199E-4</v>
      </c>
      <c r="BG77" t="n" s="31549">
        <v>3.579329379103804E-5</v>
      </c>
      <c r="BH77" t="n" s="32142">
        <v>0.005488827673889283</v>
      </c>
      <c r="BI77" t="n" s="32735">
        <v>2.0024461517411684E-4</v>
      </c>
      <c r="BJ77"/>
      <c r="BK77"/>
      <c r="BL77"/>
      <c r="BM77"/>
      <c r="BN77"/>
      <c r="BO77"/>
    </row>
    <row r="78" spans="1:23" x14ac:dyDescent="0.25">
      <c r="A78" s="116" t="str">
        <f>IF(ISBLANK(TBL_DATA[[#This Row],[Row.names]]), "",   DATE(YEAR(TBL_DATA[[#This Row],[Row.names]]), MONTH(TBL_DATA[[#This Row],[Row.names]]), DAY(TBL_DATA[[#This Row],[Row.names]])))</f>
        <v/>
      </c>
      <c r="B78" s="262" t="s">
        <v>207</v>
      </c>
      <c r="C78" s="888" t="s">
        <v>833</v>
      </c>
      <c r="D78" s="1514" t="n">
        <v>-0.0016121922035392</v>
      </c>
      <c r="E78" s="2140" t="n">
        <v>0.04856077041113327</v>
      </c>
      <c r="F78" s="2704" t="n">
        <v>0.13918695816275561</v>
      </c>
      <c r="G78" s="3268" t="n">
        <v>0.49337275759916305</v>
      </c>
      <c r="H78" s="3832" t="n">
        <v>0.3514444369191066</v>
      </c>
      <c r="I78" s="4396" t="n">
        <v>0.005068890576506539</v>
      </c>
      <c r="J78" s="4960" t="n">
        <v>0.04655991250648084</v>
      </c>
      <c r="K78" s="5522" t="n">
        <v>1.233392970997619</v>
      </c>
      <c r="L78" s="6084" t="n">
        <v>0.3966933099204716</v>
      </c>
      <c r="M78" s="6646" t="n">
        <v>0.004888868910009482</v>
      </c>
      <c r="N78" s="7208" t="n">
        <v>0.09991704742265545</v>
      </c>
      <c r="O78" s="7772" t="n">
        <v>0.0702731908336808</v>
      </c>
      <c r="P78" s="8398" t="n">
        <v>-0.0016121922035392533</v>
      </c>
      <c r="Q78" s="8962" t="n">
        <v>-0.015717142664966238</v>
      </c>
      <c r="R78" s="9526" t="n">
        <v>-0.013601251467918778</v>
      </c>
      <c r="S78" s="5"/>
      <c r="T78" s="5"/>
      <c r="U78" s="80"/>
      <c r="V78" s="5"/>
      <c r="W78" s="5"/>
      <c r="X78"/>
      <c r="Y78" t="n" s="13090">
        <v>0.5928274933900305</v>
      </c>
      <c r="Z78" t="n" s="13654">
        <v>0.6298359388924004</v>
      </c>
      <c r="AA78" t="n" s="14278">
        <v>0.0</v>
      </c>
      <c r="AB78" t="n" s="14904">
        <v>0.0</v>
      </c>
      <c r="AC78" t="n" s="15530">
        <v>0.10889458949290136</v>
      </c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 s="23248">
        <v>0.0018811676566645756</v>
      </c>
      <c r="AT78" t="n" s="23841">
        <v>6.966399764421825E-5</v>
      </c>
      <c r="AU78" t="n" s="24434">
        <v>0.0020678806782429607</v>
      </c>
      <c r="AV78" t="n" s="25027">
        <v>7.484779375293682E-4</v>
      </c>
      <c r="AW78" t="n" s="25620">
        <v>3.856504292622608E-6</v>
      </c>
      <c r="AX78" t="n" s="26213">
        <v>6.698380462677635E-4</v>
      </c>
      <c r="AY78" t="n" s="26806">
        <v>9.269618576066561E-6</v>
      </c>
      <c r="AZ78" t="n" s="27399">
        <v>0.0023587615792798364</v>
      </c>
      <c r="BA78" t="n" s="27992">
        <v>-0.00260737439417651</v>
      </c>
      <c r="BB78" t="n" s="28585">
        <v>6.230590864831416E-4</v>
      </c>
      <c r="BC78" t="n" s="29178">
        <v>-2.231413251234978E-5</v>
      </c>
      <c r="BD78" t="n" s="29771">
        <v>5.280147684923382E-5</v>
      </c>
      <c r="BE78" t="n" s="30364">
        <v>-3.230535268279268E-5</v>
      </c>
      <c r="BF78" t="n" s="30957">
        <v>1.2596584548810424E-4</v>
      </c>
      <c r="BG78" t="n" s="31550">
        <v>3.6518107685400234E-5</v>
      </c>
      <c r="BH78" t="n" s="32143">
        <v>0.005431287947059418</v>
      </c>
      <c r="BI78" t="n" s="32736">
        <v>1.8801855389233033E-4</v>
      </c>
      <c r="BJ78"/>
      <c r="BK78"/>
      <c r="BL78"/>
      <c r="BM78"/>
      <c r="BN78"/>
      <c r="BO78"/>
    </row>
    <row r="79" spans="1:23" x14ac:dyDescent="0.25">
      <c r="A79" s="116" t="str">
        <f>IF(ISBLANK(TBL_DATA[[#This Row],[Row.names]]), "",   DATE(YEAR(TBL_DATA[[#This Row],[Row.names]]), MONTH(TBL_DATA[[#This Row],[Row.names]]), DAY(TBL_DATA[[#This Row],[Row.names]])))</f>
        <v/>
      </c>
      <c r="B79" s="263" t="s">
        <v>208</v>
      </c>
      <c r="C79" s="889" t="s">
        <v>834</v>
      </c>
      <c r="D79" s="1515" t="n">
        <v>-0.001135403131189567</v>
      </c>
      <c r="E79" s="2141" t="n">
        <v>0.04737023122916595</v>
      </c>
      <c r="F79" s="2705" t="n">
        <v>0.147238909649404</v>
      </c>
      <c r="G79" s="3269" t="n">
        <v>0.49156459576032163</v>
      </c>
      <c r="H79" s="3833" t="n">
        <v>0.3508862362786437</v>
      </c>
      <c r="I79" s="4397" t="n">
        <v>0.005054008859431268</v>
      </c>
      <c r="J79" s="4961" t="n">
        <v>0.04342067281809325</v>
      </c>
      <c r="K79" s="5523" t="n">
        <v>1.236902335352037</v>
      </c>
      <c r="L79" s="6085" t="n">
        <v>0.39270875753096485</v>
      </c>
      <c r="M79" s="6647" t="n">
        <v>0.004888482885741799</v>
      </c>
      <c r="N79" s="7209" t="n">
        <v>0.0995808571770141</v>
      </c>
      <c r="O79" s="7773" t="n">
        <v>0.06993625727038245</v>
      </c>
      <c r="P79" s="8399" t="n">
        <v>-0.0027457648466528983</v>
      </c>
      <c r="Q79" s="8963" t="n">
        <v>-0.015621721322698174</v>
      </c>
      <c r="R79" s="9527" t="n">
        <v>-0.013512949451127547</v>
      </c>
      <c r="S79" s="5"/>
      <c r="T79" s="5"/>
      <c r="U79" s="80"/>
      <c r="V79" s="5"/>
      <c r="W79" s="5"/>
      <c r="X79"/>
      <c r="Y79" t="n" s="13091">
        <v>0.5923565111304538</v>
      </c>
      <c r="Z79" t="n" s="13655">
        <v>0.6266647888073534</v>
      </c>
      <c r="AA79" t="n" s="14279">
        <v>0.0</v>
      </c>
      <c r="AB79" t="n" s="14905">
        <v>0.0</v>
      </c>
      <c r="AC79" t="n" s="15531">
        <v>0.10478734126601885</v>
      </c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 t="n" s="23249">
        <v>0.001841229122933199</v>
      </c>
      <c r="AT79" t="n" s="23842">
        <v>6.522457998503119E-5</v>
      </c>
      <c r="AU79" t="n" s="24435">
        <v>0.002001254340757558</v>
      </c>
      <c r="AV79" t="n" s="25028">
        <v>7.218236432858998E-4</v>
      </c>
      <c r="AW79" t="n" s="25621">
        <v>3.890855974598839E-6</v>
      </c>
      <c r="AX79" t="n" s="26214">
        <v>6.385265987008723E-4</v>
      </c>
      <c r="AY79" t="n" s="26807">
        <v>7.753892592028984E-6</v>
      </c>
      <c r="AZ79" t="n" s="27400">
        <v>0.002295789022631266</v>
      </c>
      <c r="BA79" t="n" s="27993">
        <v>-0.002531623594178535</v>
      </c>
      <c r="BB79" t="n" s="28586">
        <v>6.071569719047902E-4</v>
      </c>
      <c r="BC79" t="n" s="29179">
        <v>-2.1436480983437685E-5</v>
      </c>
      <c r="BD79" t="n" s="29772">
        <v>5.1061110893506E-5</v>
      </c>
      <c r="BE79" t="n" s="30365">
        <v>-3.089899692185373E-5</v>
      </c>
      <c r="BF79" t="n" s="30958">
        <v>1.2419019377220194E-4</v>
      </c>
      <c r="BG79" t="n" s="31551">
        <v>3.487258637480568E-5</v>
      </c>
      <c r="BH79" t="n" s="32144">
        <v>0.005267545868235817</v>
      </c>
      <c r="BI79" t="n" s="32737">
        <v>1.8281819124879665E-4</v>
      </c>
      <c r="BJ79"/>
      <c r="BK79"/>
      <c r="BL79"/>
      <c r="BM79"/>
      <c r="BN79"/>
      <c r="BO79"/>
    </row>
    <row r="80" spans="1:23" x14ac:dyDescent="0.25">
      <c r="A80" s="116" t="str">
        <f>IF(ISBLANK(TBL_DATA[[#This Row],[Row.names]]), "",   DATE(YEAR(TBL_DATA[[#This Row],[Row.names]]), MONTH(TBL_DATA[[#This Row],[Row.names]]), DAY(TBL_DATA[[#This Row],[Row.names]])))</f>
        <v/>
      </c>
      <c r="B80" s="264" t="s">
        <v>209</v>
      </c>
      <c r="C80" s="890" t="s">
        <v>835</v>
      </c>
      <c r="D80" s="1516" t="n">
        <v>-0.002892254063680099</v>
      </c>
      <c r="E80" s="2142" t="n">
        <v>0.04434097042171592</v>
      </c>
      <c r="F80" s="2706" t="n">
        <v>0.08059281323528555</v>
      </c>
      <c r="G80" s="3270" t="n">
        <v>0.5087129599990465</v>
      </c>
      <c r="H80" s="3834" t="n">
        <v>0.3816779891496153</v>
      </c>
      <c r="I80" s="4398" t="n">
        <v>0.004877019514938591</v>
      </c>
      <c r="J80" s="4962" t="n">
        <v>0.0028163492039448013</v>
      </c>
      <c r="K80" s="5524" t="n">
        <v>1.2389408113643279</v>
      </c>
      <c r="L80" s="6086" t="n">
        <v>0.4046649399321124</v>
      </c>
      <c r="M80" s="6648" t="n">
        <v>0.00478550605193644</v>
      </c>
      <c r="N80" s="7210" t="n">
        <v>0.09845718404518576</v>
      </c>
      <c r="O80" s="7774" t="n">
        <v>0.07017507118104419</v>
      </c>
      <c r="P80" s="8400" t="n">
        <v>-0.005630077460797245</v>
      </c>
      <c r="Q80" s="8964" t="n">
        <v>-0.015626005202165748</v>
      </c>
      <c r="R80" s="9528" t="n">
        <v>-0.013541028770405673</v>
      </c>
      <c r="S80" s="5"/>
      <c r="T80" s="5"/>
      <c r="U80" s="80"/>
      <c r="V80" s="5"/>
      <c r="W80" s="5"/>
      <c r="X80"/>
      <c r="Y80" t="n" s="13092">
        <v>0.6178009300329802</v>
      </c>
      <c r="Z80" t="n" s="13656">
        <v>0.6361328005472696</v>
      </c>
      <c r="AA80" t="n" s="14280">
        <v>0.0</v>
      </c>
      <c r="AB80" t="n" s="14906">
        <v>0.0</v>
      </c>
      <c r="AC80" t="n" s="15532">
        <v>0.10070481716010192</v>
      </c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n" s="23250">
        <v>0.0017464680357826712</v>
      </c>
      <c r="AT80" t="n" s="23843">
        <v>8.113852734890049E-5</v>
      </c>
      <c r="AU80" t="n" s="24436">
        <v>0.0021804956397346855</v>
      </c>
      <c r="AV80" t="n" s="25029">
        <v>6.399639502881394E-4</v>
      </c>
      <c r="AW80" t="n" s="25622">
        <v>2.443358898593236E-6</v>
      </c>
      <c r="AX80" t="n" s="26215">
        <v>5.892537711390437E-4</v>
      </c>
      <c r="AY80" t="n" s="26808">
        <v>8.401045735592501E-6</v>
      </c>
      <c r="AZ80" t="n" s="27401">
        <v>0.0022263341002051015</v>
      </c>
      <c r="BA80" t="n" s="27994">
        <v>-0.00230189211978363</v>
      </c>
      <c r="BB80" t="n" s="28587">
        <v>4.8673111540638964E-4</v>
      </c>
      <c r="BC80" t="n" s="29180">
        <v>-2.0004632797363578E-5</v>
      </c>
      <c r="BD80" t="n" s="29773">
        <v>4.7286456051089885E-5</v>
      </c>
      <c r="BE80" t="n" s="30366">
        <v>-2.6349454290487354E-5</v>
      </c>
      <c r="BF80" t="n" s="30959">
        <v>1.3077004793589822E-4</v>
      </c>
      <c r="BG80" t="n" s="31552">
        <v>2.936398644921792E-5</v>
      </c>
      <c r="BH80" t="n" s="32145">
        <v>0.005282346756340417</v>
      </c>
      <c r="BI80" t="n" s="32738">
        <v>1.7591499947198927E-4</v>
      </c>
      <c r="BJ80"/>
      <c r="BK80"/>
      <c r="BL80"/>
      <c r="BM80"/>
      <c r="BN80"/>
      <c r="BO80"/>
    </row>
    <row r="81" spans="1:23" x14ac:dyDescent="0.25">
      <c r="A81" s="116" t="str">
        <f>IF(ISBLANK(TBL_DATA[[#This Row],[Row.names]]), "",   DATE(YEAR(TBL_DATA[[#This Row],[Row.names]]), MONTH(TBL_DATA[[#This Row],[Row.names]]), DAY(TBL_DATA[[#This Row],[Row.names]])))</f>
        <v/>
      </c>
      <c r="B81" s="265" t="s">
        <v>210</v>
      </c>
      <c r="C81" s="891" t="s">
        <v>836</v>
      </c>
      <c r="D81" s="1517" t="n">
        <v>-0.010209251659320115</v>
      </c>
      <c r="E81" s="2143" t="n">
        <v>0.033679030636541984</v>
      </c>
      <c r="F81" s="2707" t="n">
        <v>0.07668707596608826</v>
      </c>
      <c r="G81" s="3271" t="n">
        <v>0.5488809935728115</v>
      </c>
      <c r="H81" s="3835" t="n">
        <v>0.4157270698973547</v>
      </c>
      <c r="I81" s="4399" t="n">
        <v>0.00484709701123823</v>
      </c>
      <c r="J81" s="4963" t="n">
        <v>-0.012810891749762021</v>
      </c>
      <c r="K81" s="5525" t="n">
        <v>1.2932242599838084</v>
      </c>
      <c r="L81" s="6087" t="n">
        <v>0.41814342091964724</v>
      </c>
      <c r="M81" s="6649" t="n">
        <v>0.004837063667390128</v>
      </c>
      <c r="N81" s="7211" t="n">
        <v>0.10066398051712155</v>
      </c>
      <c r="O81" s="7775" t="n">
        <v>0.07289575506909357</v>
      </c>
      <c r="P81" s="8401" t="n">
        <v>-0.015781850242458595</v>
      </c>
      <c r="Q81" s="8965" t="n">
        <v>-0.016113865679050883</v>
      </c>
      <c r="R81" s="9529" t="n">
        <v>-0.013982157069458405</v>
      </c>
      <c r="S81" s="5"/>
      <c r="T81" s="5"/>
      <c r="U81" s="80"/>
      <c r="V81" s="5"/>
      <c r="W81" s="5"/>
      <c r="X81"/>
      <c r="Y81" t="n" s="13093">
        <v>0.644769005068757</v>
      </c>
      <c r="Z81" t="n" s="13657">
        <v>0.6466401015399891</v>
      </c>
      <c r="AA81" t="n" s="14281">
        <v>0.0</v>
      </c>
      <c r="AB81" t="n" s="14907">
        <v>0.0</v>
      </c>
      <c r="AC81" t="n" s="15533">
        <v>0.09762699930450419</v>
      </c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 s="23251">
        <v>0.001697697433329986</v>
      </c>
      <c r="AT81" t="n" s="23844">
        <v>7.86570616638249E-5</v>
      </c>
      <c r="AU81" t="n" s="24437">
        <v>0.0021162377501924685</v>
      </c>
      <c r="AV81" t="n" s="25030">
        <v>6.159979914578723E-4</v>
      </c>
      <c r="AW81" t="n" s="25623">
        <v>2.223125267936008E-6</v>
      </c>
      <c r="AX81" t="n" s="26216">
        <v>5.648561563977435E-4</v>
      </c>
      <c r="AY81" t="n" s="26809">
        <v>7.31764913166341E-6</v>
      </c>
      <c r="AZ81" t="n" s="27402">
        <v>0.002157615755734673</v>
      </c>
      <c r="BA81" t="n" s="27995">
        <v>-0.002220165431450785</v>
      </c>
      <c r="BB81" t="n" s="28588">
        <v>4.681100504548031E-4</v>
      </c>
      <c r="BC81" t="n" s="29181">
        <v>-1.9292257594438992E-5</v>
      </c>
      <c r="BD81" t="n" s="29774">
        <v>4.576889372085618E-5</v>
      </c>
      <c r="BE81" t="n" s="30367">
        <v>-2.527497642044883E-5</v>
      </c>
      <c r="BF81" t="n" s="30960">
        <v>1.281653746490352E-4</v>
      </c>
      <c r="BG81" t="n" s="31553">
        <v>2.8125553580001937E-5</v>
      </c>
      <c r="BH81" t="n" s="32146">
        <v>0.005121533179481787</v>
      </c>
      <c r="BI81" t="n" s="32739">
        <v>1.709372595745161E-4</v>
      </c>
      <c r="BJ81"/>
      <c r="BK81"/>
      <c r="BL81"/>
      <c r="BM81"/>
      <c r="BN81"/>
      <c r="BO81"/>
    </row>
    <row r="82" spans="1:23" x14ac:dyDescent="0.25">
      <c r="A82" s="116" t="str">
        <f>IF(ISBLANK(TBL_DATA[[#This Row],[Row.names]]), "",   DATE(YEAR(TBL_DATA[[#This Row],[Row.names]]), MONTH(TBL_DATA[[#This Row],[Row.names]]), DAY(TBL_DATA[[#This Row],[Row.names]])))</f>
        <v/>
      </c>
      <c r="B82" s="266" t="s">
        <v>211</v>
      </c>
      <c r="C82" s="892" t="s">
        <v>837</v>
      </c>
      <c r="D82" s="1518" t="n">
        <v>0.005208466637659668</v>
      </c>
      <c r="E82" s="2144" t="n">
        <v>0.0390629133816609</v>
      </c>
      <c r="F82" s="2708" t="n">
        <v>0.08045534666415954</v>
      </c>
      <c r="G82" s="3272" t="n">
        <v>0.5474428357385747</v>
      </c>
      <c r="H82" s="3836" t="n">
        <v>0.4132145424884123</v>
      </c>
      <c r="I82" s="4400" t="n">
        <v>0.004858454743541636</v>
      </c>
      <c r="J82" s="4964" t="n">
        <v>0.016782266797359835</v>
      </c>
      <c r="K82" s="5526" t="n">
        <v>1.257723874245538</v>
      </c>
      <c r="L82" s="6088" t="n">
        <v>0.3955674825892959</v>
      </c>
      <c r="M82" s="6650" t="n">
        <v>0.0049309704610552485</v>
      </c>
      <c r="N82" s="7212" t="n">
        <v>0.10068360588850478</v>
      </c>
      <c r="O82" s="7776" t="n">
        <v>0.07289575506909357</v>
      </c>
      <c r="P82" s="8402" t="n">
        <v>-0.010655582845267242</v>
      </c>
      <c r="Q82" s="8966" t="n">
        <v>-0.016115420276889413</v>
      </c>
      <c r="R82" s="9530" t="n">
        <v>-0.013983296071043644</v>
      </c>
      <c r="S82" s="5"/>
      <c r="T82" s="5"/>
      <c r="U82" s="80"/>
      <c r="V82" s="5"/>
      <c r="W82" s="5"/>
      <c r="X82"/>
      <c r="Y82" t="n" s="13094">
        <v>0.6428176588181225</v>
      </c>
      <c r="Z82" t="n" s="13658">
        <v>0.6289415573718244</v>
      </c>
      <c r="AA82" t="n" s="14282">
        <v>0.0</v>
      </c>
      <c r="AB82" t="n" s="14908">
        <v>0.0</v>
      </c>
      <c r="AC82" t="n" s="15534">
        <v>0.10478578596845993</v>
      </c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 s="23252">
        <v>0.0016750294708752177</v>
      </c>
      <c r="AT82" t="n" s="23845">
        <v>1.2128485272351571E-4</v>
      </c>
      <c r="AU82" t="n" s="24438">
        <v>0.0020453026191831446</v>
      </c>
      <c r="AV82" t="n" s="25031">
        <v>6.149056893334183E-4</v>
      </c>
      <c r="AW82" t="n" s="25624">
        <v>1.4396252673444796E-6</v>
      </c>
      <c r="AX82" t="n" s="26217">
        <v>6.641601358549674E-4</v>
      </c>
      <c r="AY82" t="n" s="26810">
        <v>1.2132714191227054E-5</v>
      </c>
      <c r="AZ82" t="n" s="27403">
        <v>0.002070487428671276</v>
      </c>
      <c r="BA82" t="n" s="27996">
        <v>-0.0022406063003300985</v>
      </c>
      <c r="BB82" t="n" s="28589">
        <v>5.33155357508889E-4</v>
      </c>
      <c r="BC82" t="n" s="29182">
        <v>-2.2160740774403652E-5</v>
      </c>
      <c r="BD82" t="n" s="29775">
        <v>4.359851453157939E-5</v>
      </c>
      <c r="BE82" t="n" s="30368">
        <v>-2.6352567932194902E-5</v>
      </c>
      <c r="BF82" t="n" s="30961">
        <v>1.0625217400117133E-4</v>
      </c>
      <c r="BG82" t="n" s="31554">
        <v>2.9736449321313793E-5</v>
      </c>
      <c r="BH82" t="n" s="32147">
        <v>0.005165707916649398</v>
      </c>
      <c r="BI82" t="n" s="32740">
        <v>1.561883659332317E-4</v>
      </c>
      <c r="BJ82"/>
      <c r="BK82"/>
      <c r="BL82"/>
      <c r="BM82"/>
      <c r="BN82"/>
      <c r="BO82"/>
    </row>
    <row r="83" spans="1:23" x14ac:dyDescent="0.25">
      <c r="A83" s="116" t="str">
        <f>IF(ISBLANK(TBL_DATA[[#This Row],[Row.names]]), "",   DATE(YEAR(TBL_DATA[[#This Row],[Row.names]]), MONTH(TBL_DATA[[#This Row],[Row.names]]), DAY(TBL_DATA[[#This Row],[Row.names]])))</f>
        <v/>
      </c>
      <c r="B83" s="267" t="s">
        <v>212</v>
      </c>
      <c r="C83" s="893" t="s">
        <v>838</v>
      </c>
      <c r="D83" s="1519" t="n">
        <v>-0.011941590599498389</v>
      </c>
      <c r="E83" s="2145" t="n">
        <v>0.02665484946293506</v>
      </c>
      <c r="F83" s="2709" t="n">
        <v>0.049463012144954854</v>
      </c>
      <c r="G83" s="3273" t="n">
        <v>0.5681593948275548</v>
      </c>
      <c r="H83" s="3837" t="n">
        <v>0.4353368324237371</v>
      </c>
      <c r="I83" s="4401" t="n">
        <v>0.0049116439729454025</v>
      </c>
      <c r="J83" s="4965" t="n">
        <v>-0.020102914954344242</v>
      </c>
      <c r="K83" s="5527" t="n">
        <v>1.3082555657717034</v>
      </c>
      <c r="L83" s="6089" t="n">
        <v>0.41359001789716365</v>
      </c>
      <c r="M83" s="6651" t="n">
        <v>0.0050053312720690826</v>
      </c>
      <c r="N83" s="7213" t="n">
        <v>0.10376058681472522</v>
      </c>
      <c r="O83" s="7777" t="n">
        <v>0.07669517465385356</v>
      </c>
      <c r="P83" s="8403" t="n">
        <v>-0.022469928836828412</v>
      </c>
      <c r="Q83" s="8967" t="n">
        <v>-0.016806098796734437</v>
      </c>
      <c r="R83" s="9531" t="n">
        <v>-0.014608814970751654</v>
      </c>
      <c r="S83" s="5"/>
      <c r="T83" s="5"/>
      <c r="U83" s="80"/>
      <c r="V83" s="5"/>
      <c r="W83" s="5"/>
      <c r="X83"/>
      <c r="Y83" t="n" s="13095">
        <v>0.6598006005027102</v>
      </c>
      <c r="Z83" t="n" s="13659">
        <v>0.6431096468699282</v>
      </c>
      <c r="AA83" t="n" s="14283">
        <v>0.0</v>
      </c>
      <c r="AB83" t="n" s="14909">
        <v>0.0</v>
      </c>
      <c r="AC83" t="n" s="15535">
        <v>0.1029292801373374</v>
      </c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n" s="23253">
        <v>0.0016110226366253275</v>
      </c>
      <c r="AT83" t="n" s="23846">
        <v>1.2074523377721163E-4</v>
      </c>
      <c r="AU83" t="n" s="24439">
        <v>0.001973928369505818</v>
      </c>
      <c r="AV83" t="n" s="25032">
        <v>5.942966933205527E-4</v>
      </c>
      <c r="AW83" t="n" s="25625">
        <v>1.2937313599990764E-6</v>
      </c>
      <c r="AX83" t="n" s="26218">
        <v>6.405247926454504E-4</v>
      </c>
      <c r="AY83" t="n" s="26811">
        <v>1.1736412972368996E-5</v>
      </c>
      <c r="AZ83" t="n" s="27404">
        <v>0.00201664415146994</v>
      </c>
      <c r="BA83" t="n" s="27997">
        <v>-0.0021595827368097536</v>
      </c>
      <c r="BB83" t="n" s="28590">
        <v>5.268067335533382E-4</v>
      </c>
      <c r="BC83" t="n" s="29183">
        <v>-2.2487997280024658E-5</v>
      </c>
      <c r="BD83" t="n" s="29776">
        <v>4.234224443290817E-5</v>
      </c>
      <c r="BE83" t="n" s="30369">
        <v>-2.6041808210797824E-5</v>
      </c>
      <c r="BF83" t="n" s="30962">
        <v>1.0006973474646858E-4</v>
      </c>
      <c r="BG83" t="n" s="31555">
        <v>2.9459927186118698E-5</v>
      </c>
      <c r="BH83" t="n" s="32148">
        <v>0.005018719233001196</v>
      </c>
      <c r="BI83" t="n" s="32741">
        <v>1.503786899843362E-4</v>
      </c>
      <c r="BJ83"/>
      <c r="BK83"/>
      <c r="BL83"/>
      <c r="BM83"/>
      <c r="BN83"/>
      <c r="BO83"/>
    </row>
    <row r="84" spans="1:23" x14ac:dyDescent="0.25">
      <c r="A84" s="116" t="str">
        <f>IF(ISBLANK(TBL_DATA[[#This Row],[Row.names]]), "",   DATE(YEAR(TBL_DATA[[#This Row],[Row.names]]), MONTH(TBL_DATA[[#This Row],[Row.names]]), DAY(TBL_DATA[[#This Row],[Row.names]])))</f>
        <v/>
      </c>
      <c r="B84" s="268" t="s">
        <v>213</v>
      </c>
      <c r="C84" s="894" t="s">
        <v>839</v>
      </c>
      <c r="D84" s="1520" t="n">
        <v>7.568143396055341E-4</v>
      </c>
      <c r="E84" s="2146" t="n">
        <v>0.027431836574834056</v>
      </c>
      <c r="F84" s="2710" t="n">
        <v>0.046281261085306724</v>
      </c>
      <c r="G84" s="3274" t="n">
        <v>0.5750787602779418</v>
      </c>
      <c r="H84" s="3838" t="n">
        <v>0.4327745066039235</v>
      </c>
      <c r="I84" s="4402" t="n">
        <v>0.00490756673637897</v>
      </c>
      <c r="J84" s="4966" t="n">
        <v>-0.0016833028315557108</v>
      </c>
      <c r="K84" s="5528" t="n">
        <v>1.2901702165121407</v>
      </c>
      <c r="L84" s="6090" t="n">
        <v>0.40438340373178017</v>
      </c>
      <c r="M84" s="6652" t="n">
        <v>0.0050288853965319924</v>
      </c>
      <c r="N84" s="7214" t="n">
        <v>0.10344002426577847</v>
      </c>
      <c r="O84" s="7778" t="n">
        <v>0.07636765322110747</v>
      </c>
      <c r="P84" s="8404" t="n">
        <v>-0.021730120061576597</v>
      </c>
      <c r="Q84" s="8968" t="n">
        <v>-0.016684501352233354</v>
      </c>
      <c r="R84" s="9532" t="n">
        <v>-0.014494005912145821</v>
      </c>
      <c r="S84" s="5"/>
      <c r="T84" s="5"/>
      <c r="U84" s="80"/>
      <c r="V84" s="5"/>
      <c r="W84" s="5"/>
      <c r="X84"/>
      <c r="Y84" t="n" s="13096">
        <v>0.6578559922991685</v>
      </c>
      <c r="Z84" t="n" s="13660">
        <v>0.6359114747602689</v>
      </c>
      <c r="AA84" t="n" s="14284">
        <v>0.0</v>
      </c>
      <c r="AB84" t="n" s="14910">
        <v>0.0</v>
      </c>
      <c r="AC84" t="n" s="15536">
        <v>0.11291793106148605</v>
      </c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 t="n" s="23254">
        <v>0.0015610522052798466</v>
      </c>
      <c r="AT84" t="n" s="23847">
        <v>1.1902432817187671E-4</v>
      </c>
      <c r="AU84" t="n" s="24440">
        <v>0.0019548980057544018</v>
      </c>
      <c r="AV84" t="n" s="25033">
        <v>5.87064197296825E-4</v>
      </c>
      <c r="AW84" t="n" s="25626">
        <v>5.11371496815215E-7</v>
      </c>
      <c r="AX84" t="n" s="26219">
        <v>7.011357266264548E-4</v>
      </c>
      <c r="AY84" t="n" s="26812">
        <v>2.662596155827437E-5</v>
      </c>
      <c r="AZ84" t="n" s="27405">
        <v>0.002102782949907636</v>
      </c>
      <c r="BA84" t="n" s="27998">
        <v>-0.0021705151362951106</v>
      </c>
      <c r="BB84" t="n" s="28591">
        <v>5.986010416145479E-4</v>
      </c>
      <c r="BC84" t="n" s="29184">
        <v>-1.5861839081155095E-5</v>
      </c>
      <c r="BD84" t="n" s="29777">
        <v>3.9538594240372146E-5</v>
      </c>
      <c r="BE84" t="n" s="30370">
        <v>-2.7310642426300943E-5</v>
      </c>
      <c r="BF84" t="n" s="30963">
        <v>7.26196808203517E-5</v>
      </c>
      <c r="BG84" t="n" s="31556">
        <v>3.138149708390583E-5</v>
      </c>
      <c r="BH84" t="n" s="32149">
        <v>0.005217403811155616</v>
      </c>
      <c r="BI84" t="n" s="32742">
        <v>1.3168587145646825E-4</v>
      </c>
      <c r="BJ84"/>
      <c r="BK84"/>
      <c r="BL84"/>
      <c r="BM84"/>
      <c r="BN84"/>
      <c r="BO84"/>
    </row>
    <row r="85" spans="1:23" x14ac:dyDescent="0.25">
      <c r="A85" s="116" t="str">
        <f>IF(ISBLANK(TBL_DATA[[#This Row],[Row.names]]), "",   DATE(YEAR(TBL_DATA[[#This Row],[Row.names]]), MONTH(TBL_DATA[[#This Row],[Row.names]]), DAY(TBL_DATA[[#This Row],[Row.names]])))</f>
        <v/>
      </c>
      <c r="B85" s="269" t="s">
        <v>214</v>
      </c>
      <c r="C85" s="895" t="s">
        <v>840</v>
      </c>
      <c r="D85" s="1521" t="n">
        <v>-0.0015673687362508214</v>
      </c>
      <c r="E85" s="2147" t="n">
        <v>0.025821472035557846</v>
      </c>
      <c r="F85" s="2711" t="n">
        <v>0.006014879033197307</v>
      </c>
      <c r="G85" s="3275" t="n">
        <v>0.5609437955889494</v>
      </c>
      <c r="H85" s="3839" t="n">
        <v>0.41847482694088295</v>
      </c>
      <c r="I85" s="4403" t="n">
        <v>0.00497233536548211</v>
      </c>
      <c r="J85" s="4967" t="n">
        <v>-0.04352426916554952</v>
      </c>
      <c r="K85" s="5529" t="n">
        <v>1.2958432730878369</v>
      </c>
      <c r="L85" s="6091" t="n">
        <v>0.404544012901175</v>
      </c>
      <c r="M85" s="6653" t="n">
        <v>0.0050315406537428595</v>
      </c>
      <c r="N85" s="7215" t="n">
        <v>0.10350859730411917</v>
      </c>
      <c r="O85" s="7779" t="n">
        <v>0.0764319634545707</v>
      </c>
      <c r="P85" s="8405" t="n">
        <v>-0.023263429687008008</v>
      </c>
      <c r="Q85" s="8969" t="n">
        <v>-0.016743823215359437</v>
      </c>
      <c r="R85" s="9533" t="n">
        <v>-0.014551875639806314</v>
      </c>
      <c r="S85" s="5"/>
      <c r="T85" s="5"/>
      <c r="U85" s="80"/>
      <c r="V85" s="5"/>
      <c r="W85" s="5"/>
      <c r="X85"/>
      <c r="Y85" t="n" s="13097">
        <v>0.6468963030817867</v>
      </c>
      <c r="Z85" t="n" s="13661">
        <v>0.636037744871462</v>
      </c>
      <c r="AA85" t="n" s="14285">
        <v>0.0</v>
      </c>
      <c r="AB85" t="n" s="14911">
        <v>0.0</v>
      </c>
      <c r="AC85" t="n" s="15537">
        <v>0.10832963598341794</v>
      </c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 s="23255">
        <v>0.0015026644373923577</v>
      </c>
      <c r="AT85" t="n" s="23848">
        <v>1.0822615646410306E-4</v>
      </c>
      <c r="AU85" t="n" s="24441">
        <v>0.0018762508192046255</v>
      </c>
      <c r="AV85" t="n" s="25034">
        <v>5.646924435648122E-4</v>
      </c>
      <c r="AW85" t="n" s="25627">
        <v>8.714234343632612E-7</v>
      </c>
      <c r="AX85" t="n" s="26220">
        <v>6.559538774920078E-4</v>
      </c>
      <c r="AY85" t="n" s="26813">
        <v>2.6067648429189953E-5</v>
      </c>
      <c r="AZ85" t="n" s="27406">
        <v>0.0020886329228154573</v>
      </c>
      <c r="BA85" t="n" s="27999">
        <v>-0.002058711297129783</v>
      </c>
      <c r="BB85" t="n" s="28592">
        <v>6.476547782890362E-4</v>
      </c>
      <c r="BC85" t="n" s="29185">
        <v>-1.4120182414325182E-5</v>
      </c>
      <c r="BD85" t="n" s="29778">
        <v>3.715155590128492E-5</v>
      </c>
      <c r="BE85" t="n" s="30371">
        <v>-2.3982333535857416E-5</v>
      </c>
      <c r="BF85" t="n" s="30964">
        <v>7.992006760607163E-5</v>
      </c>
      <c r="BG85" t="n" s="31557">
        <v>2.7314168543534506E-5</v>
      </c>
      <c r="BH85" t="n" s="32150">
        <v>0.005149142214733638</v>
      </c>
      <c r="BI85" t="n" s="32743">
        <v>1.286373542931736E-4</v>
      </c>
      <c r="BJ85"/>
      <c r="BK85"/>
      <c r="BL85"/>
      <c r="BM85"/>
      <c r="BN85"/>
      <c r="BO85"/>
    </row>
    <row r="86" spans="1:23" x14ac:dyDescent="0.25">
      <c r="A86" s="116" t="str">
        <f>IF(ISBLANK(TBL_DATA[[#This Row],[Row.names]]), "",   DATE(YEAR(TBL_DATA[[#This Row],[Row.names]]), MONTH(TBL_DATA[[#This Row],[Row.names]]), DAY(TBL_DATA[[#This Row],[Row.names]])))</f>
        <v/>
      </c>
      <c r="B86" s="270" t="s">
        <v>215</v>
      </c>
      <c r="C86" s="896" t="s">
        <v>841</v>
      </c>
      <c r="D86" s="1522" t="n">
        <v>0.012469696188167243</v>
      </c>
      <c r="E86" s="2148" t="n">
        <v>0.03861315413513977</v>
      </c>
      <c r="F86" s="2712" t="n">
        <v>0.031961373359638</v>
      </c>
      <c r="G86" s="3276" t="n">
        <v>0.5761312003879335</v>
      </c>
      <c r="H86" s="3840" t="n">
        <v>0.4237296745359296</v>
      </c>
      <c r="I86" s="4404" t="n">
        <v>0.00508045149380331</v>
      </c>
      <c r="J86" s="4968" t="n">
        <v>-0.02490118553085885</v>
      </c>
      <c r="K86" s="5530" t="n">
        <v>1.3363806849236841</v>
      </c>
      <c r="L86" s="6092" t="n">
        <v>0.41656360198551723</v>
      </c>
      <c r="M86" s="6654" t="n">
        <v>0.00511194227027295</v>
      </c>
      <c r="N86" s="7216" t="n">
        <v>0.10624033986982213</v>
      </c>
      <c r="O86" s="7780" t="n">
        <v>0.0764319634545707</v>
      </c>
      <c r="P86" s="8406" t="n">
        <v>-0.011083821399332505</v>
      </c>
      <c r="Q86" s="8970" t="n">
        <v>-0.01701795982732889</v>
      </c>
      <c r="R86" s="9534" t="n">
        <v>-0.014768163564324853</v>
      </c>
      <c r="S86" s="5"/>
      <c r="T86" s="5"/>
      <c r="U86" s="80"/>
      <c r="V86" s="5"/>
      <c r="W86" s="5"/>
      <c r="X86"/>
      <c r="Y86" t="n" s="13098">
        <v>0.6509452162324644</v>
      </c>
      <c r="Z86" t="n" s="13662">
        <v>0.6454173858717452</v>
      </c>
      <c r="AA86" t="n" s="14286">
        <v>0.0</v>
      </c>
      <c r="AB86" t="n" s="14912">
        <v>0.0</v>
      </c>
      <c r="AC86" t="n" s="15538">
        <v>0.10423114670781199</v>
      </c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n" s="23256">
        <v>0.001418995540249668</v>
      </c>
      <c r="AT86" t="n" s="23849">
        <v>1.0877282214138593E-4</v>
      </c>
      <c r="AU86" t="n" s="24442">
        <v>0.0018358455276209836</v>
      </c>
      <c r="AV86" t="n" s="25035">
        <v>5.396714748200053E-4</v>
      </c>
      <c r="AW86" t="n" s="25628">
        <v>1.0098416078422674E-6</v>
      </c>
      <c r="AX86" t="n" s="26221">
        <v>6.402794476946716E-4</v>
      </c>
      <c r="AY86" t="n" s="26814">
        <v>2.8357666908448563E-5</v>
      </c>
      <c r="AZ86" t="n" s="27407">
        <v>0.00208502787121644</v>
      </c>
      <c r="BA86" t="n" s="28000">
        <v>-0.0020264603394730247</v>
      </c>
      <c r="BB86" t="n" s="28593">
        <v>6.337214107693618E-4</v>
      </c>
      <c r="BC86" t="n" s="29186">
        <v>-1.321674849509211E-5</v>
      </c>
      <c r="BD86" t="n" s="29779">
        <v>3.568631861609541E-5</v>
      </c>
      <c r="BE86" t="n" s="30372">
        <v>-2.2294152674698215E-5</v>
      </c>
      <c r="BF86" t="n" s="30965">
        <v>8.193259902317678E-5</v>
      </c>
      <c r="BG86" t="n" s="31558">
        <v>2.5276566874774647E-5</v>
      </c>
      <c r="BH86" t="n" s="32151">
        <v>0.005005672704218282</v>
      </c>
      <c r="BI86" t="n" s="32744">
        <v>1.2573047900306077E-4</v>
      </c>
      <c r="BJ86"/>
      <c r="BK86"/>
      <c r="BL86"/>
      <c r="BM86"/>
      <c r="BN86"/>
      <c r="BO86"/>
    </row>
    <row r="87" spans="1:23" x14ac:dyDescent="0.25">
      <c r="A87" s="116" t="str">
        <f>IF(ISBLANK(TBL_DATA[[#This Row],[Row.names]]), "",   DATE(YEAR(TBL_DATA[[#This Row],[Row.names]]), MONTH(TBL_DATA[[#This Row],[Row.names]]), DAY(TBL_DATA[[#This Row],[Row.names]])))</f>
        <v/>
      </c>
      <c r="B87" s="271" t="s">
        <v>216</v>
      </c>
      <c r="C87" s="897" t="s">
        <v>842</v>
      </c>
      <c r="D87" s="1523" t="n">
        <v>-0.005311087053429234</v>
      </c>
      <c r="E87" s="2149" t="n">
        <v>0.03309698925869142</v>
      </c>
      <c r="F87" s="2713" t="n">
        <v>0.05496420433788396</v>
      </c>
      <c r="G87" s="3277" t="n">
        <v>0.592641401376567</v>
      </c>
      <c r="H87" s="3841" t="n">
        <v>0.4491828288873495</v>
      </c>
      <c r="I87" s="4405" t="n">
        <v>0.004975681726139792</v>
      </c>
      <c r="J87" s="4969" t="n">
        <v>-0.009897698292374635</v>
      </c>
      <c r="K87" s="5531" t="n">
        <v>1.3736111090872216</v>
      </c>
      <c r="L87" s="6093" t="n">
        <v>0.4387353835984657</v>
      </c>
      <c r="M87" s="6655" t="n">
        <v>0.005022647382067838</v>
      </c>
      <c r="N87" s="7217" t="n">
        <v>0.10642634016749629</v>
      </c>
      <c r="O87" s="7781" t="n">
        <v>0.07665551222875906</v>
      </c>
      <c r="P87" s="8407" t="n">
        <v>-0.016336041312425165</v>
      </c>
      <c r="Q87" s="8971" t="n">
        <v>-0.017062876034529478</v>
      </c>
      <c r="R87" s="9535" t="n">
        <v>-0.014809140940238406</v>
      </c>
      <c r="S87" s="5"/>
      <c r="T87" s="5"/>
      <c r="U87" s="80"/>
      <c r="V87" s="5"/>
      <c r="W87" s="5"/>
      <c r="X87"/>
      <c r="Y87" t="n" s="13099">
        <v>0.6702110330987916</v>
      </c>
      <c r="Z87" t="n" s="13663">
        <v>0.6623710316721781</v>
      </c>
      <c r="AA87" t="n" s="14287">
        <v>0.0</v>
      </c>
      <c r="AB87" t="n" s="14913">
        <v>0.0</v>
      </c>
      <c r="AC87" t="n" s="15539">
        <v>0.11400967551926014</v>
      </c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n" s="23257">
        <v>0.0014216739176916135</v>
      </c>
      <c r="AT87" t="n" s="23850">
        <v>1.0562604145218822E-4</v>
      </c>
      <c r="AU87" t="n" s="24443">
        <v>0.0018201893692529774</v>
      </c>
      <c r="AV87" t="n" s="25036">
        <v>4.913276545776493E-4</v>
      </c>
      <c r="AW87" t="n" s="25629">
        <v>1.355528738003935E-6</v>
      </c>
      <c r="AX87" t="n" s="26222">
        <v>7.046823113146487E-4</v>
      </c>
      <c r="AY87" t="n" s="26815">
        <v>2.8982725457303674E-5</v>
      </c>
      <c r="AZ87" t="n" s="27408">
        <v>0.0020952494415493505</v>
      </c>
      <c r="BA87" t="n" s="28001">
        <v>-0.002112484626676788</v>
      </c>
      <c r="BB87" t="n" s="28594">
        <v>6.48019330354464E-4</v>
      </c>
      <c r="BC87" t="n" s="29187">
        <v>-1.1562138235015378E-5</v>
      </c>
      <c r="BD87" t="n" s="29780">
        <v>3.34356289558926E-5</v>
      </c>
      <c r="BE87" t="n" s="30373">
        <v>-1.9129315125553452E-5</v>
      </c>
      <c r="BF87" t="n" s="30966">
        <v>8.900134581784613E-5</v>
      </c>
      <c r="BG87" t="n" s="31559">
        <v>2.140709798469614E-5</v>
      </c>
      <c r="BH87" t="n" s="32152">
        <v>0.0049454109446632035</v>
      </c>
      <c r="BI87" t="n" s="32745">
        <v>1.2293385318031254E-4</v>
      </c>
      <c r="BJ87"/>
      <c r="BK87"/>
      <c r="BL87"/>
      <c r="BM87"/>
      <c r="BN87"/>
      <c r="BO87"/>
    </row>
    <row r="88" spans="1:23" x14ac:dyDescent="0.25">
      <c r="A88" s="116" t="str">
        <f>IF(ISBLANK(TBL_DATA[[#This Row],[Row.names]]), "",   DATE(YEAR(TBL_DATA[[#This Row],[Row.names]]), MONTH(TBL_DATA[[#This Row],[Row.names]]), DAY(TBL_DATA[[#This Row],[Row.names]])))</f>
        <v/>
      </c>
      <c r="B88" s="272" t="s">
        <v>217</v>
      </c>
      <c r="C88" s="898" t="s">
        <v>843</v>
      </c>
      <c r="D88" s="1524" t="n">
        <v>0.0010883761427949153</v>
      </c>
      <c r="E88" s="2150" t="n">
        <v>0.034221387374993695</v>
      </c>
      <c r="F88" s="2714" t="n">
        <v>0.04354001494562043</v>
      </c>
      <c r="G88" s="3278" t="n">
        <v>0.5889761229444137</v>
      </c>
      <c r="H88" t="n" s="3842">
        <v>0.4457941687266637</v>
      </c>
      <c r="I88" t="n" s="4406">
        <v>0.004987225853616862</v>
      </c>
      <c r="J88" t="n" s="4970">
        <v>0.004411286777156631</v>
      </c>
      <c r="K88" s="5532" t="n">
        <v>1.3694998764920907</v>
      </c>
      <c r="L88" s="6094" t="n">
        <v>0.4374675417474271</v>
      </c>
      <c r="M88" s="6656" t="n">
        <v>0.0050245512919777895</v>
      </c>
      <c r="N88" s="7218" t="n">
        <v>0.10634663710056944</v>
      </c>
      <c r="O88" s="7782" t="n">
        <v>0.07660436956411035</v>
      </c>
      <c r="P88" s="8408" t="n">
        <v>-0.015265444927262561</v>
      </c>
      <c r="Q88" s="8972" t="n">
        <v>-0.01701010573029609</v>
      </c>
      <c r="R88" s="9536" t="n">
        <v>-0.014758058466280614</v>
      </c>
      <c r="S88"/>
      <c r="T88"/>
      <c r="U88"/>
      <c r="V88" s="5"/>
      <c r="W88"/>
      <c r="X88"/>
      <c r="Y88" t="n" s="13100">
        <v>0.6676781924899627</v>
      </c>
      <c r="Z88" t="n" s="13664">
        <v>0.6614132911783879</v>
      </c>
      <c r="AA88" t="n" s="14288">
        <v>0.0</v>
      </c>
      <c r="AB88" t="n" s="14914">
        <v>0.0</v>
      </c>
      <c r="AC88" t="n" s="15540">
        <v>0.11218311624786435</v>
      </c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 s="23258">
        <v>0.0013774344862055323</v>
      </c>
      <c r="AT88" t="n" s="23851">
        <v>9.814451596425326E-5</v>
      </c>
      <c r="AU88" t="n" s="24444">
        <v>0.0017737011645317124</v>
      </c>
      <c r="AV88" t="n" s="25037">
        <v>4.746382077828203E-4</v>
      </c>
      <c r="AW88" t="n" s="25630">
        <v>1.4408442387696963E-6</v>
      </c>
      <c r="AX88" t="n" s="26223">
        <v>6.777517119343587E-4</v>
      </c>
      <c r="AY88" t="n" s="26816">
        <v>2.672679029873755E-5</v>
      </c>
      <c r="AZ88" t="n" s="27409">
        <v>0.0019864406845375017</v>
      </c>
      <c r="BA88" t="n" s="28002">
        <v>-0.001983079783740088</v>
      </c>
      <c r="BB88" t="n" s="28595">
        <v>6.229234568091308E-4</v>
      </c>
      <c r="BC88" t="n" s="29188">
        <v>-1.0858954259140253E-5</v>
      </c>
      <c r="BD88" t="n" s="29781">
        <v>3.2189881636288585E-5</v>
      </c>
      <c r="BE88" t="n" s="30374">
        <v>-1.783308050984554E-5</v>
      </c>
      <c r="BF88" t="n" s="30967">
        <v>8.97449385068203E-5</v>
      </c>
      <c r="BG88" t="n" s="31560">
        <v>1.9854625627190767E-5</v>
      </c>
      <c r="BH88" t="n" s="32153">
        <v>0.004801250186020813</v>
      </c>
      <c r="BI88" t="n" s="32746">
        <v>1.2005657302232072E-4</v>
      </c>
      <c r="BJ88"/>
      <c r="BK88"/>
      <c r="BL88"/>
      <c r="BM88"/>
      <c r="BN88"/>
      <c r="BO88"/>
    </row>
    <row r="89" spans="1:23" x14ac:dyDescent="0.25">
      <c r="A89" s="116" t="str">
        <f>IF(ISBLANK(TBL_DATA[[#This Row],[Row.names]]), "",   DATE(YEAR(TBL_DATA[[#This Row],[Row.names]]), MONTH(TBL_DATA[[#This Row],[Row.names]]), DAY(TBL_DATA[[#This Row],[Row.names]])))</f>
        <v/>
      </c>
      <c r="B89" s="273" t="s">
        <v>218</v>
      </c>
      <c r="C89" s="899" t="s">
        <v>844</v>
      </c>
      <c r="D89" s="1525" t="n">
        <v>-0.011076576749421203</v>
      </c>
      <c r="E89" s="2151" t="n">
        <v>0.022765754801841842</v>
      </c>
      <c r="F89" s="2715" t="n">
        <v>0.05077847101226096</v>
      </c>
      <c r="G89" s="3279" t="n">
        <v>0.6674688514413767</v>
      </c>
      <c r="H89" s="3843" t="n">
        <v>0.5130240306473883</v>
      </c>
      <c r="I89" s="4407" t="n">
        <v>0.004769788833783186</v>
      </c>
      <c r="J89" s="4971" t="n">
        <v>5.93716126736199E-4</v>
      </c>
      <c r="K89" s="5533" t="n">
        <v>1.4554766064734963</v>
      </c>
      <c r="L89" s="6095" t="n">
        <v>0.4691319037920876</v>
      </c>
      <c r="M89" s="6657" t="n">
        <v>0.004980107302350328</v>
      </c>
      <c r="N89" s="7219" t="n">
        <v>0.10850397721954093</v>
      </c>
      <c r="O89" s="7783" t="n">
        <v>0.07930131840896106</v>
      </c>
      <c r="P89" s="8409" t="n">
        <v>-0.02617293280433275</v>
      </c>
      <c r="Q89" s="8973" t="n">
        <v>-0.017478699784842552</v>
      </c>
      <c r="R89" s="9537" t="n">
        <v>-0.015180967654385216</v>
      </c>
      <c r="S89" s="5"/>
      <c r="T89" s="5"/>
      <c r="U89" s="80"/>
      <c r="V89" s="5"/>
      <c r="W89" s="5"/>
      <c r="X89"/>
      <c r="Y89" t="n" s="13101">
        <v>0.7162569585333106</v>
      </c>
      <c r="Z89" t="n" s="13665">
        <v>0.6849320431926715</v>
      </c>
      <c r="AA89" t="n" s="14289">
        <v>0.0</v>
      </c>
      <c r="AB89" t="n" s="14915">
        <v>0.0</v>
      </c>
      <c r="AC89" t="n" s="15541">
        <v>0.10766584307656608</v>
      </c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n" s="23259">
        <v>0.00156349300106036</v>
      </c>
      <c r="AT89" t="n" s="23852">
        <v>7.422222376902403E-5</v>
      </c>
      <c r="AU89" t="n" s="24445">
        <v>0.001602776432800676</v>
      </c>
      <c r="AV89" t="n" s="25038">
        <v>5.313914945121448E-4</v>
      </c>
      <c r="AW89" t="n" s="25631">
        <v>2.1019576295963043E-6</v>
      </c>
      <c r="AX89" t="n" s="26224">
        <v>6.724235552642702E-4</v>
      </c>
      <c r="AY89" t="n" s="26817">
        <v>2.8574723465162514E-5</v>
      </c>
      <c r="AZ89" t="n" s="27410">
        <v>0.002112515218750772</v>
      </c>
      <c r="BA89" t="n" s="28003">
        <v>-0.0018187985008935002</v>
      </c>
      <c r="BB89" t="n" s="28596">
        <v>6.05328874601719E-4</v>
      </c>
      <c r="BC89" t="n" s="29189">
        <v>-7.495678723310364E-6</v>
      </c>
      <c r="BD89" t="n" s="29782">
        <v>2.7419846640933633E-5</v>
      </c>
      <c r="BE89" t="n" s="30375">
        <v>-1.1432915526206794E-5</v>
      </c>
      <c r="BF89" t="n" s="30968">
        <v>1.0258836683353391E-4</v>
      </c>
      <c r="BG89" t="n" s="31561">
        <v>1.2051335179242338E-5</v>
      </c>
      <c r="BH89" t="n" s="32154">
        <v>0.005122673986203481</v>
      </c>
      <c r="BI89" t="n" s="32747">
        <v>1.1323268290592917E-4</v>
      </c>
      <c r="BJ89"/>
      <c r="BK89"/>
      <c r="BL89"/>
      <c r="BM89"/>
      <c r="BN89"/>
      <c r="BO89"/>
    </row>
    <row r="90" spans="1:23" x14ac:dyDescent="0.25">
      <c r="A90" s="116" t="str">
        <f>IF(ISBLANK(TBL_DATA[[#This Row],[Row.names]]), "",   DATE(YEAR(TBL_DATA[[#This Row],[Row.names]]), MONTH(TBL_DATA[[#This Row],[Row.names]]), DAY(TBL_DATA[[#This Row],[Row.names]])))</f>
        <v/>
      </c>
      <c r="B90" s="274" t="s">
        <v>219</v>
      </c>
      <c r="C90" s="900" t="s">
        <v>845</v>
      </c>
      <c r="D90" s="1526" t="n">
        <v>-0.012907898651008201</v>
      </c>
      <c r="E90" s="2152" t="n">
        <v>0.009563998095137638</v>
      </c>
      <c r="F90" s="2716" t="n">
        <v>0.03321891532232857</v>
      </c>
      <c r="G90" s="3280" t="n">
        <v>0.6815007186425726</v>
      </c>
      <c r="H90" s="3844" t="n">
        <v>0.5153010303045622</v>
      </c>
      <c r="I90" s="4408" t="n">
        <v>0.004868511427092268</v>
      </c>
      <c r="J90" s="4972" t="n">
        <v>0.0043884992598870465</v>
      </c>
      <c r="K90" s="5534" t="n">
        <v>1.5420874149701074</v>
      </c>
      <c r="L90" s="6096" t="n">
        <v>0.5100688241169307</v>
      </c>
      <c r="M90" s="6658" t="n">
        <v>0.004894718085153074</v>
      </c>
      <c r="N90" s="7220" t="n">
        <v>0.11100956882546842</v>
      </c>
      <c r="O90" s="7784" t="n">
        <v>0.08246838101728789</v>
      </c>
      <c r="P90" s="8410" t="n">
        <v>-0.03874299389130309</v>
      </c>
      <c r="Q90" s="8974" t="n">
        <v>-0.018002377593551083</v>
      </c>
      <c r="R90" s="9538" t="n">
        <v>-0.015651585856558816</v>
      </c>
      <c r="S90" s="5"/>
      <c r="T90" s="5"/>
      <c r="U90" s="80"/>
      <c r="V90" s="5"/>
      <c r="W90" s="5"/>
      <c r="X90"/>
      <c r="Y90" t="n" s="13102">
        <v>0.7178447118315786</v>
      </c>
      <c r="Z90" t="n" s="13666">
        <v>0.7141910277488304</v>
      </c>
      <c r="AA90" t="n" s="14290">
        <v>0.0</v>
      </c>
      <c r="AB90" t="n" s="14916">
        <v>0.0</v>
      </c>
      <c r="AC90" t="n" s="15542">
        <v>0.11514133636903154</v>
      </c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 t="n" s="23260">
        <v>0.0015648161050948338</v>
      </c>
      <c r="AT90" t="n" s="23853">
        <v>6.344265179566291E-5</v>
      </c>
      <c r="AU90" t="n" s="24446">
        <v>0.0015599058634130287</v>
      </c>
      <c r="AV90" t="n" s="25039">
        <v>4.7709314610471084E-4</v>
      </c>
      <c r="AW90" t="n" s="25632">
        <v>2.3110596978916894E-6</v>
      </c>
      <c r="AX90" t="n" s="26225">
        <v>6.842880899719314E-4</v>
      </c>
      <c r="AY90" t="n" s="26818">
        <v>2.5028662489582573E-5</v>
      </c>
      <c r="AZ90" t="n" s="27411">
        <v>0.0020818687795875097</v>
      </c>
      <c r="BA90" t="n" s="28004">
        <v>-0.0017469656290861437</v>
      </c>
      <c r="BB90" t="n" s="28597">
        <v>5.544395810406572E-4</v>
      </c>
      <c r="BC90" t="n" s="29190">
        <v>-6.440785034844709E-6</v>
      </c>
      <c r="BD90" t="n" s="29783">
        <v>2.5931908390495128E-5</v>
      </c>
      <c r="BE90" t="n" s="30376">
        <v>-9.424118922779827E-6</v>
      </c>
      <c r="BF90" t="n" s="30969">
        <v>1.0668069783043859E-4</v>
      </c>
      <c r="BG90" t="n" s="31562">
        <v>9.601224030369073E-6</v>
      </c>
      <c r="BH90" t="n" s="32155">
        <v>0.005015857650690071</v>
      </c>
      <c r="BI90" t="n" s="32748">
        <v>1.1114016305622623E-4</v>
      </c>
      <c r="BJ90"/>
      <c r="BK90"/>
      <c r="BL90"/>
      <c r="BM90"/>
      <c r="BN90"/>
      <c r="BO90"/>
    </row>
    <row r="91" spans="1:23" x14ac:dyDescent="0.25">
      <c r="A91" s="116" t="str">
        <f>IF(ISBLANK(TBL_DATA[[#This Row],[Row.names]]), "",   DATE(YEAR(TBL_DATA[[#This Row],[Row.names]]), MONTH(TBL_DATA[[#This Row],[Row.names]]), DAY(TBL_DATA[[#This Row],[Row.names]])))</f>
        <v/>
      </c>
      <c r="B91" s="275" t="s">
        <v>220</v>
      </c>
      <c r="C91" s="901" t="s">
        <v>846</v>
      </c>
      <c r="D91" s="1527" t="n">
        <v>-0.0026205794101075187</v>
      </c>
      <c r="E91" s="2153" t="n">
        <v>0.006918355468543691</v>
      </c>
      <c r="F91" s="2717" t="n">
        <v>0.01360752306456714</v>
      </c>
      <c r="G91" s="3281" t="n">
        <v>0.6756717737325383</v>
      </c>
      <c r="H91" s="3845" t="n">
        <v>0.5053197625363286</v>
      </c>
      <c r="I91" s="4409" t="n">
        <v>0.00492232405869968</v>
      </c>
      <c r="J91" s="4973" t="n">
        <v>-0.011388070052183341</v>
      </c>
      <c r="K91" s="5535" t="n">
        <v>1.5412328171405918</v>
      </c>
      <c r="L91" s="6097" t="n">
        <v>0.5082702551219824</v>
      </c>
      <c r="M91" s="6659" t="n">
        <v>0.004907622641313584</v>
      </c>
      <c r="N91" s="7221" t="n">
        <v>0.1110984991351367</v>
      </c>
      <c r="O91" s="7785" t="n">
        <v>0.08263476032149719</v>
      </c>
      <c r="P91" s="8411" t="n">
        <v>-0.041262044209333104</v>
      </c>
      <c r="Q91" s="8975" t="n">
        <v>-0.01809968522005373</v>
      </c>
      <c r="R91" s="9539" t="n">
        <v>-0.015747010252279214</v>
      </c>
      <c r="S91" s="5"/>
      <c r="T91" s="5"/>
      <c r="U91" s="80"/>
      <c r="V91" s="5"/>
      <c r="W91" s="5"/>
      <c r="X91"/>
      <c r="Y91" t="n" s="13103">
        <v>0.7108584687097204</v>
      </c>
      <c r="Z91" t="n" s="13667">
        <v>0.7129307505795933</v>
      </c>
      <c r="AA91" t="n" s="14291">
        <v>0.0</v>
      </c>
      <c r="AB91" t="n" s="14917">
        <v>0.0</v>
      </c>
      <c r="AC91" t="n" s="15543">
        <v>0.12527925759584344</v>
      </c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n" s="23261">
        <v>0.0016055626281769567</v>
      </c>
      <c r="AT91" t="n" s="23854">
        <v>8.159384136028025E-5</v>
      </c>
      <c r="AU91" t="n" s="24447">
        <v>0.001398566438435963</v>
      </c>
      <c r="AV91" t="n" s="25040">
        <v>4.6830200205792775E-4</v>
      </c>
      <c r="AW91" t="n" s="25633">
        <v>1.6749210212759984E-6</v>
      </c>
      <c r="AX91" t="n" s="26226">
        <v>7.559863931749796E-4</v>
      </c>
      <c r="AY91" t="n" s="26819">
        <v>2.9119739405874185E-5</v>
      </c>
      <c r="AZ91" t="n" s="27412">
        <v>0.0021719131536347943</v>
      </c>
      <c r="BA91" t="n" s="28005">
        <v>-0.001829381891929792</v>
      </c>
      <c r="BB91" t="n" s="28598">
        <v>5.858877658416005E-4</v>
      </c>
      <c r="BC91" t="n" s="29191">
        <v>-7.3107945169134416E-6</v>
      </c>
      <c r="BD91" t="n" s="29784">
        <v>2.4981731983215384E-5</v>
      </c>
      <c r="BE91" t="n" s="30377">
        <v>-1.1447999262164241E-5</v>
      </c>
      <c r="BF91" t="n" s="30970">
        <v>8.628887109932524E-5</v>
      </c>
      <c r="BG91" t="n" s="31563">
        <v>1.231442274364318E-5</v>
      </c>
      <c r="BH91" t="n" s="32156">
        <v>0.005049623867666513</v>
      </c>
      <c r="BI91" t="n" s="32749">
        <v>1.0015330243241525E-4</v>
      </c>
      <c r="BJ91"/>
      <c r="BK91"/>
      <c r="BL91"/>
      <c r="BM91"/>
      <c r="BN91"/>
      <c r="BO91"/>
    </row>
    <row r="92" spans="1:23" x14ac:dyDescent="0.25">
      <c r="A92" s="116" t="str">
        <f>IF(ISBLANK(TBL_DATA[[#This Row],[Row.names]]), "",   DATE(YEAR(TBL_DATA[[#This Row],[Row.names]]), MONTH(TBL_DATA[[#This Row],[Row.names]]), DAY(TBL_DATA[[#This Row],[Row.names]])))</f>
        <v/>
      </c>
      <c r="B92" s="276" t="s">
        <v>221</v>
      </c>
      <c r="C92" s="902" t="s">
        <v>847</v>
      </c>
      <c r="D92" s="1528" t="n">
        <v>-0.011298099029151762</v>
      </c>
      <c r="E92" s="2154" t="n">
        <v>-0.004457907825810459</v>
      </c>
      <c r="F92" s="2718" t="n">
        <v>-0.010518933302013367</v>
      </c>
      <c r="G92" s="3282" t="n">
        <v>0.691380532072356</v>
      </c>
      <c r="H92" s="3846" t="n">
        <v>0.512092631024934</v>
      </c>
      <c r="I92" s="4410" t="n">
        <v>0.004990464885760549</v>
      </c>
      <c r="J92" s="4974" t="n">
        <v>-0.043558582302049564</v>
      </c>
      <c r="K92" s="5536" t="n">
        <v>1.5686601079039404</v>
      </c>
      <c r="L92" s="6098" t="n">
        <v>0.5029138867807247</v>
      </c>
      <c r="M92" s="6660" t="n">
        <v>0.005037187660054077</v>
      </c>
      <c r="N92" s="7222" t="n">
        <v>0.11341554545836488</v>
      </c>
      <c r="O92" s="7786" t="n">
        <v>0.08566849934533327</v>
      </c>
      <c r="P92" s="8412" t="n">
        <v>-0.05209396057686244</v>
      </c>
      <c r="Q92" s="8976" t="n">
        <v>-0.018709574269486797</v>
      </c>
      <c r="R92" s="9540" t="n">
        <v>-0.01630783242028482</v>
      </c>
      <c r="S92" s="5"/>
      <c r="T92" s="5"/>
      <c r="U92" s="80"/>
      <c r="V92" s="5"/>
      <c r="W92" s="5"/>
      <c r="X92"/>
      <c r="Y92" t="n" s="13104">
        <v>0.7156064777689858</v>
      </c>
      <c r="Z92" t="n" s="13668">
        <v>0.7091642170757946</v>
      </c>
      <c r="AA92" t="n" s="14292">
        <v>0.0</v>
      </c>
      <c r="AB92" t="n" s="14918">
        <v>0.0</v>
      </c>
      <c r="AC92" t="n" s="15544">
        <v>0.12085982983551055</v>
      </c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 t="n" s="23262">
        <v>0.0015542911351551852</v>
      </c>
      <c r="AT92" t="n" s="23855">
        <v>7.959374052754554E-5</v>
      </c>
      <c r="AU92" t="n" s="24448">
        <v>0.0013538359329818366</v>
      </c>
      <c r="AV92" t="n" s="25041">
        <v>4.5271153774931834E-4</v>
      </c>
      <c r="AW92" t="n" s="25634">
        <v>1.5911692522265925E-6</v>
      </c>
      <c r="AX92" t="n" s="26227">
        <v>7.358543370857918E-4</v>
      </c>
      <c r="AY92" t="n" s="26820">
        <v>2.896960973865171E-5</v>
      </c>
      <c r="AZ92" t="n" s="27413">
        <v>0.002104705694956491</v>
      </c>
      <c r="BA92" t="n" s="28006">
        <v>-0.0017705047029912024</v>
      </c>
      <c r="BB92" t="n" s="28599">
        <v>5.684008029743569E-4</v>
      </c>
      <c r="BC92" t="n" s="29192">
        <v>-7.169583555359518E-6</v>
      </c>
      <c r="BD92" t="n" s="29785">
        <v>2.4257839640924613E-5</v>
      </c>
      <c r="BE92" t="n" s="30378">
        <v>-1.1267575773183242E-5</v>
      </c>
      <c r="BF92" t="n" s="30971">
        <v>8.27358413609143E-5</v>
      </c>
      <c r="BG92" t="n" s="31564">
        <v>1.215332938409378E-5</v>
      </c>
      <c r="BH92" t="n" s="32157">
        <v>0.004897590649788259</v>
      </c>
      <c r="BI92" t="n" s="32750">
        <v>9.680958947383281E-5</v>
      </c>
      <c r="BJ92"/>
      <c r="BK92"/>
      <c r="BL92"/>
      <c r="BM92"/>
      <c r="BN92"/>
      <c r="BO92"/>
    </row>
    <row r="93" spans="1:23" x14ac:dyDescent="0.25">
      <c r="A93" s="116" t="str">
        <f>IF(ISBLANK(TBL_DATA[[#This Row],[Row.names]]), "",   DATE(YEAR(TBL_DATA[[#This Row],[Row.names]]), MONTH(TBL_DATA[[#This Row],[Row.names]]), DAY(TBL_DATA[[#This Row],[Row.names]])))</f>
        <v/>
      </c>
      <c r="B93" s="277" t="s">
        <v>222</v>
      </c>
      <c r="C93" s="903" t="s">
        <v>848</v>
      </c>
      <c r="D93" s="1529" t="n">
        <v>8.769715250002946E-4</v>
      </c>
      <c r="E93" s="2155" t="n">
        <v>-0.003584845759034505</v>
      </c>
      <c r="F93" s="2719" t="n">
        <v>0.006454306195706749</v>
      </c>
      <c r="G93" s="3283" t="n">
        <v>0.6919127674672406</v>
      </c>
      <c r="H93" s="3847" t="n">
        <v>0.5122891391192053</v>
      </c>
      <c r="I93" s="4411" t="n">
        <v>0.004989771264319487</v>
      </c>
      <c r="J93" s="4975" t="n">
        <v>-0.0233186499275162</v>
      </c>
      <c r="K93" s="5537" t="n">
        <v>1.5521577766523067</v>
      </c>
      <c r="L93" s="6099" t="n">
        <v>0.4967669592171736</v>
      </c>
      <c r="M93" s="6661" t="n">
        <v>0.005068553069043056</v>
      </c>
      <c r="N93" s="7223" t="n">
        <v>0.11342262508287394</v>
      </c>
      <c r="O93" s="7787" t="n">
        <v>0.08566829338757354</v>
      </c>
      <c r="P93" s="8413" t="n">
        <v>-0.05126267397191264</v>
      </c>
      <c r="Q93" s="8977" t="n">
        <v>-0.01869534234873264</v>
      </c>
      <c r="R93" s="9541" t="n">
        <v>-0.01629345057801513</v>
      </c>
      <c r="S93" s="5"/>
      <c r="T93" s="5"/>
      <c r="U93" s="80"/>
      <c r="V93" s="5"/>
      <c r="W93" s="5"/>
      <c r="X93"/>
      <c r="Y93" t="n" s="13105">
        <v>0.7157437663851536</v>
      </c>
      <c r="Z93" t="n" s="13669">
        <v>0.7048169685933885</v>
      </c>
      <c r="AA93" t="n" s="14293">
        <v>0.0</v>
      </c>
      <c r="AB93" t="n" s="14919">
        <v>0.0</v>
      </c>
      <c r="AC93" t="n" s="15545">
        <v>0.12701875267802218</v>
      </c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 t="n" s="23263">
        <v>0.0015178840639615975</v>
      </c>
      <c r="AT93" t="n" s="23856">
        <v>1.3354844041488947E-4</v>
      </c>
      <c r="AU93" t="n" s="24449">
        <v>0.0012342360670289836</v>
      </c>
      <c r="AV93" t="n" s="25042">
        <v>5.210816700783409E-4</v>
      </c>
      <c r="AW93" t="n" s="25635">
        <v>9.668391725304103E-7</v>
      </c>
      <c r="AX93" t="n" s="26228">
        <v>7.88737567567961E-4</v>
      </c>
      <c r="AY93" t="n" s="26821">
        <v>2.7082925769684853E-5</v>
      </c>
      <c r="AZ93" t="n" s="27414">
        <v>0.0024185896411482136</v>
      </c>
      <c r="BA93" t="n" s="28007">
        <v>-0.00210306671113837</v>
      </c>
      <c r="BB93" t="n" s="28600">
        <v>5.914202384885964E-4</v>
      </c>
      <c r="BC93" t="n" s="29193">
        <v>-8.038648892441773E-6</v>
      </c>
      <c r="BD93" t="n" s="29786">
        <v>2.3360902592614585E-5</v>
      </c>
      <c r="BE93" t="n" s="30379">
        <v>-1.3280456179433075E-5</v>
      </c>
      <c r="BF93" t="n" s="30972">
        <v>6.277417214042194E-5</v>
      </c>
      <c r="BG93" t="n" s="31565">
        <v>1.4846978846332915E-5</v>
      </c>
      <c r="BH93" t="n" s="32158">
        <v>0.004948601019984002</v>
      </c>
      <c r="BI93" t="n" s="32751">
        <v>8.613947621604735E-5</v>
      </c>
      <c r="BJ93"/>
      <c r="BK93"/>
      <c r="BL93"/>
      <c r="BM93"/>
      <c r="BN93"/>
      <c r="BO93"/>
    </row>
    <row r="94" spans="1:23" x14ac:dyDescent="0.25">
      <c r="A94" s="116" t="str">
        <f>IF(ISBLANK(TBL_DATA[[#This Row],[Row.names]]), "",   DATE(YEAR(TBL_DATA[[#This Row],[Row.names]]), MONTH(TBL_DATA[[#This Row],[Row.names]]), DAY(TBL_DATA[[#This Row],[Row.names]])))</f>
        <v/>
      </c>
      <c r="B94" s="278" t="s">
        <v>223</v>
      </c>
      <c r="C94" s="904" t="s">
        <v>849</v>
      </c>
      <c r="D94" s="1530" t="n">
        <v>6.10687022900755E-4</v>
      </c>
      <c r="E94" s="2156" t="n">
        <v>-0.0029763479549178573</v>
      </c>
      <c r="F94" s="2720" t="n">
        <v>-0.02726899472100719</v>
      </c>
      <c r="G94" s="3284" t="n">
        <v>0.6804053168452469</v>
      </c>
      <c r="H94" s="3848" t="n">
        <v>0.5089578730613359</v>
      </c>
      <c r="I94" s="4412" t="n">
        <v>0.0049391771127655915</v>
      </c>
      <c r="J94" s="4976" t="n">
        <v>-0.06549844411222217</v>
      </c>
      <c r="K94" s="5538" t="n">
        <v>1.5455900543295742</v>
      </c>
      <c r="L94" s="6100" t="n">
        <v>0.5082175091635535</v>
      </c>
      <c r="M94" s="6662" t="n">
        <v>0.004942899207963767</v>
      </c>
      <c r="N94" s="7224" t="n">
        <v>0.11189108726373616</v>
      </c>
      <c r="O94" s="7788" t="n">
        <v>0.08566829338757354</v>
      </c>
      <c r="P94" s="8414" t="n">
        <v>-0.05068329239876568</v>
      </c>
      <c r="Q94" s="8978" t="n">
        <v>-0.018579027164503353</v>
      </c>
      <c r="R94" s="9542" t="n">
        <v>-0.016209567971339413</v>
      </c>
      <c r="S94" s="5"/>
      <c r="T94" s="5"/>
      <c r="U94" s="80"/>
      <c r="V94" s="5"/>
      <c r="W94" s="5"/>
      <c r="X94"/>
      <c r="Y94" t="n" s="13106">
        <v>0.7134128349429494</v>
      </c>
      <c r="Z94" t="n" s="13670">
        <v>0.7128937572763234</v>
      </c>
      <c r="AA94" t="n" s="14294">
        <v>0.0</v>
      </c>
      <c r="AB94" t="n" s="14920">
        <v>0.0</v>
      </c>
      <c r="AC94" t="n" s="15546">
        <v>0.12186314697235602</v>
      </c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n" s="23264">
        <v>0.0014741368061486056</v>
      </c>
      <c r="AT94" t="n" s="23857">
        <v>1.3042682610771262E-4</v>
      </c>
      <c r="AU94" t="n" s="24450">
        <v>0.001107443323261998</v>
      </c>
      <c r="AV94" t="n" s="25043">
        <v>5.074101054919155E-4</v>
      </c>
      <c r="AW94" t="n" s="25636">
        <v>4.808857838706654E-7</v>
      </c>
      <c r="AX94" t="n" s="26229">
        <v>8.057821850746198E-4</v>
      </c>
      <c r="AY94" t="n" s="26822">
        <v>2.177212584128143E-5</v>
      </c>
      <c r="AZ94" t="n" s="27415">
        <v>0.002414509761421338</v>
      </c>
      <c r="BA94" t="n" s="28008">
        <v>-0.0019516619179820378</v>
      </c>
      <c r="BB94" t="n" s="28601">
        <v>5.84468384555449E-4</v>
      </c>
      <c r="BC94" t="n" s="29194">
        <v>-8.711731061059637E-6</v>
      </c>
      <c r="BD94" t="n" s="29787">
        <v>2.2654888451476577E-5</v>
      </c>
      <c r="BE94" t="n" s="30380">
        <v>-1.4841324510681604E-5</v>
      </c>
      <c r="BF94" t="n" s="30973">
        <v>4.722539401740979E-5</v>
      </c>
      <c r="BG94" t="n" s="31566">
        <v>1.6936791141998713E-5</v>
      </c>
      <c r="BH94" t="n" s="32159">
        <v>0.004936271665178932</v>
      </c>
      <c r="BI94" t="n" s="32752">
        <v>7.78093403645569E-5</v>
      </c>
      <c r="BJ94"/>
      <c r="BK94"/>
      <c r="BL94"/>
      <c r="BM94"/>
      <c r="BN94"/>
      <c r="BO94"/>
    </row>
    <row r="95" spans="1:23" x14ac:dyDescent="0.25">
      <c r="A95" s="116" t="str">
        <f>IF(ISBLANK(TBL_DATA[[#This Row],[Row.names]]), "",   DATE(YEAR(TBL_DATA[[#This Row],[Row.names]]), MONTH(TBL_DATA[[#This Row],[Row.names]]), DAY(TBL_DATA[[#This Row],[Row.names]])))</f>
        <v/>
      </c>
      <c r="B95" s="279" t="s">
        <v>224</v>
      </c>
      <c r="C95" s="905" t="s">
        <v>850</v>
      </c>
      <c r="D95" s="1531" t="n">
        <v>0.006647118918416961</v>
      </c>
      <c r="E95" s="2157" t="n">
        <v>0.0036509868247001087</v>
      </c>
      <c r="F95" s="2721" t="n">
        <v>-0.03094334640913432</v>
      </c>
      <c r="G95" s="3285" t="n">
        <v>0.6836845852667908</v>
      </c>
      <c r="H95" s="3849" t="n">
        <v>0.5161511053666016</v>
      </c>
      <c r="I95" s="4413" t="n">
        <v>0.004934071481466459</v>
      </c>
      <c r="J95" s="4977" t="n">
        <v>-0.0662554180990026</v>
      </c>
      <c r="K95" s="5539" t="n">
        <v>1.5383374034420296</v>
      </c>
      <c r="L95" s="6101" t="n">
        <v>0.5141864705671537</v>
      </c>
      <c r="M95" s="6663" t="n">
        <v>0.004944078560611752</v>
      </c>
      <c r="N95" s="7225" t="n">
        <v>0.11260322543621368</v>
      </c>
      <c r="O95" s="7789" t="n">
        <v>0.08566829338757354</v>
      </c>
      <c r="P95" s="8415" t="n">
        <v>-0.044373071352100224</v>
      </c>
      <c r="Q95" s="8979" t="n">
        <v>-0.01862378188940751</v>
      </c>
      <c r="R95" s="9543" t="n">
        <v>-0.01623924211761265</v>
      </c>
      <c r="S95" s="5"/>
      <c r="T95" s="5"/>
      <c r="U95" s="80"/>
      <c r="V95" s="5"/>
      <c r="W95" s="5"/>
      <c r="X95"/>
      <c r="Y95" t="n" s="13107">
        <v>0.7184365701762415</v>
      </c>
      <c r="Z95" t="n" s="13671">
        <v>0.7170679678853</v>
      </c>
      <c r="AA95" t="n" s="14295">
        <v>0.0</v>
      </c>
      <c r="AB95" t="n" s="14921">
        <v>0.0</v>
      </c>
      <c r="AC95" t="n" s="15547">
        <v>0.1168973631210136</v>
      </c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n" s="23265">
        <v>0.0014289878002015223</v>
      </c>
      <c r="AT95" t="n" s="23858">
        <v>1.3068114780567471E-4</v>
      </c>
      <c r="AU95" t="n" s="24451">
        <v>0.0010936898658348117</v>
      </c>
      <c r="AV95" t="n" s="25044">
        <v>5.152130075605536E-4</v>
      </c>
      <c r="AW95" t="n" s="25637">
        <v>7.284303908442188E-7</v>
      </c>
      <c r="AX95" t="n" s="26230">
        <v>8.170171891835834E-4</v>
      </c>
      <c r="AY95" t="n" s="26823">
        <v>2.009552704838642E-5</v>
      </c>
      <c r="AZ95" t="n" s="27416">
        <v>0.0023022848804825366</v>
      </c>
      <c r="BA95" t="n" s="28009">
        <v>-0.0019201240960497654</v>
      </c>
      <c r="BB95" t="n" s="28602">
        <v>5.938851510318784E-4</v>
      </c>
      <c r="BC95" t="n" s="29195">
        <v>-7.697183284974826E-6</v>
      </c>
      <c r="BD95" t="n" s="29788">
        <v>2.1441927584573117E-5</v>
      </c>
      <c r="BE95" t="n" s="30381">
        <v>-1.2872585371305702E-5</v>
      </c>
      <c r="BF95" t="n" s="30974">
        <v>5.2865504782800137E-5</v>
      </c>
      <c r="BG95" t="n" s="31567">
        <v>1.4511030988387963E-5</v>
      </c>
      <c r="BH95" t="n" s="32160">
        <v>0.004821745766409833</v>
      </c>
      <c r="BI95" t="n" s="32753">
        <v>7.7070075810763E-5</v>
      </c>
      <c r="BJ95"/>
      <c r="BK95"/>
      <c r="BL95"/>
      <c r="BM95"/>
      <c r="BN95"/>
      <c r="BO95"/>
    </row>
    <row r="96" spans="1:23" x14ac:dyDescent="0.25">
      <c r="A96" s="116" t="str">
        <f>IF(ISBLANK(TBL_DATA[[#This Row],[Row.names]]), "",   DATE(YEAR(TBL_DATA[[#This Row],[Row.names]]), MONTH(TBL_DATA[[#This Row],[Row.names]]), DAY(TBL_DATA[[#This Row],[Row.names]])))</f>
        <v/>
      </c>
      <c r="B96" s="280" t="s">
        <v>225</v>
      </c>
      <c r="C96" s="906" t="s">
        <v>851</v>
      </c>
      <c r="D96" s="1532" t="n">
        <v>0.009819169126950597</v>
      </c>
      <c r="E96" s="2158" t="n">
        <v>0.013506005608762806</v>
      </c>
      <c r="F96" s="2722" t="n">
        <v>-0.010523904124618899</v>
      </c>
      <c r="G96" s="3286" t="n">
        <v>0.6932583335528136</v>
      </c>
      <c r="H96" s="3850" t="n">
        <v>0.5222077822873241</v>
      </c>
      <c r="I96" s="4414" t="n">
        <v>0.004974528725127258</v>
      </c>
      <c r="J96" s="4978" t="n">
        <v>-0.04875313191507191</v>
      </c>
      <c r="K96" s="5540" t="n">
        <v>1.5589625003198286</v>
      </c>
      <c r="L96" s="6102" t="n">
        <v>0.5282501337548163</v>
      </c>
      <c r="M96" s="6664" t="n">
        <v>0.004942973703491443</v>
      </c>
      <c r="N96" s="7226" t="n">
        <v>0.11424380981412967</v>
      </c>
      <c r="O96" s="7790" t="n">
        <v>0.08565921379931868</v>
      </c>
      <c r="P96" s="8416" t="n">
        <v>-0.034989608917438075</v>
      </c>
      <c r="Q96" s="8980" t="n">
        <v>-0.018731270781107718</v>
      </c>
      <c r="R96" s="9544" t="n">
        <v>-0.016311989209662172</v>
      </c>
      <c r="S96" s="5"/>
      <c r="T96" s="5"/>
      <c r="U96" s="80"/>
      <c r="V96" s="5"/>
      <c r="W96" s="5"/>
      <c r="X96"/>
      <c r="Y96" t="n" s="13108">
        <v>0.7226394552522885</v>
      </c>
      <c r="Z96" t="n" s="13672">
        <v>0.7268081822288577</v>
      </c>
      <c r="AA96" t="n" s="14296">
        <v>0.0</v>
      </c>
      <c r="AB96" t="n" s="14922">
        <v>0.0</v>
      </c>
      <c r="AC96" t="n" s="15548">
        <v>0.11572850216117135</v>
      </c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 s="23266">
        <v>0.0015719417136257003</v>
      </c>
      <c r="AT96" t="n" s="23859">
        <v>1.9985761902808946E-4</v>
      </c>
      <c r="AU96" t="n" s="24452">
        <v>9.937164019653863E-4</v>
      </c>
      <c r="AV96" t="n" s="25045">
        <v>5.917773578070091E-4</v>
      </c>
      <c r="AW96" t="n" s="25638">
        <v>1.5055391008065458E-6</v>
      </c>
      <c r="AX96" t="n" s="26231">
        <v>8.548212134667077E-4</v>
      </c>
      <c r="AY96" t="n" s="26824">
        <v>2.6661816229516103E-5</v>
      </c>
      <c r="AZ96" t="n" s="27417">
        <v>0.0027463035549711327</v>
      </c>
      <c r="BA96" t="n" s="28010">
        <v>-0.0022323780095534493</v>
      </c>
      <c r="BB96" t="n" s="28603">
        <v>5.954038646879158E-4</v>
      </c>
      <c r="BC96" t="n" s="29196">
        <v>-4.5329996747462554E-6</v>
      </c>
      <c r="BD96" t="n" s="29789">
        <v>1.76827084188255E-5</v>
      </c>
      <c r="BE96" t="n" s="30382">
        <v>-6.7284489654042756E-6</v>
      </c>
      <c r="BF96" t="n" s="30975">
        <v>7.06417799518541E-5</v>
      </c>
      <c r="BG96" t="n" s="31568">
        <v>6.937979053883478E-6</v>
      </c>
      <c r="BH96" t="n" s="32161">
        <v>0.005181640776239123</v>
      </c>
      <c r="BI96" t="n" s="32754">
        <v>7.490327695578605E-5</v>
      </c>
      <c r="BJ96"/>
      <c r="BK96"/>
      <c r="BL96"/>
      <c r="BM96"/>
      <c r="BN96"/>
      <c r="BO96"/>
    </row>
    <row r="97" spans="1:23" x14ac:dyDescent="0.25">
      <c r="A97" s="116" t="str">
        <f>IF(ISBLANK(TBL_DATA[[#This Row],[Row.names]]), "",   DATE(YEAR(TBL_DATA[[#This Row],[Row.names]]), MONTH(TBL_DATA[[#This Row],[Row.names]]), DAY(TBL_DATA[[#This Row],[Row.names]])))</f>
        <v/>
      </c>
      <c r="B97" s="281" t="s">
        <v>226</v>
      </c>
      <c r="C97" s="907" t="s">
        <v>852</v>
      </c>
      <c r="D97" s="1533" t="n">
        <v>0.0033412950128561343</v>
      </c>
      <c r="E97" s="2159" t="n">
        <v>0.016892428170803164</v>
      </c>
      <c r="F97" s="2723" t="n">
        <v>-0.007993019063177176</v>
      </c>
      <c r="G97" s="3287" t="n">
        <v>0.693550462354946</v>
      </c>
      <c r="H97" s="3851" t="n">
        <v>0.5217819936279714</v>
      </c>
      <c r="I97" s="4415" t="n">
        <v>0.004976534377383829</v>
      </c>
      <c r="J97" s="4979" t="n">
        <v>-0.04117043853732627</v>
      </c>
      <c r="K97" s="5541" t="n">
        <v>1.5611199889936132</v>
      </c>
      <c r="L97" s="6103" t="n">
        <v>0.5270173833454671</v>
      </c>
      <c r="M97" s="6665" t="n">
        <v>0.004949218594912026</v>
      </c>
      <c r="N97" s="7227" t="n">
        <v>0.11423897994215902</v>
      </c>
      <c r="O97" s="7791" t="n">
        <v>0.08565921379931868</v>
      </c>
      <c r="P97" s="8417" t="n">
        <v>-0.03176522451035957</v>
      </c>
      <c r="Q97" s="8981" t="n">
        <v>-0.018731168881181502</v>
      </c>
      <c r="R97" s="9545" t="n">
        <v>-0.016311989589415442</v>
      </c>
      <c r="S97" s="5"/>
      <c r="T97" s="5"/>
      <c r="U97" s="80"/>
      <c r="V97" s="5"/>
      <c r="W97" s="5"/>
      <c r="X97"/>
      <c r="Y97" t="n" s="13109">
        <v>0.7223447886071938</v>
      </c>
      <c r="Z97" t="n" s="13673">
        <v>0.725959629280766</v>
      </c>
      <c r="AA97" t="n" s="14297">
        <v>0.0</v>
      </c>
      <c r="AB97" t="n" s="14923">
        <v>0.0</v>
      </c>
      <c r="AC97" t="n" s="15549">
        <v>0.11900464887452551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 s="23267">
        <v>0.0015821380082208102</v>
      </c>
      <c r="AT97" t="n" s="23860">
        <v>2.1025373647692934E-4</v>
      </c>
      <c r="AU97" t="n" s="24453">
        <v>9.010287560726779E-4</v>
      </c>
      <c r="AV97" t="n" s="25046">
        <v>6.806956837863773E-4</v>
      </c>
      <c r="AW97" t="n" s="25639">
        <v>1.8930391118625788E-6</v>
      </c>
      <c r="AX97" t="n" s="26232">
        <v>8.629183170555993E-4</v>
      </c>
      <c r="AY97" t="n" s="26825">
        <v>3.243494677847813E-5</v>
      </c>
      <c r="AZ97" t="n" s="27418">
        <v>0.002754865788612682</v>
      </c>
      <c r="BA97" t="n" s="28011">
        <v>-0.0022763064047089413</v>
      </c>
      <c r="BB97" t="n" s="28604">
        <v>5.853422805363014E-4</v>
      </c>
      <c r="BC97" t="n" s="29197">
        <v>-3.068648227586111E-6</v>
      </c>
      <c r="BD97" t="n" s="29790">
        <v>1.607381352004805E-5</v>
      </c>
      <c r="BE97" t="n" s="30383">
        <v>-3.862944540209671E-6</v>
      </c>
      <c r="BF97" t="n" s="30976">
        <v>7.989096718299497E-5</v>
      </c>
      <c r="BG97" t="n" s="31569">
        <v>3.391637481628823E-6</v>
      </c>
      <c r="BH97" t="n" s="32162">
        <v>0.00516203764103151</v>
      </c>
      <c r="BI97" t="n" s="32755">
        <v>7.466438903921736E-5</v>
      </c>
      <c r="BJ97"/>
      <c r="BK97"/>
      <c r="BL97"/>
      <c r="BM97"/>
      <c r="BN97"/>
      <c r="BO97"/>
    </row>
    <row r="98" spans="1:23" x14ac:dyDescent="0.25">
      <c r="A98" s="116" t="str">
        <f>IF(ISBLANK(TBL_DATA[[#This Row],[Row.names]]), "",   DATE(YEAR(TBL_DATA[[#This Row],[Row.names]]), MONTH(TBL_DATA[[#This Row],[Row.names]]), DAY(TBL_DATA[[#This Row],[Row.names]])))</f>
        <v/>
      </c>
      <c r="B98" s="282" t="s">
        <v>227</v>
      </c>
      <c r="C98" s="908" t="s">
        <v>853</v>
      </c>
      <c r="D98" s="1534" t="n">
        <v>-0.010862071208356628</v>
      </c>
      <c r="E98" s="2160" t="n">
        <v>0.005846870204773369</v>
      </c>
      <c r="F98" s="2724" t="n">
        <v>-0.06313703376456137</v>
      </c>
      <c r="G98" s="3288" t="n">
        <v>0.7086614496267672</v>
      </c>
      <c r="H98" s="3852" t="n">
        <v>0.5132549975915637</v>
      </c>
      <c r="I98" s="4416" t="n">
        <v>0.005110656064342874</v>
      </c>
      <c r="J98" s="4980" t="n">
        <v>-0.06872240231281312</v>
      </c>
      <c r="K98" s="5542" t="n">
        <v>1.5835104745450614</v>
      </c>
      <c r="L98" s="6104" t="n">
        <v>0.5258057933644132</v>
      </c>
      <c r="M98" s="6666" t="n">
        <v>0.005044336223778037</v>
      </c>
      <c r="N98" s="7228" t="n">
        <v>0.11628566336799508</v>
      </c>
      <c r="O98" s="7792" t="n">
        <v>0.08824025242163143</v>
      </c>
      <c r="P98" s="8418" t="n">
        <v>-0.04228225958813503</v>
      </c>
      <c r="Q98" s="8982" t="n">
        <v>-0.019206325433769645</v>
      </c>
      <c r="R98" s="9546" t="n">
        <v>-0.016743804594634287</v>
      </c>
      <c r="S98" s="5"/>
      <c r="T98" s="5"/>
      <c r="U98" s="80"/>
      <c r="V98" s="5"/>
      <c r="W98" s="5"/>
      <c r="X98"/>
      <c r="Y98" t="n" s="13110">
        <v>0.7164181722929448</v>
      </c>
      <c r="Z98" t="n" s="13674">
        <v>0.7251246743591155</v>
      </c>
      <c r="AA98" t="n" s="14298">
        <v>0.0</v>
      </c>
      <c r="AB98" t="n" s="14924">
        <v>0.0</v>
      </c>
      <c r="AC98" t="n" s="15550">
        <v>0.11497823474126746</v>
      </c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 s="23268">
        <v>0.0016134520324934947</v>
      </c>
      <c r="AT98" t="n" s="23861">
        <v>1.99136267727243E-4</v>
      </c>
      <c r="AU98" t="n" s="24454">
        <v>9.088148661063589E-4</v>
      </c>
      <c r="AV98" t="n" s="25047">
        <v>6.521014233612066E-4</v>
      </c>
      <c r="AW98" t="n" s="25640">
        <v>2.202101390948874E-6</v>
      </c>
      <c r="AX98" t="n" s="26233">
        <v>8.401676145292461E-4</v>
      </c>
      <c r="AY98" t="n" s="26826">
        <v>3.53421360121675E-5</v>
      </c>
      <c r="AZ98" t="n" s="27419">
        <v>0.0026519676612209372</v>
      </c>
      <c r="BA98" t="n" s="28012">
        <v>-0.0022399294494456377</v>
      </c>
      <c r="BB98" t="n" s="28605">
        <v>6.155908117135491E-4</v>
      </c>
      <c r="BC98" t="n" s="29198">
        <v>-1.890518431570229E-6</v>
      </c>
      <c r="BD98" t="n" s="29791">
        <v>1.4766727821033206E-5</v>
      </c>
      <c r="BE98" t="n" s="30384">
        <v>-1.559666274377405E-6</v>
      </c>
      <c r="BF98" t="n" s="30977">
        <v>8.723333033686402E-5</v>
      </c>
      <c r="BG98" t="n" s="31570">
        <v>5.424907325438505E-7</v>
      </c>
      <c r="BH98" t="n" s="32163">
        <v>0.005101573815416822</v>
      </c>
      <c r="BI98" t="n" s="32756">
        <v>7.439824864505764E-5</v>
      </c>
      <c r="BJ98"/>
      <c r="BK98"/>
      <c r="BL98"/>
      <c r="BM98"/>
      <c r="BN98"/>
      <c r="BO98"/>
    </row>
    <row r="99" spans="1:23" x14ac:dyDescent="0.25">
      <c r="A99" s="116" t="str">
        <f>IF(ISBLANK(TBL_DATA[[#This Row],[Row.names]]), "",   DATE(YEAR(TBL_DATA[[#This Row],[Row.names]]), MONTH(TBL_DATA[[#This Row],[Row.names]]), DAY(TBL_DATA[[#This Row],[Row.names]])))</f>
        <v/>
      </c>
      <c r="B99" s="283" t="s">
        <v>228</v>
      </c>
      <c r="C99" s="909" t="s">
        <v>854</v>
      </c>
      <c r="D99" s="1535" t="n">
        <v>-0.0180041558168284</v>
      </c>
      <c r="E99" s="2161" t="n">
        <v>-0.012262553574262536</v>
      </c>
      <c r="F99" s="2725" t="n">
        <v>-0.09836961420009582</v>
      </c>
      <c r="G99" s="3289" t="n">
        <v>0.7407642313706887</v>
      </c>
      <c r="H99" s="3853" t="n">
        <v>0.5362569641997106</v>
      </c>
      <c r="I99" s="4417" t="n">
        <v>0.005226143053912644</v>
      </c>
      <c r="J99" s="4981" t="n">
        <v>-0.11654503407955263</v>
      </c>
      <c r="K99" s="5543" t="n">
        <v>1.6492729969810955</v>
      </c>
      <c r="L99" s="6105" t="n">
        <v>0.5310116663260077</v>
      </c>
      <c r="M99" s="6667" t="n">
        <v>0.005255615838961754</v>
      </c>
      <c r="N99" s="7229" t="n">
        <v>0.12182680745880921</v>
      </c>
      <c r="O99" s="7793" t="n">
        <v>0.09529718612929418</v>
      </c>
      <c r="P99" s="8419" t="n">
        <v>-0.059525159015051066</v>
      </c>
      <c r="Q99" s="8983" t="n">
        <v>-0.020405663599697917</v>
      </c>
      <c r="R99" s="9547" t="n">
        <v>-0.01782580084238387</v>
      </c>
      <c r="S99" s="5"/>
      <c r="T99" s="5"/>
      <c r="U99" s="80"/>
      <c r="V99" s="5"/>
      <c r="W99" s="5"/>
      <c r="X99"/>
      <c r="Y99" t="n" s="13111">
        <v>0.7322956808555615</v>
      </c>
      <c r="Z99" t="n" s="13675">
        <v>0.7287054729628477</v>
      </c>
      <c r="AA99" t="n" s="14299">
        <v>0.0</v>
      </c>
      <c r="AB99" t="n" s="14925">
        <v>0.0</v>
      </c>
      <c r="AC99" t="n" s="15551">
        <v>0.12107098730808029</v>
      </c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 s="23269">
        <v>0.0015564530889880894</v>
      </c>
      <c r="AT99" t="n" s="23862">
        <v>1.8931569754034063E-4</v>
      </c>
      <c r="AU99" t="n" s="24455">
        <v>8.852690094655472E-4</v>
      </c>
      <c r="AV99" t="n" s="25048">
        <v>6.301193161190412E-4</v>
      </c>
      <c r="AW99" t="n" s="25641">
        <v>2.2029007079440943E-6</v>
      </c>
      <c r="AX99" t="n" s="26234">
        <v>8.055709956428167E-4</v>
      </c>
      <c r="AY99" t="n" s="26827">
        <v>3.256028638459918E-5</v>
      </c>
      <c r="AZ99" t="n" s="27420">
        <v>0.0025709941603955762</v>
      </c>
      <c r="BA99" t="n" s="28013">
        <v>-0.0021543661912828325</v>
      </c>
      <c r="BB99" t="n" s="28606">
        <v>6.031026802138051E-4</v>
      </c>
      <c r="BC99" t="n" s="29199">
        <v>-2.0085816432799365E-6</v>
      </c>
      <c r="BD99" t="n" s="29792">
        <v>1.422273026908832E-5</v>
      </c>
      <c r="BE99" t="n" s="30385">
        <v>-1.1502474401273016E-6</v>
      </c>
      <c r="BF99" t="n" s="30978">
        <v>8.646837025533429E-5</v>
      </c>
      <c r="BG99" t="n" s="31571">
        <v>6.717644610601044E-8</v>
      </c>
      <c r="BH99" t="n" s="32164">
        <v>0.004946920662155445</v>
      </c>
      <c r="BI99" t="n" s="32757">
        <v>7.26846708457995E-5</v>
      </c>
      <c r="BJ99"/>
      <c r="BK99"/>
      <c r="BL99"/>
      <c r="BM99"/>
      <c r="BN99"/>
      <c r="BO99"/>
    </row>
    <row r="100" spans="1:23" x14ac:dyDescent="0.25">
      <c r="A100" s="116" t="str">
        <f>IF(ISBLANK(TBL_DATA[[#This Row],[Row.names]]), "",   DATE(YEAR(TBL_DATA[[#This Row],[Row.names]]), MONTH(TBL_DATA[[#This Row],[Row.names]]), DAY(TBL_DATA[[#This Row],[Row.names]])))</f>
        <v/>
      </c>
      <c r="B100" s="284" t="s">
        <v>229</v>
      </c>
      <c r="C100" s="910" t="s">
        <v>855</v>
      </c>
      <c r="D100" s="1536" t="n">
        <v>-0.006602472244170898</v>
      </c>
      <c r="E100" s="2162" t="n">
        <v>-0.018784062648816713</v>
      </c>
      <c r="F100" s="2726" t="n">
        <v>-0.1155671948840763</v>
      </c>
      <c r="G100" s="3290" t="n">
        <v>0.7404208378772552</v>
      </c>
      <c r="H100" s="3854" t="n">
        <v>0.5499039018744573</v>
      </c>
      <c r="I100" s="4418" t="n">
        <v>0.005163081837468572</v>
      </c>
      <c r="J100" s="4982" t="n">
        <v>-0.10833323689300911</v>
      </c>
      <c r="K100" s="5544" t="n">
        <v>1.5853282389732475</v>
      </c>
      <c r="L100" s="6106" t="n">
        <v>0.5289097306828906</v>
      </c>
      <c r="M100" s="6668" t="n">
        <v>0.005282122290835141</v>
      </c>
      <c r="N100" s="7230" t="n">
        <v>0.12216777245607618</v>
      </c>
      <c r="O100" s="7794" t="n">
        <v>0.0962077140519487</v>
      </c>
      <c r="P100" s="8420" t="n">
        <v>-0.06573461804899527</v>
      </c>
      <c r="Q100" s="8984" t="n">
        <v>-0.020635929279093416</v>
      </c>
      <c r="R100" s="9548" t="n">
        <v>-0.01804884608387785</v>
      </c>
      <c r="S100" s="5"/>
      <c r="T100" s="5"/>
      <c r="U100" s="80"/>
      <c r="V100" s="5"/>
      <c r="W100" s="5"/>
      <c r="X100"/>
      <c r="Y100" t="n" s="13112">
        <v>0.7415550565362341</v>
      </c>
      <c r="Z100" t="n" s="13676">
        <v>0.7272618033988109</v>
      </c>
      <c r="AA100" t="n" s="14300">
        <v>0.0</v>
      </c>
      <c r="AB100" t="n" s="14926">
        <v>0.0</v>
      </c>
      <c r="AC100" t="n" s="15552">
        <v>0.14217508024049327</v>
      </c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n" s="23270">
        <v>0.0016341717024955312</v>
      </c>
      <c r="AT100" t="n" s="23863">
        <v>2.4348259963529712E-4</v>
      </c>
      <c r="AU100" t="n" s="24456">
        <v>7.468999627340507E-4</v>
      </c>
      <c r="AV100" t="n" s="25049">
        <v>5.985440319049092E-4</v>
      </c>
      <c r="AW100" t="n" s="25642">
        <v>1.2847063702033705E-6</v>
      </c>
      <c r="AX100" t="n" s="26235">
        <v>8.683290717356387E-4</v>
      </c>
      <c r="AY100" t="n" s="26828">
        <v>5.934087655314417E-5</v>
      </c>
      <c r="AZ100" t="n" s="27421">
        <v>0.0028043393265263206</v>
      </c>
      <c r="BA100" t="n" s="28014">
        <v>-0.0022928440583247535</v>
      </c>
      <c r="BB100" t="n" s="28607">
        <v>6.392149406620536E-4</v>
      </c>
      <c r="BC100" t="n" s="29200">
        <v>3.84212613810392E-6</v>
      </c>
      <c r="BD100" t="n" s="29793">
        <v>1.378097327881311E-5</v>
      </c>
      <c r="BE100" t="n" s="30386">
        <v>-4.765335705866396E-6</v>
      </c>
      <c r="BF100" t="n" s="30979">
        <v>5.8383252475581816E-5</v>
      </c>
      <c r="BG100" t="n" s="31572">
        <v>4.788112467560484E-6</v>
      </c>
      <c r="BH100" t="n" s="32165">
        <v>0.005174646198357887</v>
      </c>
      <c r="BI100" t="n" s="32758">
        <v>5.9772085556520727E-5</v>
      </c>
      <c r="BJ100"/>
      <c r="BK100"/>
      <c r="BL100"/>
      <c r="BM100"/>
      <c r="BN100"/>
      <c r="BO100"/>
    </row>
    <row r="101" spans="1:23" x14ac:dyDescent="0.25">
      <c r="A101" s="116" t="str">
        <f>IF(ISBLANK(TBL_DATA[[#This Row],[Row.names]]), "",   DATE(YEAR(TBL_DATA[[#This Row],[Row.names]]), MONTH(TBL_DATA[[#This Row],[Row.names]]), DAY(TBL_DATA[[#This Row],[Row.names]])))</f>
        <v/>
      </c>
      <c r="B101" s="285" t="s">
        <v>230</v>
      </c>
      <c r="C101" s="911" t="s">
        <v>856</v>
      </c>
      <c r="D101" s="1537" t="n">
        <v>0.004691544434857598</v>
      </c>
      <c r="E101" s="2163" t="n">
        <v>-0.014180644478543059</v>
      </c>
      <c r="F101" s="2727" t="n">
        <v>-0.10904691308696135</v>
      </c>
      <c r="G101" s="3291" t="n">
        <v>0.7422101532747637</v>
      </c>
      <c r="H101" s="3855" t="n">
        <v>0.5491125855408159</v>
      </c>
      <c r="I101" s="4419" t="n">
        <v>0.005170115817103836</v>
      </c>
      <c r="J101" s="4983" t="n">
        <v>-0.0732875593353387</v>
      </c>
      <c r="K101" s="5545" t="n">
        <v>1.509034333293248</v>
      </c>
      <c r="L101" s="6107" t="n">
        <v>0.4912868595862664</v>
      </c>
      <c r="M101" s="6669" t="n">
        <v>0.005491648012834248</v>
      </c>
      <c r="N101" s="7231" t="n">
        <v>0.122226812404341</v>
      </c>
      <c r="O101" s="7795" t="n">
        <v>0.0962077140519487</v>
      </c>
      <c r="P101" s="8421" t="n">
        <v>-0.06135147049562284</v>
      </c>
      <c r="Q101" s="8985" t="n">
        <v>-0.020639882760432823</v>
      </c>
      <c r="R101" s="9549" t="n">
        <v>-0.01805154930702779</v>
      </c>
      <c r="S101" s="5"/>
      <c r="T101" s="5"/>
      <c r="U101" s="80"/>
      <c r="V101" s="5"/>
      <c r="W101" s="5"/>
      <c r="X101"/>
      <c r="Y101" t="n" s="13113">
        <v>0.7410213124740852</v>
      </c>
      <c r="Z101" t="n" s="13677">
        <v>0.7009185827086242</v>
      </c>
      <c r="AA101" t="n" s="14301">
        <v>0.0</v>
      </c>
      <c r="AB101" t="n" s="14927">
        <v>0.0</v>
      </c>
      <c r="AC101" t="n" s="15553">
        <v>0.13981160603086573</v>
      </c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 s="23271">
        <v>0.0021491061365026187</v>
      </c>
      <c r="AT101" t="n" s="23864">
        <v>3.206141026287887E-4</v>
      </c>
      <c r="AU101" t="n" s="24457">
        <v>4.940600423678037E-4</v>
      </c>
      <c r="AV101" t="n" s="25050">
        <v>7.090805102378437E-4</v>
      </c>
      <c r="AW101" t="n" s="25643">
        <v>-8.853298796744979E-8</v>
      </c>
      <c r="AX101" t="n" s="26236">
        <v>9.753809196294235E-4</v>
      </c>
      <c r="AY101" t="n" s="26829">
        <v>4.3636182011499514E-5</v>
      </c>
      <c r="AZ101" t="n" s="27422">
        <v>0.0032521454474401584</v>
      </c>
      <c r="BA101" t="n" s="28015">
        <v>-0.0024029597381416933</v>
      </c>
      <c r="BB101" t="n" s="28608">
        <v>6.447748308452768E-4</v>
      </c>
      <c r="BC101" t="n" s="29201">
        <v>1.063179382915497E-5</v>
      </c>
      <c r="BD101" t="n" s="29794">
        <v>1.248572974035176E-5</v>
      </c>
      <c r="BE101" t="n" s="30387">
        <v>-9.698444447355495E-6</v>
      </c>
      <c r="BF101" t="n" s="30980">
        <v>1.5459347604421384E-5</v>
      </c>
      <c r="BG101" t="n" s="31573">
        <v>1.1299423824335781E-5</v>
      </c>
      <c r="BH101" t="n" s="32166">
        <v>0.006128385974917827</v>
      </c>
      <c r="BI101" t="n" s="32759">
        <v>3.8449662723326253E-5</v>
      </c>
      <c r="BJ101"/>
      <c r="BK101"/>
      <c r="BL101"/>
      <c r="BM101"/>
      <c r="BN101"/>
      <c r="BO101"/>
    </row>
    <row r="102" spans="1:23" x14ac:dyDescent="0.25">
      <c r="A102" s="116" t="str">
        <f>IF(ISBLANK(TBL_DATA[[#This Row],[Row.names]]), "",   DATE(YEAR(TBL_DATA[[#This Row],[Row.names]]), MONTH(TBL_DATA[[#This Row],[Row.names]]), DAY(TBL_DATA[[#This Row],[Row.names]])))</f>
        <v/>
      </c>
      <c r="B102" s="286" t="s">
        <v>231</v>
      </c>
      <c r="C102" s="912" t="s">
        <v>857</v>
      </c>
      <c r="D102" s="1538" t="n">
        <v>0.01655842413182333</v>
      </c>
      <c r="E102" s="2164" t="n">
        <v>0.0021429705275419764</v>
      </c>
      <c r="F102" s="2728" t="n">
        <v>-0.09852480185832557</v>
      </c>
      <c r="G102" s="3292" t="n">
        <v>0.7674744527552722</v>
      </c>
      <c r="H102" s="3856" t="n">
        <v>0.5661468393043289</v>
      </c>
      <c r="I102" s="4420" t="n">
        <v>0.005244430368550387</v>
      </c>
      <c r="J102" s="4984" t="n">
        <v>-0.04772194672562302</v>
      </c>
      <c r="K102" s="5546" t="n">
        <v>1.5613191190583509</v>
      </c>
      <c r="L102" s="6108" t="n">
        <v>0.5064925759058956</v>
      </c>
      <c r="M102" s="6670" t="n">
        <v>0.005593373054288819</v>
      </c>
      <c r="N102" s="7232" t="n">
        <v>0.12639421911481127</v>
      </c>
      <c r="O102" s="7796" t="n">
        <v>0.0962077140519487</v>
      </c>
      <c r="P102" s="8422" t="n">
        <v>-0.04580893003337705</v>
      </c>
      <c r="Q102" s="8986" t="n">
        <v>-0.021148427142189046</v>
      </c>
      <c r="R102" s="9550" t="n">
        <v>-0.01847184269057446</v>
      </c>
      <c r="S102" s="5"/>
      <c r="T102" s="5"/>
      <c r="U102" s="80"/>
      <c r="V102" s="5"/>
      <c r="W102" s="5"/>
      <c r="X102"/>
      <c r="Y102" t="n" s="13114">
        <v>0.7524272983513616</v>
      </c>
      <c r="Z102" t="n" s="13678">
        <v>0.7116829180933709</v>
      </c>
      <c r="AA102" t="n" s="14302">
        <v>0.0</v>
      </c>
      <c r="AB102" t="n" s="14928">
        <v>0.0</v>
      </c>
      <c r="AC102" t="n" s="15554">
        <v>0.1355677869320222</v>
      </c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 t="n" s="23272">
        <v>0.0023200411789509076</v>
      </c>
      <c r="AT102" t="n" s="23865">
        <v>3.1096367222912326E-4</v>
      </c>
      <c r="AU102" t="n" s="24458">
        <v>7.43721354003574E-4</v>
      </c>
      <c r="AV102" t="n" s="25051">
        <v>6.998865271949891E-4</v>
      </c>
      <c r="AW102" t="n" s="25644">
        <v>4.0535889160930703E-7</v>
      </c>
      <c r="AX102" t="n" s="26237">
        <v>9.462565428407005E-4</v>
      </c>
      <c r="AY102" t="n" s="26830">
        <v>2.5100721219129727E-5</v>
      </c>
      <c r="AZ102" t="n" s="27423">
        <v>0.0031303112931476995</v>
      </c>
      <c r="BA102" t="n" s="28016">
        <v>-0.0024794156593597716</v>
      </c>
      <c r="BB102" t="n" s="28609">
        <v>4.929822600424739E-4</v>
      </c>
      <c r="BC102" t="n" s="29202">
        <v>2.2632026435389698E-6</v>
      </c>
      <c r="BD102" t="n" s="29795">
        <v>1.1138195572384473E-5</v>
      </c>
      <c r="BE102" t="n" s="30388">
        <v>-6.57090966765908E-6</v>
      </c>
      <c r="BF102" t="n" s="30981">
        <v>2.8267552110692446E-5</v>
      </c>
      <c r="BG102" t="n" s="31574">
        <v>7.38798560994869E-6</v>
      </c>
      <c r="BH102" t="n" s="32167">
        <v>0.0061119207476999235</v>
      </c>
      <c r="BI102" t="n" s="32760">
        <v>4.0372880478683E-5</v>
      </c>
      <c r="BJ102"/>
      <c r="BK102"/>
      <c r="BL102"/>
      <c r="BM102"/>
      <c r="BN102"/>
      <c r="BO102"/>
    </row>
    <row r="103" spans="1:23" x14ac:dyDescent="0.25">
      <c r="A103" s="116" t="str">
        <f>IF(ISBLANK(TBL_DATA[[#This Row],[Row.names]]), "",   DATE(YEAR(TBL_DATA[[#This Row],[Row.names]]), MONTH(TBL_DATA[[#This Row],[Row.names]]), DAY(TBL_DATA[[#This Row],[Row.names]])))</f>
        <v/>
      </c>
      <c r="B103" s="287" t="s">
        <v>232</v>
      </c>
      <c r="C103" s="913" t="s">
        <v>858</v>
      </c>
      <c r="D103" s="1539" t="n">
        <v>-0.024446263100926638</v>
      </c>
      <c r="E103" s="2165" t="n">
        <v>-0.022355680194718675</v>
      </c>
      <c r="F103" s="2729" t="n">
        <v>-0.14798474591071342</v>
      </c>
      <c r="G103" s="3293" t="n">
        <v>0.8068266328758023</v>
      </c>
      <c r="H103" s="3857" t="n">
        <v>0.614522364545947</v>
      </c>
      <c r="I103" s="4421" t="n">
        <v>0.005274478198097697</v>
      </c>
      <c r="J103" s="4985" t="n">
        <v>-0.12254700825464149</v>
      </c>
      <c r="K103" s="5547" t="n">
        <v>1.678362777636354</v>
      </c>
      <c r="L103" s="6109" t="n">
        <v>0.5460650718815268</v>
      </c>
      <c r="M103" s="6671" t="n">
        <v>0.005723697971564502</v>
      </c>
      <c r="N103" s="7233" t="n">
        <v>0.1348590756930412</v>
      </c>
      <c r="O103" s="7797" t="n">
        <v>0.1079185033323778</v>
      </c>
      <c r="P103" s="8423" t="n">
        <v>-0.06913533597833599</v>
      </c>
      <c r="Q103" s="8987" t="n">
        <v>-0.02303777521923121</v>
      </c>
      <c r="R103" s="9551" t="n">
        <v>-0.020181934915085447</v>
      </c>
      <c r="S103" s="5"/>
      <c r="T103" s="5"/>
      <c r="U103" s="80"/>
      <c r="V103" s="5"/>
      <c r="W103" s="5"/>
      <c r="X103"/>
      <c r="Y103" t="n" s="13115">
        <v>0.7839147686744694</v>
      </c>
      <c r="Z103" t="n" s="13679">
        <v>0.7389621586262226</v>
      </c>
      <c r="AA103" t="n" s="14303">
        <v>0.0</v>
      </c>
      <c r="AB103" t="n" s="14929">
        <v>0.0</v>
      </c>
      <c r="AC103" t="n" s="15555">
        <v>0.14920019407684898</v>
      </c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n" s="23273">
        <v>0.002397545044918982</v>
      </c>
      <c r="AT103" t="n" s="23866">
        <v>2.739531332009901E-4</v>
      </c>
      <c r="AU103" t="n" s="24459">
        <v>8.362211334360147E-4</v>
      </c>
      <c r="AV103" t="n" s="25052">
        <v>6.314287198410279E-4</v>
      </c>
      <c r="AW103" t="n" s="25645">
        <v>1.0918754284157148E-6</v>
      </c>
      <c r="AX103" t="n" s="26238">
        <v>0.001056413038366175</v>
      </c>
      <c r="AY103" t="n" s="26831">
        <v>5.607153817168774E-6</v>
      </c>
      <c r="AZ103" t="n" s="27424">
        <v>0.003315738060719279</v>
      </c>
      <c r="BA103" t="n" s="28017">
        <v>-0.0027499828014997682</v>
      </c>
      <c r="BB103" t="n" s="28610">
        <v>6.585669508205952E-4</v>
      </c>
      <c r="BC103" t="n" s="29203">
        <v>8.684422823258443E-6</v>
      </c>
      <c r="BD103" t="n" s="29796">
        <v>9.175975320765902E-6</v>
      </c>
      <c r="BE103" t="n" s="30389">
        <v>-2.1570761296862942E-6</v>
      </c>
      <c r="BF103" t="n" s="30982">
        <v>4.594188709271545E-5</v>
      </c>
      <c r="BG103" t="n" s="31575">
        <v>1.8738843263683895E-6</v>
      </c>
      <c r="BH103" t="n" s="32168">
        <v>0.006337668278018255</v>
      </c>
      <c r="BI103" t="n" s="32761">
        <v>4.276378324372001E-5</v>
      </c>
      <c r="BJ103"/>
      <c r="BK103"/>
      <c r="BL103"/>
      <c r="BM103"/>
      <c r="BN103"/>
      <c r="BO103"/>
    </row>
    <row r="104" spans="1:23" x14ac:dyDescent="0.25">
      <c r="A104" s="116" t="str">
        <f>IF(ISBLANK(TBL_DATA[[#This Row],[Row.names]]), "",   DATE(YEAR(TBL_DATA[[#This Row],[Row.names]]), MONTH(TBL_DATA[[#This Row],[Row.names]]), DAY(TBL_DATA[[#This Row],[Row.names]])))</f>
        <v/>
      </c>
      <c r="B104" s="288" t="s">
        <v>233</v>
      </c>
      <c r="C104" s="914" t="s">
        <v>859</v>
      </c>
      <c r="D104" s="1540" t="n">
        <v>-0.00886260926041189</v>
      </c>
      <c r="E104" s="2166" t="n">
        <v>-0.03102015979681405</v>
      </c>
      <c r="F104" s="2730" t="n">
        <v>-0.14575120015682963</v>
      </c>
      <c r="G104" s="3294" t="n">
        <v>0.8089635522582395</v>
      </c>
      <c r="H104" s="3858" t="n">
        <v>0.6205033770978806</v>
      </c>
      <c r="I104" s="4422" t="n">
        <v>0.00527253490342564</v>
      </c>
      <c r="J104" s="4986" t="n">
        <v>-0.07985939269990716</v>
      </c>
      <c r="K104" s="5548" t="n">
        <v>1.6840749730075137</v>
      </c>
      <c r="L104" s="6110" t="n">
        <v>0.5613835140838241</v>
      </c>
      <c r="M104" s="6672" t="n">
        <v>0.005668367263496893</v>
      </c>
      <c r="N104" s="7234" t="n">
        <v>0.135867559968756</v>
      </c>
      <c r="O104" s="7798" t="n">
        <v>0.10936438992742689</v>
      </c>
      <c r="P104" s="8424" t="n">
        <v>-0.0773852257698846</v>
      </c>
      <c r="Q104" s="8988" t="n">
        <v>-0.02334538631922067</v>
      </c>
      <c r="R104" s="9552" t="n">
        <v>-0.02046818986958835</v>
      </c>
      <c r="S104" s="5"/>
      <c r="T104" s="5"/>
      <c r="U104" s="80"/>
      <c r="V104" s="5"/>
      <c r="W104" s="5"/>
      <c r="X104"/>
      <c r="Y104" t="n" s="13116">
        <v>0.7877203673245224</v>
      </c>
      <c r="Z104" t="n" s="13680">
        <v>0.7492553063434547</v>
      </c>
      <c r="AA104" t="n" s="14304">
        <v>0.0</v>
      </c>
      <c r="AB104" t="n" s="14930">
        <v>0.0</v>
      </c>
      <c r="AC104" t="n" s="15556">
        <v>0.18107984286772452</v>
      </c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 s="23274">
        <v>0.002869095378949299</v>
      </c>
      <c r="AT104" t="n" s="23867">
        <v>3.9372786670415063E-4</v>
      </c>
      <c r="AU104" t="n" s="24460">
        <v>8.122023219471027E-4</v>
      </c>
      <c r="AV104" t="n" s="25053">
        <v>8.303061484893267E-4</v>
      </c>
      <c r="AW104" t="n" s="25646">
        <v>-9.675389812232485E-8</v>
      </c>
      <c r="AX104" t="n" s="26239">
        <v>0.0012128674264940038</v>
      </c>
      <c r="AY104" t="n" s="26832">
        <v>-8.538348555134637E-6</v>
      </c>
      <c r="AZ104" t="n" s="27425">
        <v>0.0036686477652024202</v>
      </c>
      <c r="BA104" t="n" s="28018">
        <v>-0.00354641321044893</v>
      </c>
      <c r="BB104" t="n" s="28611">
        <v>9.761434939165483E-4</v>
      </c>
      <c r="BC104" t="n" s="29204">
        <v>7.917194582408455E-6</v>
      </c>
      <c r="BD104" t="n" s="29797">
        <v>8.946942561835093E-6</v>
      </c>
      <c r="BE104" t="n" s="30390">
        <v>-7.092770280375668E-6</v>
      </c>
      <c r="BF104" t="n" s="30983">
        <v>1.0082028433424888E-5</v>
      </c>
      <c r="BG104" t="n" s="31576">
        <v>8.282023218673784E-6</v>
      </c>
      <c r="BH104" t="n" s="32169">
        <v>0.00716850675824836</v>
      </c>
      <c r="BI104" t="n" s="32762">
        <v>2.7134301201155632E-5</v>
      </c>
      <c r="BJ104"/>
      <c r="BK104"/>
      <c r="BL104"/>
      <c r="BM104"/>
      <c r="BN104"/>
      <c r="BO104"/>
    </row>
    <row r="105" spans="1:23" x14ac:dyDescent="0.25">
      <c r="A105" s="116" t="str">
        <f>IF(ISBLANK(TBL_DATA[[#This Row],[Row.names]]), "",   DATE(YEAR(TBL_DATA[[#This Row],[Row.names]]), MONTH(TBL_DATA[[#This Row],[Row.names]]), DAY(TBL_DATA[[#This Row],[Row.names]])))</f>
        <v/>
      </c>
      <c r="B105" s="289" t="s">
        <v>234</v>
      </c>
      <c r="C105" s="915" t="s">
        <v>860</v>
      </c>
      <c r="D105" s="1541" t="n">
        <v>-0.0020477536142850857</v>
      </c>
      <c r="E105" s="2167" t="n">
        <v>-0.03300439176675951</v>
      </c>
      <c r="F105" s="2731" t="n">
        <v>-0.18194458267866498</v>
      </c>
      <c r="G105" s="3295" t="n">
        <v>0.8021487114828887</v>
      </c>
      <c r="H105" s="3859" t="n">
        <v>0.604008392684242</v>
      </c>
      <c r="I105" s="4423" t="n">
        <v>0.00535614747703883</v>
      </c>
      <c r="J105" s="4987" t="n">
        <v>-0.053017315048405234</v>
      </c>
      <c r="K105" s="5549" t="n">
        <v>1.6422156910859043</v>
      </c>
      <c r="L105" s="6111" t="n">
        <v>0.5460593433620784</v>
      </c>
      <c r="M105" s="6673" t="n">
        <v>0.005734678514785051</v>
      </c>
      <c r="N105" s="7235" t="n">
        <v>0.13511694151599696</v>
      </c>
      <c r="O105" s="7799" t="n">
        <v>0.10830125399774379</v>
      </c>
      <c r="P105" s="8425" t="n">
        <v>-0.07927451350840709</v>
      </c>
      <c r="Q105" s="8989" t="n">
        <v>-0.023127841221359705</v>
      </c>
      <c r="R105" s="9553" t="n">
        <v>-0.020266540227182706</v>
      </c>
      <c r="S105" s="5"/>
      <c r="T105" s="5"/>
      <c r="U105" s="80"/>
      <c r="V105" s="5"/>
      <c r="W105" s="5"/>
      <c r="X105"/>
      <c r="Y105" t="n" s="13117">
        <v>0.7771797685762555</v>
      </c>
      <c r="Z105" t="n" s="13681">
        <v>0.7389582825586829</v>
      </c>
      <c r="AA105" t="n" s="14305">
        <v>0.0</v>
      </c>
      <c r="AB105" t="n" s="14931">
        <v>0.0</v>
      </c>
      <c r="AC105" t="n" s="15557">
        <v>0.17845476351589953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n" s="23275">
        <v>0.0030286848203263704</v>
      </c>
      <c r="AT105" t="n" s="23868">
        <v>3.2264670337605613E-4</v>
      </c>
      <c r="AU105" t="n" s="24461">
        <v>7.805491939682762E-4</v>
      </c>
      <c r="AV105" t="n" s="25054">
        <v>8.201379615380126E-4</v>
      </c>
      <c r="AW105" t="n" s="25647">
        <v>-5.76353396199737E-7</v>
      </c>
      <c r="AX105" t="n" s="26240">
        <v>0.0011937838128489233</v>
      </c>
      <c r="AY105" t="n" s="26833">
        <v>3.216360358244913E-6</v>
      </c>
      <c r="AZ105" t="n" s="27426">
        <v>0.003761904346874889</v>
      </c>
      <c r="BA105" t="n" s="28019">
        <v>-0.0037048632221610674</v>
      </c>
      <c r="BB105" t="n" s="28612">
        <v>9.943726222760522E-4</v>
      </c>
      <c r="BC105" t="n" s="29205">
        <v>8.449496294130168E-6</v>
      </c>
      <c r="BD105" t="n" s="29798">
        <v>9.020536526832858E-6</v>
      </c>
      <c r="BE105" t="n" s="30391">
        <v>-9.208161547354613E-6</v>
      </c>
      <c r="BF105" t="n" s="30984">
        <v>-4.1463234920155326E-6</v>
      </c>
      <c r="BG105" t="n" s="31577">
        <v>1.1011331422369964E-5</v>
      </c>
      <c r="BH105" t="n" s="32170">
        <v>0.0071802744168779865</v>
      </c>
      <c r="BI105" t="n" s="32763">
        <v>2.1353942515869913E-5</v>
      </c>
      <c r="BJ105"/>
      <c r="BK105"/>
      <c r="BL105"/>
      <c r="BM105"/>
      <c r="BN105"/>
      <c r="BO105"/>
    </row>
    <row r="106" spans="1:23" x14ac:dyDescent="0.25">
      <c r="A106" s="116" t="str">
        <f>IF(ISBLANK(TBL_DATA[[#This Row],[Row.names]]), "",   DATE(YEAR(TBL_DATA[[#This Row],[Row.names]]), MONTH(TBL_DATA[[#This Row],[Row.names]]), DAY(TBL_DATA[[#This Row],[Row.names]])))</f>
        <v/>
      </c>
      <c r="B106" s="290" t="s">
        <v>235</v>
      </c>
      <c r="C106" s="916" t="s">
        <v>861</v>
      </c>
      <c r="D106" s="1542" t="n">
        <v>0.005909631879180816</v>
      </c>
      <c r="E106" s="2168" t="n">
        <v>-0.02728980369331646</v>
      </c>
      <c r="F106" s="2732" t="n">
        <v>-0.18300167177282212</v>
      </c>
      <c r="G106" s="3296" t="n">
        <v>0.800004217844893</v>
      </c>
      <c r="H106" t="n" s="3860">
        <v>0.5988508858229717</v>
      </c>
      <c r="I106" t="n" s="4424">
        <v>0.005354608452352817</v>
      </c>
      <c r="J106" t="n" s="4988">
        <v>-0.03771846533409973</v>
      </c>
      <c r="K106" s="5550" t="n">
        <v>1.600652181259503</v>
      </c>
      <c r="L106" s="6112" t="n">
        <v>0.5233507562236329</v>
      </c>
      <c r="M106" s="6674" t="n">
        <v>0.0058367925045782155</v>
      </c>
      <c r="N106" s="7236" t="n">
        <v>0.13420696983115396</v>
      </c>
      <c r="O106" s="7800" t="n">
        <v>0.10830125399774379</v>
      </c>
      <c r="P106" s="8426" t="n">
        <v>-0.07383336482146208</v>
      </c>
      <c r="Q106" s="8990" t="n">
        <v>-0.023033496120257554</v>
      </c>
      <c r="R106" s="9554" t="n">
        <v>-0.020191465121813888</v>
      </c>
      <c r="S106"/>
      <c r="T106"/>
      <c r="U106"/>
      <c r="V106" s="5"/>
      <c r="W106"/>
      <c r="X106"/>
      <c r="Y106" t="n" s="13118">
        <v>0.7738545637411283</v>
      </c>
      <c r="Z106" t="n" s="13682">
        <v>0.7234298557729235</v>
      </c>
      <c r="AA106" t="n" s="14306">
        <v>0.0</v>
      </c>
      <c r="AB106" t="n" s="14932">
        <v>0.0</v>
      </c>
      <c r="AC106" t="n" s="15558">
        <v>0.171482342518397</v>
      </c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 t="n" s="23276">
        <v>0.0029638951177784513</v>
      </c>
      <c r="AT106" t="n" s="23869">
        <v>3.258235659523625E-4</v>
      </c>
      <c r="AU106" t="n" s="24462">
        <v>8.297902728934574E-4</v>
      </c>
      <c r="AV106" t="n" s="25055">
        <v>8.378936827488449E-4</v>
      </c>
      <c r="AW106" t="n" s="25648">
        <v>-1.6952691354814287E-7</v>
      </c>
      <c r="AX106" t="n" s="26241">
        <v>0.0011492352590311706</v>
      </c>
      <c r="AY106" t="n" s="26834">
        <v>3.824724991644239E-6</v>
      </c>
      <c r="AZ106" t="n" s="27427">
        <v>0.0036521115476567047</v>
      </c>
      <c r="BA106" t="n" s="28020">
        <v>-0.003647014981706313</v>
      </c>
      <c r="BB106" t="n" s="28613">
        <v>9.938354838239848E-4</v>
      </c>
      <c r="BC106" t="n" s="29206">
        <v>6.726243392929086E-6</v>
      </c>
      <c r="BD106" t="n" s="29799">
        <v>8.11919532626515E-6</v>
      </c>
      <c r="BE106" t="n" s="30392">
        <v>-6.787672781895092E-6</v>
      </c>
      <c r="BF106" t="n" s="30985">
        <v>6.706549928851619E-6</v>
      </c>
      <c r="BG106" t="n" s="31578">
        <v>7.970015714942283E-6</v>
      </c>
      <c r="BH106" t="n" s="32171">
        <v>0.007076344107916219</v>
      </c>
      <c r="BI106" t="n" s="32764">
        <v>2.359919354530472E-5</v>
      </c>
      <c r="BJ106"/>
      <c r="BK106"/>
      <c r="BL106"/>
      <c r="BM106"/>
      <c r="BN106"/>
      <c r="BO106"/>
    </row>
    <row r="107" spans="1:23" x14ac:dyDescent="0.25">
      <c r="A107" s="116" t="str">
        <f>IF(ISBLANK(TBL_DATA[[#This Row],[Row.names]]), "",   DATE(YEAR(TBL_DATA[[#This Row],[Row.names]]), MONTH(TBL_DATA[[#This Row],[Row.names]]), DAY(TBL_DATA[[#This Row],[Row.names]])))</f>
        <v/>
      </c>
      <c r="B107" s="291" t="s">
        <v>236</v>
      </c>
      <c r="C107" s="917" t="s">
        <v>862</v>
      </c>
      <c r="D107" s="1543" t="n">
        <v>0.007656426366393352</v>
      </c>
      <c r="E107" s="2169" t="n">
        <v>-0.01984231969945427</v>
      </c>
      <c r="F107" s="2733" t="n">
        <v>-0.18532490656490197</v>
      </c>
      <c r="G107" s="3297" t="n">
        <v>0.799213144385864</v>
      </c>
      <c r="H107" s="3861" t="n">
        <v>0.6031285686923493</v>
      </c>
      <c r="I107" s="4425" t="n">
        <v>0.005353706284454519</v>
      </c>
      <c r="J107" s="4989" t="n">
        <v>-0.059006075043860795</v>
      </c>
      <c r="K107" s="5551" t="n">
        <v>1.5590478630200786</v>
      </c>
      <c r="L107" s="6113" t="n">
        <v>0.5234068700296926</v>
      </c>
      <c r="M107" s="6675" t="n">
        <v>0.005866830098237667</v>
      </c>
      <c r="N107" s="7237" t="n">
        <v>0.13490557360680386</v>
      </c>
      <c r="O107" s="7801" t="n">
        <v>0.10830125399774379</v>
      </c>
      <c r="P107" s="8427" t="n">
        <v>-0.06674223817620728</v>
      </c>
      <c r="Q107" s="8991" t="n">
        <v>-0.023093730789520407</v>
      </c>
      <c r="R107" s="9555" t="n">
        <v>-0.02023690582330797</v>
      </c>
      <c r="S107" s="5"/>
      <c r="T107" s="5"/>
      <c r="U107" s="80"/>
      <c r="V107" s="5"/>
      <c r="W107" s="5"/>
      <c r="X107"/>
      <c r="Y107" t="n" s="13119">
        <v>0.7766135259524838</v>
      </c>
      <c r="Z107" t="n" s="13683">
        <v>0.7234686379033249</v>
      </c>
      <c r="AA107" t="n" s="14307">
        <v>0.0</v>
      </c>
      <c r="AB107" t="n" s="14933">
        <v>0.0</v>
      </c>
      <c r="AC107" t="n" s="15559">
        <v>0.1664216421758024</v>
      </c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 t="n" s="23277">
        <v>0.002863004178710322</v>
      </c>
      <c r="AT107" t="n" s="23870">
        <v>3.1845887483772107E-4</v>
      </c>
      <c r="AU107" t="n" s="24463">
        <v>7.82568792904815E-4</v>
      </c>
      <c r="AV107" t="n" s="25056">
        <v>7.757595987336783E-4</v>
      </c>
      <c r="AW107" t="n" s="25649">
        <v>-4.3948555779031255E-7</v>
      </c>
      <c r="AX107" t="n" s="26242">
        <v>0.001123317661963665</v>
      </c>
      <c r="AY107" t="n" s="26835">
        <v>-7.57288017180473E-7</v>
      </c>
      <c r="AZ107" t="n" s="27428">
        <v>0.0035235897551327013</v>
      </c>
      <c r="BA107" t="n" s="28021">
        <v>-0.003418303257539002</v>
      </c>
      <c r="BB107" t="n" s="28614">
        <v>9.83742476159987E-4</v>
      </c>
      <c r="BC107" t="n" s="29207">
        <v>1.4227160518116278E-5</v>
      </c>
      <c r="BD107" t="n" s="29800">
        <v>8.14024087630123E-6</v>
      </c>
      <c r="BE107" t="n" s="30393">
        <v>-7.963182589190136E-6</v>
      </c>
      <c r="BF107" t="n" s="30986">
        <v>-1.33190661967452E-6</v>
      </c>
      <c r="BG107" t="n" s="31579">
        <v>9.488658438140719E-6</v>
      </c>
      <c r="BH107" t="n" s="32172">
        <v>0.006936553702369418</v>
      </c>
      <c r="BI107" t="n" s="32765">
        <v>2.0280955372039667E-5</v>
      </c>
      <c r="BJ107"/>
      <c r="BK107"/>
      <c r="BL107"/>
      <c r="BM107"/>
      <c r="BN107"/>
      <c r="BO107"/>
    </row>
    <row r="108" spans="1:23" x14ac:dyDescent="0.25">
      <c r="A108" s="116" t="str">
        <f>IF(ISBLANK(TBL_DATA[[#This Row],[Row.names]]), "",   DATE(YEAR(TBL_DATA[[#This Row],[Row.names]]), MONTH(TBL_DATA[[#This Row],[Row.names]]), DAY(TBL_DATA[[#This Row],[Row.names]])))</f>
        <v/>
      </c>
      <c r="B108" s="292" t="s">
        <v>237</v>
      </c>
      <c r="C108" s="918" t="s">
        <v>863</v>
      </c>
      <c r="D108" s="1544" t="n">
        <v>0.002901641114230138</v>
      </c>
      <c r="E108" s="2170" t="n">
        <v>-0.01699825387586562</v>
      </c>
      <c r="F108" s="2734" t="n">
        <v>-0.1962890340460791</v>
      </c>
      <c r="G108" s="3298" t="n">
        <v>0.8021496882297658</v>
      </c>
      <c r="H108" s="3862" t="n">
        <v>0.6086856049693028</v>
      </c>
      <c r="I108" s="4426" t="n">
        <v>0.005310475113619322</v>
      </c>
      <c r="J108" s="4990" t="n">
        <v>-0.0999321770686713</v>
      </c>
      <c r="K108" s="5552" t="n">
        <v>1.5509070363824624</v>
      </c>
      <c r="L108" s="6114" t="n">
        <v>0.5301745675927766</v>
      </c>
      <c r="M108" s="6676" t="n">
        <v>0.005818870967201041</v>
      </c>
      <c r="N108" s="7238" t="n">
        <v>0.13476302042224894</v>
      </c>
      <c r="O108" s="7802" t="n">
        <v>0.10830125399774379</v>
      </c>
      <c r="P108" s="8428" t="n">
        <v>-0.06403425908432481</v>
      </c>
      <c r="Q108" s="8992" t="n">
        <v>-0.023088249025128585</v>
      </c>
      <c r="R108" s="9556" t="n">
        <v>-0.020234442833350453</v>
      </c>
      <c r="S108" s="5"/>
      <c r="T108" s="5"/>
      <c r="U108" s="80"/>
      <c r="V108" s="5"/>
      <c r="W108" s="5"/>
      <c r="X108"/>
      <c r="Y108" t="n" s="13120">
        <v>0.7801830586274627</v>
      </c>
      <c r="Z108" t="n" s="13684">
        <v>0.7281308725722159</v>
      </c>
      <c r="AA108" t="n" s="14308">
        <v>0.0</v>
      </c>
      <c r="AB108" t="n" s="14934">
        <v>0.0</v>
      </c>
      <c r="AC108" t="n" s="15560">
        <v>0.16304000855098977</v>
      </c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n" s="23278">
        <v>0.002797209616321135</v>
      </c>
      <c r="AT108" t="n" s="23871">
        <v>2.8825664677250955E-4</v>
      </c>
      <c r="AU108" t="n" s="24464">
        <v>8.141252921322779E-4</v>
      </c>
      <c r="AV108" t="n" s="25057">
        <v>7.312254305515193E-4</v>
      </c>
      <c r="AW108" t="n" s="25650">
        <v>-8.458208473888834E-9</v>
      </c>
      <c r="AX108" t="n" s="26243">
        <v>0.0011313871650209279</v>
      </c>
      <c r="AY108" t="n" s="26836">
        <v>-1.6098288478445248E-5</v>
      </c>
      <c r="AZ108" t="n" s="27429">
        <v>0.00356966613203466</v>
      </c>
      <c r="BA108" t="n" s="28022">
        <v>-0.0034507548736157074</v>
      </c>
      <c r="BB108" t="n" s="28615">
        <v>0.0010206609264979823</v>
      </c>
      <c r="BC108" t="n" s="29208">
        <v>1.0765606059519542E-5</v>
      </c>
      <c r="BD108" t="n" s="29801">
        <v>7.221363376654263E-6</v>
      </c>
      <c r="BE108" t="n" s="30394">
        <v>-5.425634093021919E-6</v>
      </c>
      <c r="BF108" t="n" s="30987">
        <v>1.02188933083148E-5</v>
      </c>
      <c r="BG108" t="n" s="31580">
        <v>6.29765565429012E-6</v>
      </c>
      <c r="BH108" t="n" s="32173">
        <v>0.0068553488260311235</v>
      </c>
      <c r="BI108" t="n" s="32766">
        <v>2.2774090810545382E-5</v>
      </c>
      <c r="BJ108"/>
      <c r="BK108"/>
      <c r="BL108"/>
      <c r="BM108"/>
      <c r="BN108"/>
      <c r="BO108"/>
    </row>
    <row r="109" spans="1:23" x14ac:dyDescent="0.25">
      <c r="A109" s="116" t="str">
        <f>IF(ISBLANK(TBL_DATA[[#This Row],[Row.names]]), "",   DATE(YEAR(TBL_DATA[[#This Row],[Row.names]]), MONTH(TBL_DATA[[#This Row],[Row.names]]), DAY(TBL_DATA[[#This Row],[Row.names]])))</f>
        <v/>
      </c>
      <c r="B109" s="293" t="s">
        <v>238</v>
      </c>
      <c r="C109" s="919" t="s">
        <v>864</v>
      </c>
      <c r="D109" s="1545" t="n">
        <v>0.017467131380280224</v>
      </c>
      <c r="E109" s="2171" t="n">
        <v>1.7196677072961464E-4</v>
      </c>
      <c r="F109" s="2735" t="n">
        <v>-0.16038250976453716</v>
      </c>
      <c r="G109" s="3299" t="n">
        <v>0.8184460353006576</v>
      </c>
      <c r="H109" s="3863" t="n">
        <v>0.5901592431575938</v>
      </c>
      <c r="I109" s="4427" t="n">
        <v>0.005627575548690409</v>
      </c>
      <c r="J109" s="4991" t="n">
        <v>-0.04971318586025242</v>
      </c>
      <c r="K109" s="5553" t="n">
        <v>1.582963968933487</v>
      </c>
      <c r="L109" s="6115" t="n">
        <v>0.5172741554388015</v>
      </c>
      <c r="M109" s="6677" t="n">
        <v>0.006107507895571069</v>
      </c>
      <c r="N109" s="7239" t="n">
        <v>0.1395449202954019</v>
      </c>
      <c r="O109" s="7803" t="n">
        <v>0.10830125092762972</v>
      </c>
      <c r="P109" s="8429" t="n">
        <v>-0.04768562252030928</v>
      </c>
      <c r="Q109" s="8993" t="n">
        <v>-0.023607237177620432</v>
      </c>
      <c r="R109" s="9557" t="n">
        <v>-0.020652167186443117</v>
      </c>
      <c r="S109" s="5"/>
      <c r="T109" s="5"/>
      <c r="U109" s="80"/>
      <c r="V109" s="5"/>
      <c r="W109" s="5"/>
      <c r="X109"/>
      <c r="Y109" t="n" s="13121">
        <v>0.7682182262596964</v>
      </c>
      <c r="Z109" t="n" s="13685">
        <v>0.7192177385457075</v>
      </c>
      <c r="AA109" t="n" s="14309">
        <v>0.0</v>
      </c>
      <c r="AB109" t="n" s="14935">
        <v>0.0</v>
      </c>
      <c r="AC109" t="n" s="15561">
        <v>0.15683013459654493</v>
      </c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 s="23279">
        <v>0.002668930090211754</v>
      </c>
      <c r="AT109" t="n" s="23872">
        <v>2.8380313739559437E-4</v>
      </c>
      <c r="AU109" t="n" s="24465">
        <v>8.601505265856549E-4</v>
      </c>
      <c r="AV109" t="n" s="25058">
        <v>6.96831874996856E-4</v>
      </c>
      <c r="AW109" t="n" s="25651">
        <v>2.1191221523392994E-7</v>
      </c>
      <c r="AX109" t="n" s="26244">
        <v>0.001131386502412055</v>
      </c>
      <c r="AY109" t="n" s="26837">
        <v>-1.9056223093592575E-5</v>
      </c>
      <c r="AZ109" t="n" s="27430">
        <v>0.0034360828186942812</v>
      </c>
      <c r="BA109" t="n" s="28023">
        <v>-0.003354383758793891</v>
      </c>
      <c r="BB109" t="n" s="28616">
        <v>0.0010061894703483586</v>
      </c>
      <c r="BC109" t="n" s="29209">
        <v>1.6446051170340526E-5</v>
      </c>
      <c r="BD109" t="n" s="29802">
        <v>6.686682352641564E-6</v>
      </c>
      <c r="BE109" t="n" s="30395">
        <v>-4.079840921778157E-6</v>
      </c>
      <c r="BF109" t="n" s="30988">
        <v>1.603035099923566E-5</v>
      </c>
      <c r="BG109" t="n" s="31581">
        <v>4.610032550805732E-6</v>
      </c>
      <c r="BH109" t="n" s="32174">
        <v>0.006679502018910549</v>
      </c>
      <c r="BI109" t="n" s="32767">
        <v>2.3843158251192307E-5</v>
      </c>
      <c r="BJ109"/>
      <c r="BK109"/>
      <c r="BL109"/>
      <c r="BM109"/>
      <c r="BN109"/>
      <c r="BO109"/>
    </row>
    <row r="110" spans="1:23" x14ac:dyDescent="0.25">
      <c r="A110" s="116" t="str">
        <f>IF(ISBLANK(TBL_DATA[[#This Row],[Row.names]]), "",   DATE(YEAR(TBL_DATA[[#This Row],[Row.names]]), MONTH(TBL_DATA[[#This Row],[Row.names]]), DAY(TBL_DATA[[#This Row],[Row.names]])))</f>
        <v/>
      </c>
      <c r="B110" s="294" t="s">
        <v>239</v>
      </c>
      <c r="C110" s="920" t="s">
        <v>865</v>
      </c>
      <c r="D110" s="1546" t="n">
        <v>0.010316232194579932</v>
      </c>
      <c r="E110" s="2172" t="n">
        <v>0.010489973014446097</v>
      </c>
      <c r="F110" s="2736" t="n">
        <v>-0.13478230306388506</v>
      </c>
      <c r="G110" s="3300" t="n">
        <v>0.8251105150038113</v>
      </c>
      <c r="H110" s="3864" t="n">
        <v>0.5875459914398727</v>
      </c>
      <c r="I110" s="4428" t="n">
        <v>0.005709421579858723</v>
      </c>
      <c r="J110" s="4992" t="n">
        <v>-0.044607293050783814</v>
      </c>
      <c r="K110" s="5554" t="n">
        <v>1.5979628262786605</v>
      </c>
      <c r="L110" s="6116" t="n">
        <v>0.526687035756553</v>
      </c>
      <c r="M110" s="6678" t="n">
        <v>0.0061161559125726545</v>
      </c>
      <c r="N110" s="7240" t="n">
        <v>0.14112521553118185</v>
      </c>
      <c r="O110" s="7804" t="n">
        <v>0.10830125092762972</v>
      </c>
      <c r="P110" s="8430" t="n">
        <v>-0.03786132627999195</v>
      </c>
      <c r="Q110" s="8994" t="n">
        <v>-0.023731662536639803</v>
      </c>
      <c r="R110" s="9558" t="n">
        <v>-0.020743127457528304</v>
      </c>
      <c r="S110" s="5"/>
      <c r="T110" s="5"/>
      <c r="U110" s="80"/>
      <c r="V110" s="5"/>
      <c r="W110" s="5"/>
      <c r="X110"/>
      <c r="Y110" t="n" s="13122">
        <v>0.7665154867580123</v>
      </c>
      <c r="Z110" t="n" s="13686">
        <v>0.7257320688494845</v>
      </c>
      <c r="AA110" t="n" s="14310">
        <v>0.0</v>
      </c>
      <c r="AB110" t="n" s="14936">
        <v>0.0</v>
      </c>
      <c r="AC110" t="n" s="15562">
        <v>0.1690977315468489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n" s="23280">
        <v>0.0025772417092926564</v>
      </c>
      <c r="AT110" t="n" s="23873">
        <v>2.7559191417332005E-4</v>
      </c>
      <c r="AU110" t="n" s="24466">
        <v>8.441258104966648E-4</v>
      </c>
      <c r="AV110" t="n" s="25059">
        <v>6.77248726575288E-4</v>
      </c>
      <c r="AW110" t="n" s="25652">
        <v>1.723377235269972E-7</v>
      </c>
      <c r="AX110" t="n" s="26245">
        <v>0.0010952985382356166</v>
      </c>
      <c r="AY110" t="n" s="26838">
        <v>-1.8801486774900504E-5</v>
      </c>
      <c r="AZ110" t="n" s="27431">
        <v>0.0033256521746056686</v>
      </c>
      <c r="BA110" t="n" s="28024">
        <v>-0.003244174153092549</v>
      </c>
      <c r="BB110" t="n" s="28617">
        <v>9.740731217829747E-4</v>
      </c>
      <c r="BC110" t="n" s="29210">
        <v>1.612453157852723E-5</v>
      </c>
      <c r="BD110" t="n" s="29803">
        <v>6.523124728258931E-6</v>
      </c>
      <c r="BE110" t="n" s="30396">
        <v>-4.127799030832177E-6</v>
      </c>
      <c r="BF110" t="n" s="30989">
        <v>1.4610307434451046E-5</v>
      </c>
      <c r="BG110" t="n" s="31582">
        <v>4.688415299427716E-6</v>
      </c>
      <c r="BH110" t="n" s="32175">
        <v>0.006478030444360661</v>
      </c>
      <c r="BI110" t="n" s="32768">
        <v>2.282873180482712E-5</v>
      </c>
      <c r="BJ110"/>
      <c r="BK110"/>
      <c r="BL110"/>
      <c r="BM110"/>
      <c r="BN110"/>
      <c r="BO110"/>
    </row>
    <row r="111" spans="1:23" x14ac:dyDescent="0.25">
      <c r="A111" s="116" t="str">
        <f>IF(ISBLANK(TBL_DATA[[#This Row],[Row.names]]), "",   DATE(YEAR(TBL_DATA[[#This Row],[Row.names]]), MONTH(TBL_DATA[[#This Row],[Row.names]]), DAY(TBL_DATA[[#This Row],[Row.names]])))</f>
        <v/>
      </c>
      <c r="B111" s="295" t="s">
        <v>240</v>
      </c>
      <c r="C111" s="921" t="s">
        <v>866</v>
      </c>
      <c r="D111" s="1547" t="n">
        <v>0.0030239956014609885</v>
      </c>
      <c r="E111" s="2173" t="n">
        <v>0.013545690248162323</v>
      </c>
      <c r="F111" s="2737" t="n">
        <v>-0.1258049597078541</v>
      </c>
      <c r="G111" s="3301" t="n">
        <v>0.8218021132590119</v>
      </c>
      <c r="H111" s="3865" t="n">
        <v>0.5835307576483489</v>
      </c>
      <c r="I111" s="4429" t="n">
        <v>0.005737898805876658</v>
      </c>
      <c r="J111" s="4993" t="n">
        <v>-0.043515747335748145</v>
      </c>
      <c r="K111" s="5555" t="n">
        <v>1.5979304806096721</v>
      </c>
      <c r="L111" s="6117" t="n">
        <v>0.5265091268297867</v>
      </c>
      <c r="M111" s="6679" t="n">
        <v>0.006118109201130799</v>
      </c>
      <c r="N111" s="7241" t="n">
        <v>0.14114376196778697</v>
      </c>
      <c r="O111" s="7805" t="n">
        <v>0.10830125092762972</v>
      </c>
      <c r="P111" s="8431" t="n">
        <v>-0.034951823162667095</v>
      </c>
      <c r="Q111" s="8995" t="n">
        <v>-0.023731502893463822</v>
      </c>
      <c r="R111" s="9559" t="n">
        <v>-0.020742575066138063</v>
      </c>
      <c r="S111" s="5"/>
      <c r="T111" s="5"/>
      <c r="U111" s="80"/>
      <c r="V111" s="5"/>
      <c r="W111" s="5"/>
      <c r="X111"/>
      <c r="Y111" t="n" s="13123">
        <v>0.7638918494448994</v>
      </c>
      <c r="Z111" t="n" s="13687">
        <v>0.7256094864524489</v>
      </c>
      <c r="AA111" t="n" s="14311">
        <v>0.0</v>
      </c>
      <c r="AB111" t="n" s="14937">
        <v>0.0</v>
      </c>
      <c r="AC111" t="n" s="15563">
        <v>0.1683551589962321</v>
      </c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 s="23281">
        <v>0.0026506481030841526</v>
      </c>
      <c r="AT111" t="n" s="23874">
        <v>2.6647779106653724E-4</v>
      </c>
      <c r="AU111" t="n" s="24467">
        <v>8.879268739128903E-4</v>
      </c>
      <c r="AV111" t="n" s="25060">
        <v>7.119705925219503E-4</v>
      </c>
      <c r="AW111" t="n" s="25653">
        <v>6.294922082417946E-7</v>
      </c>
      <c r="AX111" t="n" s="26246">
        <v>0.0010293026224268975</v>
      </c>
      <c r="AY111" t="n" s="26839">
        <v>-3.0134929285503284E-5</v>
      </c>
      <c r="AZ111" t="n" s="27432">
        <v>0.0032394021452966694</v>
      </c>
      <c r="BA111" t="n" s="28025">
        <v>-0.003216207441665128</v>
      </c>
      <c r="BB111" t="n" s="28618">
        <v>9.444758625367541E-4</v>
      </c>
      <c r="BC111" t="n" s="29211">
        <v>1.639134426599719E-5</v>
      </c>
      <c r="BD111" t="n" s="29804">
        <v>5.5733326551214154E-6</v>
      </c>
      <c r="BE111" t="n" s="30397">
        <v>-1.454930924998794E-6</v>
      </c>
      <c r="BF111" t="n" s="30990">
        <v>2.6897209556543657E-5</v>
      </c>
      <c r="BG111" t="n" s="31583">
        <v>1.3254393410156705E-6</v>
      </c>
      <c r="BH111" t="n" s="32176">
        <v>0.006442989888949806</v>
      </c>
      <c r="BI111" t="n" s="32769">
        <v>2.5551516791971223E-5</v>
      </c>
      <c r="BJ111"/>
      <c r="BK111"/>
      <c r="BL111"/>
      <c r="BM111"/>
      <c r="BN111"/>
      <c r="BO111"/>
    </row>
    <row r="112" spans="1:23" x14ac:dyDescent="0.25">
      <c r="A112" s="116" t="str">
        <f>IF(ISBLANK(TBL_DATA[[#This Row],[Row.names]]), "",   DATE(YEAR(TBL_DATA[[#This Row],[Row.names]]), MONTH(TBL_DATA[[#This Row],[Row.names]]), DAY(TBL_DATA[[#This Row],[Row.names]])))</f>
        <v/>
      </c>
      <c r="B112" s="296" t="s">
        <v>241</v>
      </c>
      <c r="C112" s="922" t="s">
        <v>867</v>
      </c>
      <c r="D112" s="1548" t="n">
        <v>-0.0026494387888279514</v>
      </c>
      <c r="E112" s="2174" t="n">
        <v>0.010860362982169525</v>
      </c>
      <c r="F112" s="2738" t="n">
        <v>-0.1404734079853741</v>
      </c>
      <c r="G112" s="3302" t="n">
        <v>0.8222914939519016</v>
      </c>
      <c r="H112" s="3866" t="n">
        <v>0.5774401574287001</v>
      </c>
      <c r="I112" s="4430" t="n">
        <v>0.005754530655275188</v>
      </c>
      <c r="J112" s="4994" t="n">
        <v>-0.04820779885892701</v>
      </c>
      <c r="K112" s="5556" t="n">
        <v>1.5887697784051864</v>
      </c>
      <c r="L112" s="6118" t="n">
        <v>0.5208708503907611</v>
      </c>
      <c r="M112" s="6680" t="n">
        <v>0.006127623791552736</v>
      </c>
      <c r="N112" s="7242" t="n">
        <v>0.14052903607076409</v>
      </c>
      <c r="O112" s="7806" t="n">
        <v>0.10748017156482827</v>
      </c>
      <c r="P112" s="8432" t="n">
        <v>-0.037508659235467534</v>
      </c>
      <c r="Q112" s="8996" t="n">
        <v>-0.023557468605200128</v>
      </c>
      <c r="R112" s="9560" t="n">
        <v>-0.020581558507557732</v>
      </c>
      <c r="S112" s="5"/>
      <c r="T112" s="5"/>
      <c r="U112" s="80"/>
      <c r="V112" s="5"/>
      <c r="W112" s="5"/>
      <c r="X112"/>
      <c r="Y112" t="n" s="13124">
        <v>0.7598948331372574</v>
      </c>
      <c r="Z112" t="n" s="13688">
        <v>0.7217138285988159</v>
      </c>
      <c r="AA112" t="n" s="14312">
        <v>0.0</v>
      </c>
      <c r="AB112" t="n" s="14938">
        <v>0.0</v>
      </c>
      <c r="AC112" t="n" s="15564">
        <v>0.16195525652874093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 t="n" s="23282">
        <v>0.002576356531491384</v>
      </c>
      <c r="AT112" t="n" s="23875">
        <v>2.578522417246665E-4</v>
      </c>
      <c r="AU112" t="n" s="24468">
        <v>8.666378632415491E-4</v>
      </c>
      <c r="AV112" t="n" s="25061">
        <v>6.954483926901384E-4</v>
      </c>
      <c r="AW112" t="n" s="25654">
        <v>5.552509300787829E-7</v>
      </c>
      <c r="AX112" t="n" s="26247">
        <v>9.924432521927632E-4</v>
      </c>
      <c r="AY112" t="n" s="26840">
        <v>-3.212682423678322E-5</v>
      </c>
      <c r="AZ112" t="n" s="27433">
        <v>0.0031484162507527213</v>
      </c>
      <c r="BA112" t="n" s="28026">
        <v>-0.0031304681901126855</v>
      </c>
      <c r="BB112" t="n" s="28619">
        <v>9.145387862995718E-4</v>
      </c>
      <c r="BC112" t="n" s="29212">
        <v>1.5522098458838533E-5</v>
      </c>
      <c r="BD112" t="n" s="29805">
        <v>5.469522731718839E-6</v>
      </c>
      <c r="BE112" t="n" s="30398">
        <v>-1.6964150526196266E-6</v>
      </c>
      <c r="BF112" t="n" s="30991">
        <v>2.4527627395232576E-5</v>
      </c>
      <c r="BG112" t="n" s="31584">
        <v>1.64821580745914E-6</v>
      </c>
      <c r="BH112" t="n" s="32177">
        <v>0.006250934982716559</v>
      </c>
      <c r="BI112" t="n" s="32770">
        <v>2.4291719833892795E-5</v>
      </c>
      <c r="BJ112"/>
      <c r="BK112"/>
      <c r="BL112"/>
      <c r="BM112"/>
      <c r="BN112"/>
      <c r="BO112"/>
    </row>
    <row r="113" spans="1:23" x14ac:dyDescent="0.25">
      <c r="A113" s="116" t="str">
        <f>IF(ISBLANK(TBL_DATA[[#This Row],[Row.names]]), "",   DATE(YEAR(TBL_DATA[[#This Row],[Row.names]]), MONTH(TBL_DATA[[#This Row],[Row.names]]), DAY(TBL_DATA[[#This Row],[Row.names]])))</f>
        <v/>
      </c>
      <c r="B113" s="297" t="s">
        <v>242</v>
      </c>
      <c r="C113" s="923" t="s">
        <v>868</v>
      </c>
      <c r="D113" s="1549" t="n">
        <v>-0.008767682583718305</v>
      </c>
      <c r="E113" s="2175" t="n">
        <v>0.001997460183079447</v>
      </c>
      <c r="F113" s="2739" t="n">
        <v>-0.1566417380937245</v>
      </c>
      <c r="G113" s="3303" t="n">
        <v>0.839697654535374</v>
      </c>
      <c r="H113" s="3867" t="n">
        <v>0.5643399132982085</v>
      </c>
      <c r="I113" s="4431" t="n">
        <v>0.005747640257998659</v>
      </c>
      <c r="J113" s="4995" t="n">
        <v>-0.06337107520118734</v>
      </c>
      <c r="K113" s="5557" t="n">
        <v>1.6253703417523468</v>
      </c>
      <c r="L113" s="6119" t="n">
        <v>0.5059865736887701</v>
      </c>
      <c r="M113" s="6681" t="n">
        <v>0.006120474141592994</v>
      </c>
      <c r="N113" s="7243" t="n">
        <v>0.1382343458283628</v>
      </c>
      <c r="O113" s="7807" t="n">
        <v>0.10448555049909404</v>
      </c>
      <c r="P113" s="8433" t="n">
        <v>-0.0459474778008685</v>
      </c>
      <c r="Q113" s="8997" t="n">
        <v>-0.023070827001061337</v>
      </c>
      <c r="R113" s="9561" t="n">
        <v>-0.02014351036178355</v>
      </c>
      <c r="S113" s="5"/>
      <c r="T113" s="5"/>
      <c r="U113" s="80"/>
      <c r="V113" s="5"/>
      <c r="W113" s="5"/>
      <c r="X113"/>
      <c r="Y113" t="n" s="13125">
        <v>0.7512256074563809</v>
      </c>
      <c r="Z113" t="n" s="13689">
        <v>0.711327332308249</v>
      </c>
      <c r="AA113" t="n" s="14313">
        <v>0.0</v>
      </c>
      <c r="AB113" t="n" s="14939">
        <v>0.0</v>
      </c>
      <c r="AC113" t="n" s="15565">
        <v>0.1558920010812584</v>
      </c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n" s="23283">
        <v>0.0025952949030084243</v>
      </c>
      <c r="AT113" t="n" s="23876">
        <v>2.5445629148204533E-4</v>
      </c>
      <c r="AU113" t="n" s="24469">
        <v>8.119648306423154E-4</v>
      </c>
      <c r="AV113" t="n" s="25062">
        <v>6.726887555371085E-4</v>
      </c>
      <c r="AW113" t="n" s="25655">
        <v>9.088025749690637E-7</v>
      </c>
      <c r="AX113" t="n" s="26248">
        <v>9.626292827797585E-4</v>
      </c>
      <c r="AY113" t="n" s="26841">
        <v>-3.6927135750657786E-5</v>
      </c>
      <c r="AZ113" t="n" s="27434">
        <v>0.0030307719645663823</v>
      </c>
      <c r="BA113" t="n" s="28027">
        <v>-0.002988597674746254</v>
      </c>
      <c r="BB113" t="n" s="28620">
        <v>9.084949000758305E-4</v>
      </c>
      <c r="BC113" t="n" s="29213">
        <v>1.3226849033906201E-5</v>
      </c>
      <c r="BD113" t="n" s="29806">
        <v>4.736419891508864E-6</v>
      </c>
      <c r="BE113" t="n" s="30399">
        <v>3.6963682510480825E-7</v>
      </c>
      <c r="BF113" t="n" s="30992">
        <v>3.4032096126749636E-5</v>
      </c>
      <c r="BG113" t="n" s="31585">
        <v>-9.513759015638048E-7</v>
      </c>
      <c r="BH113" t="n" s="32178">
        <v>0.006160322970412524</v>
      </c>
      <c r="BI113" t="n" s="32771">
        <v>2.640202184950485E-5</v>
      </c>
      <c r="BJ113"/>
      <c r="BK113"/>
      <c r="BL113"/>
      <c r="BM113"/>
      <c r="BN113"/>
      <c r="BO113"/>
    </row>
    <row r="114" spans="1:23" x14ac:dyDescent="0.25">
      <c r="A114" s="116" t="str">
        <f>IF(ISBLANK(TBL_DATA[[#This Row],[Row.names]]), "",   DATE(YEAR(TBL_DATA[[#This Row],[Row.names]]), MONTH(TBL_DATA[[#This Row],[Row.names]]), DAY(TBL_DATA[[#This Row],[Row.names]])))</f>
        <v/>
      </c>
      <c r="B114" s="298" t="s">
        <v>243</v>
      </c>
      <c r="C114" s="924" t="s">
        <v>869</v>
      </c>
      <c r="D114" s="1550" t="n">
        <v>0.0053995537777073305</v>
      </c>
      <c r="E114" s="2176" t="n">
        <v>0.0074077993544643395</v>
      </c>
      <c r="F114" s="2740" t="n">
        <v>-0.10372182500221772</v>
      </c>
      <c r="G114" s="3304" t="n">
        <v>0.8248730588222056</v>
      </c>
      <c r="H114" s="3868" t="n">
        <v>0.568210702466736</v>
      </c>
      <c r="I114" s="4432" t="n">
        <v>0.0055825877844105165</v>
      </c>
      <c r="J114" s="4996" t="n">
        <v>0.0035996291885140863</v>
      </c>
      <c r="K114" s="5558" t="n">
        <v>1.5421496882290224</v>
      </c>
      <c r="L114" s="6120" t="n">
        <v>0.4627441691771413</v>
      </c>
      <c r="M114" s="6682" t="n">
        <v>0.006227162414036218</v>
      </c>
      <c r="N114" s="7244" t="n">
        <v>0.13486519806873867</v>
      </c>
      <c r="O114" s="7808" t="n">
        <v>0.09957752245963489</v>
      </c>
      <c r="P114" s="8434" t="n">
        <v>-0.04079601990049686</v>
      </c>
      <c r="Q114" s="8998" t="n">
        <v>-0.022172803213744503</v>
      </c>
      <c r="R114" s="9562" t="n">
        <v>-0.019316833259241998</v>
      </c>
      <c r="S114" s="5"/>
      <c r="T114" s="5"/>
      <c r="U114" s="80"/>
      <c r="V114" s="5"/>
      <c r="W114" s="5"/>
      <c r="X114"/>
      <c r="Y114" t="n" s="13126">
        <v>0.7537975208679955</v>
      </c>
      <c r="Z114" t="n" s="13690">
        <v>0.6802530184991034</v>
      </c>
      <c r="AA114" t="n" s="14314">
        <v>0.0</v>
      </c>
      <c r="AB114" t="n" s="14940">
        <v>0.0</v>
      </c>
      <c r="AC114" t="n" s="15566">
        <v>0.15492825771559707</v>
      </c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 t="n" s="23284">
        <v>0.002534332290799878</v>
      </c>
      <c r="AT114" t="n" s="23877">
        <v>3.0001509089251947E-4</v>
      </c>
      <c r="AU114" t="n" s="24470">
        <v>8.368582735333267E-4</v>
      </c>
      <c r="AV114" t="n" s="25063">
        <v>7.051939228141641E-4</v>
      </c>
      <c r="AW114" t="n" s="25656">
        <v>1.6079087644124847E-7</v>
      </c>
      <c r="AX114" t="n" s="26249">
        <v>0.0010660084253379335</v>
      </c>
      <c r="AY114" t="n" s="26842">
        <v>-4.4508558708478104E-5</v>
      </c>
      <c r="AZ114" t="n" s="27435">
        <v>0.00317072061726074</v>
      </c>
      <c r="BA114" t="n" s="28028">
        <v>-0.0031966989201290957</v>
      </c>
      <c r="BB114" t="n" s="28621">
        <v>0.0010053624093325497</v>
      </c>
      <c r="BC114" t="n" s="29214">
        <v>2.227188919750986E-5</v>
      </c>
      <c r="BD114" t="n" s="29807">
        <v>5.161353005984854E-6</v>
      </c>
      <c r="BE114" t="n" s="30400">
        <v>-3.1611181336554694E-6</v>
      </c>
      <c r="BF114" t="n" s="30993">
        <v>1.2290469430988836E-5</v>
      </c>
      <c r="BG114" t="n" s="31586">
        <v>3.5738744110005224E-6</v>
      </c>
      <c r="BH114" t="n" s="32179">
        <v>0.0063634823359552456</v>
      </c>
      <c r="BI114" t="n" s="32772">
        <v>1.836931653792493E-5</v>
      </c>
      <c r="BJ114"/>
      <c r="BK114"/>
      <c r="BL114"/>
      <c r="BM114"/>
      <c r="BN114"/>
      <c r="BO114"/>
    </row>
    <row r="115" spans="1:23" x14ac:dyDescent="0.25">
      <c r="A115" s="116" t="str">
        <f>IF(ISBLANK(TBL_DATA[[#This Row],[Row.names]]), "",   DATE(YEAR(TBL_DATA[[#This Row],[Row.names]]), MONTH(TBL_DATA[[#This Row],[Row.names]]), DAY(TBL_DATA[[#This Row],[Row.names]])))</f>
        <v/>
      </c>
      <c r="B115" s="299" t="s">
        <v>244</v>
      </c>
      <c r="C115" s="925" t="s">
        <v>870</v>
      </c>
      <c r="D115" s="1551" t="n">
        <v>0.004411996428383941</v>
      </c>
      <c r="E115" s="2177" t="n">
        <v>0.011852478967142366</v>
      </c>
      <c r="F115" s="2741" t="n">
        <v>-0.10859843143195036</v>
      </c>
      <c r="G115" s="3305" t="n">
        <v>0.822419854525374</v>
      </c>
      <c r="H115" s="3869" t="n">
        <v>0.5665616542330908</v>
      </c>
      <c r="I115" s="4433" t="n">
        <v>0.005575354874777587</v>
      </c>
      <c r="J115" s="4997" t="n">
        <v>0.014921365519103613</v>
      </c>
      <c r="K115" s="5559" t="n">
        <v>1.5514267157455663</v>
      </c>
      <c r="L115" s="6121" t="n">
        <v>0.45875880778908407</v>
      </c>
      <c r="M115" s="6683" t="n">
        <v>0.006230232753110809</v>
      </c>
      <c r="N115" s="7245" t="n">
        <v>0.1344340000060877</v>
      </c>
      <c r="O115" s="7809" t="n">
        <v>0.09957752245963489</v>
      </c>
      <c r="P115" s="8435" t="n">
        <v>-0.036564015366206126</v>
      </c>
      <c r="Q115" s="8999" t="n">
        <v>-0.022142566637886822</v>
      </c>
      <c r="R115" s="9563" t="n">
        <v>-0.019295727939846363</v>
      </c>
      <c r="S115" s="5"/>
      <c r="T115" s="5"/>
      <c r="U115" s="80"/>
      <c r="V115" s="5"/>
      <c r="W115" s="5"/>
      <c r="X115"/>
      <c r="Y115" t="n" s="13127">
        <v>0.7527028990465565</v>
      </c>
      <c r="Z115" t="n" s="13691">
        <v>0.6773173612045419</v>
      </c>
      <c r="AA115" t="n" s="14315">
        <v>0.0</v>
      </c>
      <c r="AB115" t="n" s="14941">
        <v>0.0</v>
      </c>
      <c r="AC115" t="n" s="15567">
        <v>0.15038002722131769</v>
      </c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n" s="23285">
        <v>0.0025003682059818867</v>
      </c>
      <c r="AT115" t="n" s="23878">
        <v>2.724044706113727E-4</v>
      </c>
      <c r="AU115" t="n" s="24471">
        <v>8.187344013267869E-4</v>
      </c>
      <c r="AV115" t="n" s="25064">
        <v>6.890603966864737E-4</v>
      </c>
      <c r="AW115" t="n" s="25657">
        <v>-2.0535009794795372E-7</v>
      </c>
      <c r="AX115" t="n" s="26250">
        <v>0.0010346659195464214</v>
      </c>
      <c r="AY115" t="n" s="26843">
        <v>-3.7882117337754626E-5</v>
      </c>
      <c r="AZ115" t="n" s="27436">
        <v>0.0030652252991393725</v>
      </c>
      <c r="BA115" t="n" s="28029">
        <v>-0.003025789357393513</v>
      </c>
      <c r="BB115" t="n" s="28622">
        <v>9.643363108881786E-4</v>
      </c>
      <c r="BC115" t="n" s="29215">
        <v>2.461587722736856E-5</v>
      </c>
      <c r="BD115" t="n" s="29808">
        <v>5.368852244361397E-6</v>
      </c>
      <c r="BE115" t="n" s="30401">
        <v>-4.8889992228696225E-6</v>
      </c>
      <c r="BF115" t="n" s="30994">
        <v>1.6475314815968138E-6</v>
      </c>
      <c r="BG115" t="n" s="31587">
        <v>5.788487111900149E-6</v>
      </c>
      <c r="BH115" t="n" s="32180">
        <v>0.006283182344551285</v>
      </c>
      <c r="BI115" t="n" s="32773">
        <v>1.443584041237171E-5</v>
      </c>
      <c r="BJ115"/>
      <c r="BK115"/>
      <c r="BL115"/>
      <c r="BM115"/>
      <c r="BN115"/>
      <c r="BO115"/>
    </row>
    <row r="116" spans="1:23" x14ac:dyDescent="0.25">
      <c r="A116" s="116" t="str">
        <f>IF(ISBLANK(TBL_DATA[[#This Row],[Row.names]]), "",   DATE(YEAR(TBL_DATA[[#This Row],[Row.names]]), MONTH(TBL_DATA[[#This Row],[Row.names]]), DAY(TBL_DATA[[#This Row],[Row.names]])))</f>
        <v/>
      </c>
      <c r="B116" s="300" t="s">
        <v>245</v>
      </c>
      <c r="C116" s="926" t="s">
        <v>871</v>
      </c>
      <c r="D116" s="1552" t="n">
        <v>-0.0012288866809601392</v>
      </c>
      <c r="E116" s="2178" t="n">
        <v>0.010609026932643095</v>
      </c>
      <c r="F116" s="2742" t="n">
        <v>-0.17124937894526526</v>
      </c>
      <c r="G116" s="3306" t="n">
        <v>0.8592316867217192</v>
      </c>
      <c r="H116" s="3870" t="n">
        <v>0.600182171499309</v>
      </c>
      <c r="I116" s="4434" t="n">
        <v>0.0053486489174432595</v>
      </c>
      <c r="J116" s="4998" t="n">
        <v>-0.007605507873492456</v>
      </c>
      <c r="K116" s="5560" t="n">
        <v>1.5484994546033557</v>
      </c>
      <c r="L116" s="6122" t="n">
        <v>0.4583019961467511</v>
      </c>
      <c r="M116" s="6684" t="n">
        <v>0.006225749344630889</v>
      </c>
      <c r="N116" s="7246" t="n">
        <v>0.13428060346153706</v>
      </c>
      <c r="O116" s="7810" t="n">
        <v>0.09960784923437337</v>
      </c>
      <c r="P116" s="8436" t="n">
        <v>-0.03774796901568034</v>
      </c>
      <c r="Q116" s="9000" t="n">
        <v>-0.022195302112842014</v>
      </c>
      <c r="R116" s="9564" t="n">
        <v>-0.01935171181341465</v>
      </c>
      <c r="S116" s="5"/>
      <c r="T116" s="5"/>
      <c r="U116" s="80"/>
      <c r="V116" s="5"/>
      <c r="W116" s="5"/>
      <c r="X116"/>
      <c r="Y116" t="n" s="13128">
        <v>0.7747142515142658</v>
      </c>
      <c r="Z116" t="n" s="13692">
        <v>0.676980055944598</v>
      </c>
      <c r="AA116" t="n" s="14316">
        <v>0.0</v>
      </c>
      <c r="AB116" t="n" s="14942">
        <v>0.0</v>
      </c>
      <c r="AC116" t="n" s="15568">
        <v>0.14543664826582542</v>
      </c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 s="23286">
        <v>0.0024514504137453956</v>
      </c>
      <c r="AT116" t="n" s="23879">
        <v>2.67724542994485E-4</v>
      </c>
      <c r="AU116" t="n" s="24472">
        <v>8.2331511275788E-4</v>
      </c>
      <c r="AV116" t="n" s="25065">
        <v>6.376379690898909E-4</v>
      </c>
      <c r="AW116" t="n" s="25658">
        <v>-8.734245245696516E-8</v>
      </c>
      <c r="AX116" t="n" s="26251">
        <v>9.768506055757643E-4</v>
      </c>
      <c r="AY116" t="n" s="26844">
        <v>-3.948837027056954E-5</v>
      </c>
      <c r="AZ116" t="n" s="27437">
        <v>0.0030061797545067443</v>
      </c>
      <c r="BA116" t="n" s="28030">
        <v>-0.0029523037475113994</v>
      </c>
      <c r="BB116" t="n" s="28623">
        <v>9.267850787777251E-4</v>
      </c>
      <c r="BC116" t="n" s="29216">
        <v>2.4753641377118098E-5</v>
      </c>
      <c r="BD116" t="n" s="29809">
        <v>5.0591732280255165E-6</v>
      </c>
      <c r="BE116" t="n" s="30402">
        <v>-4.150898508787176E-6</v>
      </c>
      <c r="BF116" t="n" s="30995">
        <v>4.725675176969099E-6</v>
      </c>
      <c r="BG116" t="n" s="31588">
        <v>4.864551359079517E-6</v>
      </c>
      <c r="BH116" t="n" s="32181">
        <v>0.006097384845576915</v>
      </c>
      <c r="BI116" t="n" s="32774">
        <v>1.493431175837526E-5</v>
      </c>
      <c r="BJ116"/>
      <c r="BK116"/>
      <c r="BL116"/>
      <c r="BM116"/>
      <c r="BN116"/>
      <c r="BO116"/>
    </row>
    <row r="117" spans="1:23" x14ac:dyDescent="0.25">
      <c r="A117" s="116" t="str">
        <f>IF(ISBLANK(TBL_DATA[[#This Row],[Row.names]]), "",   DATE(YEAR(TBL_DATA[[#This Row],[Row.names]]), MONTH(TBL_DATA[[#This Row],[Row.names]]), DAY(TBL_DATA[[#This Row],[Row.names]])))</f>
        <v/>
      </c>
      <c r="B117" s="301" t="s">
        <v>246</v>
      </c>
      <c r="C117" s="927" t="s">
        <v>872</v>
      </c>
      <c r="D117" s="1553" t="n">
        <v>0.006204350899238156</v>
      </c>
      <c r="E117" s="2179" t="n">
        <v>0.016879199957670954</v>
      </c>
      <c r="F117" s="2743" t="n">
        <v>-0.14290489811923723</v>
      </c>
      <c r="G117" s="3307" t="n">
        <v>0.861883839949411</v>
      </c>
      <c r="H117" s="3871" t="n">
        <v>0.5883425597197471</v>
      </c>
      <c r="I117" s="4435" t="n">
        <v>0.005417076611685558</v>
      </c>
      <c r="J117" s="4999" t="n">
        <v>-0.012442854095064848</v>
      </c>
      <c r="K117" s="5561" t="n">
        <v>1.546159037777955</v>
      </c>
      <c r="L117" s="6123" t="n">
        <v>0.4586301053742177</v>
      </c>
      <c r="M117" s="6685" t="n">
        <v>0.006212180180019442</v>
      </c>
      <c r="N117" s="7247" t="n">
        <v>0.13402853281158097</v>
      </c>
      <c r="O117" s="7811" t="n">
        <v>0.09960784923437337</v>
      </c>
      <c r="P117" s="8437" t="n">
        <v>-0.03177781976194893</v>
      </c>
      <c r="Q117" s="9001" t="n">
        <v>-0.022173122971224635</v>
      </c>
      <c r="R117" s="9565" t="n">
        <v>-0.01933487064047263</v>
      </c>
      <c r="S117" s="5"/>
      <c r="T117" s="5"/>
      <c r="U117" s="80"/>
      <c r="V117" s="5"/>
      <c r="W117" s="5"/>
      <c r="X117"/>
      <c r="Y117" t="n" s="13129">
        <v>0.7670349142768842</v>
      </c>
      <c r="Z117" t="n" s="13693">
        <v>0.6772223455957561</v>
      </c>
      <c r="AA117" t="n" s="14317">
        <v>0.0</v>
      </c>
      <c r="AB117" t="n" s="14943">
        <v>0.0</v>
      </c>
      <c r="AC117" t="n" s="15569">
        <v>0.13965897731412</v>
      </c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n" s="23287">
        <v>0.0023746675536336073</v>
      </c>
      <c r="AT117" t="n" s="23880">
        <v>2.4766355883000556E-4</v>
      </c>
      <c r="AU117" t="n" s="24473">
        <v>7.988363479459108E-4</v>
      </c>
      <c r="AV117" t="n" s="25066">
        <v>6.124487422770505E-4</v>
      </c>
      <c r="AW117" t="n" s="25659">
        <v>-2.1528782982539144E-7</v>
      </c>
      <c r="AX117" t="n" s="26252">
        <v>9.241972194087377E-4</v>
      </c>
      <c r="AY117" t="n" s="26845">
        <v>-3.025231611285779E-5</v>
      </c>
      <c r="AZ117" t="n" s="27438">
        <v>0.002933725979228336</v>
      </c>
      <c r="BA117" t="n" s="28031">
        <v>-0.0028264814146380752</v>
      </c>
      <c r="BB117" t="n" s="28624">
        <v>8.905726633153987E-4</v>
      </c>
      <c r="BC117" t="n" s="29217">
        <v>2.3677144274612592E-5</v>
      </c>
      <c r="BD117" t="n" s="29810">
        <v>5.056826938972224E-6</v>
      </c>
      <c r="BE117" t="n" s="30403">
        <v>-4.698829822505551E-6</v>
      </c>
      <c r="BF117" t="n" s="30996">
        <v>8.980277455091992E-7</v>
      </c>
      <c r="BG117" t="n" s="31589">
        <v>5.573638994889092E-6</v>
      </c>
      <c r="BH117" t="n" s="32182">
        <v>0.005928687911886882</v>
      </c>
      <c r="BI117" t="n" s="32775">
        <v>1.3322614589154932E-5</v>
      </c>
      <c r="BJ117"/>
      <c r="BK117"/>
      <c r="BL117"/>
      <c r="BM117"/>
      <c r="BN117"/>
      <c r="BO117"/>
    </row>
    <row r="118" spans="1:23" x14ac:dyDescent="0.25">
      <c r="A118" s="116" t="str">
        <f>IF(ISBLANK(TBL_DATA[[#This Row],[Row.names]]), "",   DATE(YEAR(TBL_DATA[[#This Row],[Row.names]]), MONTH(TBL_DATA[[#This Row],[Row.names]]), DAY(TBL_DATA[[#This Row],[Row.names]])))</f>
        <v/>
      </c>
      <c r="B118" s="302" t="s">
        <v>247</v>
      </c>
      <c r="C118" s="928" t="s">
        <v>873</v>
      </c>
      <c r="D118" s="1554" t="n">
        <v>-0.0012748464980747545</v>
      </c>
      <c r="E118" s="2180" t="n">
        <v>0.015582835070639955</v>
      </c>
      <c r="F118" s="2744" t="n">
        <v>-0.15706232299445178</v>
      </c>
      <c r="G118" s="3308" t="n">
        <v>0.8704623631824451</v>
      </c>
      <c r="H118" s="3872" t="n">
        <v>0.5920113346523017</v>
      </c>
      <c r="I118" s="4436" t="n">
        <v>0.005391179146296025</v>
      </c>
      <c r="J118" s="5000" t="n">
        <v>-0.026385685007093707</v>
      </c>
      <c r="K118" s="5562" t="n">
        <v>1.5495757272836446</v>
      </c>
      <c r="L118" s="6124" t="n">
        <v>0.4578948110741455</v>
      </c>
      <c r="M118" s="6686" t="n">
        <v>0.006214432808528581</v>
      </c>
      <c r="N118" s="7248" t="n">
        <v>0.13398617370008567</v>
      </c>
      <c r="O118" s="7812" t="n">
        <v>0.0995565745300887</v>
      </c>
      <c r="P118" s="8438" t="n">
        <v>-0.0330121544177836</v>
      </c>
      <c r="Q118" s="9002" t="n">
        <v>-0.02215385781820542</v>
      </c>
      <c r="R118" s="9566" t="n">
        <v>-0.019316502504263252</v>
      </c>
      <c r="S118" s="5"/>
      <c r="T118" s="5"/>
      <c r="U118" s="80"/>
      <c r="V118" s="5"/>
      <c r="W118" s="5"/>
      <c r="X118"/>
      <c r="Y118" t="n" s="13130">
        <v>0.7694227281880239</v>
      </c>
      <c r="Z118" t="n" s="13694">
        <v>0.6766792527291978</v>
      </c>
      <c r="AA118" t="n" s="14318">
        <v>0.0</v>
      </c>
      <c r="AB118" t="n" s="14944">
        <v>0.0</v>
      </c>
      <c r="AC118" t="n" s="15570">
        <v>0.13658534929580118</v>
      </c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n" s="23288">
        <v>0.0023529147383348796</v>
      </c>
      <c r="AT118" t="n" s="23881">
        <v>2.1989913968844532E-4</v>
      </c>
      <c r="AU118" t="n" s="24474">
        <v>7.786920008043775E-4</v>
      </c>
      <c r="AV118" t="n" s="25067">
        <v>6.1561713851611E-4</v>
      </c>
      <c r="AW118" t="n" s="25660">
        <v>2.502953827407255E-8</v>
      </c>
      <c r="AX118" t="n" s="26253">
        <v>8.906382453068813E-4</v>
      </c>
      <c r="AY118" t="n" s="26846">
        <v>-3.216936970096478E-5</v>
      </c>
      <c r="AZ118" t="n" s="27439">
        <v>0.0028166563670013103</v>
      </c>
      <c r="BA118" t="n" s="28032">
        <v>-0.0027201564199336504</v>
      </c>
      <c r="BB118" t="n" s="28625">
        <v>8.611249250854333E-4</v>
      </c>
      <c r="BC118" t="n" s="29218">
        <v>2.312327745093938E-5</v>
      </c>
      <c r="BD118" t="n" s="29811">
        <v>4.582010964474037E-6</v>
      </c>
      <c r="BE118" t="n" s="30404">
        <v>-3.312017278122086E-6</v>
      </c>
      <c r="BF118" t="n" s="30997">
        <v>7.392503385875252E-6</v>
      </c>
      <c r="BG118" t="n" s="31590">
        <v>3.826968869015662E-6</v>
      </c>
      <c r="BH118" t="n" s="32183">
        <v>0.005779044139990504</v>
      </c>
      <c r="BI118" t="n" s="32776">
        <v>1.4831466160288985E-5</v>
      </c>
      <c r="BJ118"/>
      <c r="BK118"/>
      <c r="BL118"/>
      <c r="BM118"/>
      <c r="BN118"/>
      <c r="BO118"/>
    </row>
    <row r="119" spans="1:23" x14ac:dyDescent="0.25">
      <c r="A119" s="116" t="str">
        <f>IF(ISBLANK(TBL_DATA[[#This Row],[Row.names]]), "",   DATE(YEAR(TBL_DATA[[#This Row],[Row.names]]), MONTH(TBL_DATA[[#This Row],[Row.names]]), DAY(TBL_DATA[[#This Row],[Row.names]])))</f>
        <v/>
      </c>
      <c r="B119" s="303" t="s">
        <v>248</v>
      </c>
      <c r="C119" s="929" t="s">
        <v>874</v>
      </c>
      <c r="D119" s="1555" t="n">
        <v>0.011032380753901148</v>
      </c>
      <c r="E119" s="2181" t="n">
        <v>0.0267871315942656</v>
      </c>
      <c r="F119" s="2745" t="n">
        <v>-0.13729774825862773</v>
      </c>
      <c r="G119" s="3309" t="n">
        <v>0.8923111405848227</v>
      </c>
      <c r="H119" s="3873" t="n">
        <v>0.5472538654996733</v>
      </c>
      <c r="I119" s="4437" t="n">
        <v>0.005527703311036014</v>
      </c>
      <c r="J119" s="5001" t="n">
        <v>0.0508407169810936</v>
      </c>
      <c r="K119" s="5563" t="n">
        <v>1.476135261846324</v>
      </c>
      <c r="L119" s="6125" t="n">
        <v>0.4045273073657889</v>
      </c>
      <c r="M119" s="6687" t="n">
        <v>0.006339401739416648</v>
      </c>
      <c r="N119" s="7249" t="n">
        <v>0.13041201940581912</v>
      </c>
      <c r="O119" s="7813" t="n">
        <v>0.09266517800884602</v>
      </c>
      <c r="P119" s="8439" t="n">
        <v>-0.022343976320926107</v>
      </c>
      <c r="Q119" s="9003" t="n">
        <v>-0.021094589781527843</v>
      </c>
      <c r="R119" s="9567" t="n">
        <v>-0.018332922468814714</v>
      </c>
      <c r="S119" s="5"/>
      <c r="T119" s="5"/>
      <c r="U119" s="80"/>
      <c r="V119" s="5"/>
      <c r="W119" s="5"/>
      <c r="X119"/>
      <c r="Y119" t="n" s="13131">
        <v>0.7397660883682579</v>
      </c>
      <c r="Z119" t="n" s="13695">
        <v>0.6360246122327254</v>
      </c>
      <c r="AA119" t="n" s="14319">
        <v>0.0</v>
      </c>
      <c r="AB119" t="n" s="14945">
        <v>0.0</v>
      </c>
      <c r="AC119" t="n" s="15571">
        <v>0.13119024224678336</v>
      </c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n" s="23289">
        <v>0.0024064784403644516</v>
      </c>
      <c r="AT119" t="n" s="23882">
        <v>1.8422953955736163E-4</v>
      </c>
      <c r="AU119" t="n" s="24475">
        <v>8.961105630249779E-4</v>
      </c>
      <c r="AV119" t="n" s="25068">
        <v>5.995498099976629E-4</v>
      </c>
      <c r="AW119" t="n" s="25661">
        <v>7.42476803772421E-7</v>
      </c>
      <c r="AX119" t="n" s="26254">
        <v>8.480542480585942E-4</v>
      </c>
      <c r="AY119" t="n" s="26847">
        <v>-1.2534957383068614E-5</v>
      </c>
      <c r="AZ119" t="n" s="27440">
        <v>0.0028070590292078065</v>
      </c>
      <c r="BA119" t="n" s="28033">
        <v>-0.0024748551935452065</v>
      </c>
      <c r="BB119" t="n" s="28626">
        <v>7.288647095720219E-4</v>
      </c>
      <c r="BC119" t="n" s="29219">
        <v>4.362663019273432E-5</v>
      </c>
      <c r="BD119" t="n" s="29812">
        <v>3.2569031421313234E-6</v>
      </c>
      <c r="BE119" t="n" s="30405">
        <v>7.592253624689226E-7</v>
      </c>
      <c r="BF119" t="n" s="30998">
        <v>2.6915225014287E-5</v>
      </c>
      <c r="BG119" t="n" s="31591">
        <v>-1.3075751729087396E-6</v>
      </c>
      <c r="BH119" t="n" s="32184">
        <v>0.00597807269373359</v>
      </c>
      <c r="BI119" t="n" s="32777">
        <v>1.9628823771541096E-5</v>
      </c>
      <c r="BJ119"/>
      <c r="BK119"/>
      <c r="BL119"/>
      <c r="BM119"/>
      <c r="BN119"/>
      <c r="BO119"/>
    </row>
    <row r="120" spans="1:23" x14ac:dyDescent="0.25">
      <c r="A120" s="116" t="str">
        <f>IF(ISBLANK(TBL_DATA[[#This Row],[Row.names]]), "",   DATE(YEAR(TBL_DATA[[#This Row],[Row.names]]), MONTH(TBL_DATA[[#This Row],[Row.names]]), DAY(TBL_DATA[[#This Row],[Row.names]])))</f>
        <v/>
      </c>
      <c r="B120" s="304" t="s">
        <v>249</v>
      </c>
      <c r="C120" s="930" t="s">
        <v>875</v>
      </c>
      <c r="D120" s="1556" t="n">
        <v>-5.1532446116380356E-5</v>
      </c>
      <c r="E120" s="2182" t="n">
        <v>0.026734218741733873</v>
      </c>
      <c r="F120" s="2746" t="n">
        <v>-0.08649061196189611</v>
      </c>
      <c r="G120" s="3310" t="n">
        <v>0.8730433531753995</v>
      </c>
      <c r="H120" s="3874" t="n">
        <v>0.5353189274139362</v>
      </c>
      <c r="I120" s="4438" t="n">
        <v>0.005599362011307229</v>
      </c>
      <c r="J120" s="5002" t="n">
        <v>0.056631471576970904</v>
      </c>
      <c r="K120" s="5564" t="n">
        <v>1.463669538322417</v>
      </c>
      <c r="L120" s="6126" t="n">
        <v>0.4024476053782308</v>
      </c>
      <c r="M120" s="6688" t="n">
        <v>0.006349639229998599</v>
      </c>
      <c r="N120" s="7250" t="n">
        <v>0.1303951160923452</v>
      </c>
      <c r="O120" s="7814" t="n">
        <v>0.09266523532470596</v>
      </c>
      <c r="P120" s="8440" t="n">
        <v>-0.022394357327286563</v>
      </c>
      <c r="Q120" s="9004" t="n">
        <v>-0.021121886267272055</v>
      </c>
      <c r="R120" s="9568" t="n">
        <v>-0.018360576907211684</v>
      </c>
      <c r="S120" s="5"/>
      <c r="T120" s="5"/>
      <c r="U120" s="80"/>
      <c r="V120" s="5"/>
      <c r="W120" s="5"/>
      <c r="X120"/>
      <c r="Y120" t="n" s="13132">
        <v>0.731654923726982</v>
      </c>
      <c r="Z120" t="n" s="13696">
        <v>0.6343875829319413</v>
      </c>
      <c r="AA120" t="n" s="14320">
        <v>0.0</v>
      </c>
      <c r="AB120" t="n" s="14946">
        <v>0.0</v>
      </c>
      <c r="AC120" t="n" s="15572">
        <v>0.13480183880798277</v>
      </c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 s="23290">
        <v>0.0025440424452878763</v>
      </c>
      <c r="AT120" t="n" s="23883">
        <v>1.930218895445924E-4</v>
      </c>
      <c r="AU120" t="n" s="24476">
        <v>8.381758361283264E-4</v>
      </c>
      <c r="AV120" t="n" s="25069">
        <v>5.9291519069041E-4</v>
      </c>
      <c r="AW120" t="n" s="25662">
        <v>1.41514055411936E-7</v>
      </c>
      <c r="AX120" t="n" s="26255">
        <v>8.262975826948644E-4</v>
      </c>
      <c r="AY120" t="n" s="26848">
        <v>-1.182514146538673E-5</v>
      </c>
      <c r="AZ120" t="n" s="27441">
        <v>0.0027570456939829692</v>
      </c>
      <c r="BA120" t="n" s="28034">
        <v>-0.0023106217136356767</v>
      </c>
      <c r="BB120" t="n" s="28627">
        <v>6.041490663573899E-4</v>
      </c>
      <c r="BC120" t="n" s="29220">
        <v>4.192178188926474E-5</v>
      </c>
      <c r="BD120" t="n" s="29813">
        <v>3.7202446010987334E-6</v>
      </c>
      <c r="BE120" t="n" s="30406">
        <v>-2.1684380761423717E-6</v>
      </c>
      <c r="BF120" t="n" s="30999">
        <v>9.624538855165766E-6</v>
      </c>
      <c r="BG120" t="n" s="31592">
        <v>2.4336246074549955E-6</v>
      </c>
      <c r="BH120" t="n" s="32185">
        <v>0.006048092567862676</v>
      </c>
      <c r="BI120" t="n" s="32778">
        <v>1.3561607679789453E-5</v>
      </c>
      <c r="BJ120"/>
      <c r="BK120"/>
      <c r="BL120"/>
      <c r="BM120"/>
      <c r="BN120"/>
      <c r="BO120"/>
    </row>
    <row r="121" spans="1:23" x14ac:dyDescent="0.25">
      <c r="A121" s="116" t="str">
        <f>IF(ISBLANK(TBL_DATA[[#This Row],[Row.names]]), "",   DATE(YEAR(TBL_DATA[[#This Row],[Row.names]]), MONTH(TBL_DATA[[#This Row],[Row.names]]), DAY(TBL_DATA[[#This Row],[Row.names]])))</f>
        <v/>
      </c>
      <c r="B121" s="305" t="s">
        <v>250</v>
      </c>
      <c r="C121" s="931" t="s">
        <v>876</v>
      </c>
      <c r="D121" s="1557" t="n">
        <v>-0.0036718760065449826</v>
      </c>
      <c r="E121" s="2183" t="n">
        <v>0.02296417799883743</v>
      </c>
      <c r="F121" s="2747" t="n">
        <v>-0.11786886345891001</v>
      </c>
      <c r="G121" s="3311" t="n">
        <v>0.860135801582852</v>
      </c>
      <c r="H121" s="3875" t="n">
        <v>0.520333948745956</v>
      </c>
      <c r="I121" s="4439" t="n">
        <v>0.005700008029965831</v>
      </c>
      <c r="J121" s="5003" t="n">
        <v>0.07416577109568467</v>
      </c>
      <c r="K121" s="5565" t="n">
        <v>1.455579119741069</v>
      </c>
      <c r="L121" s="6127" t="n">
        <v>0.40506993003927894</v>
      </c>
      <c r="M121" s="6689" t="n">
        <v>0.00634802950501857</v>
      </c>
      <c r="N121" s="7251" t="n">
        <v>0.1306490472091738</v>
      </c>
      <c r="O121" s="7815" t="n">
        <v>0.09294417936906457</v>
      </c>
      <c r="P121" s="8441" t="n">
        <v>-0.025984004030479513</v>
      </c>
      <c r="Q121" s="9005" t="n">
        <v>-0.021210809911491782</v>
      </c>
      <c r="R121" s="9569" t="n">
        <v>-0.018444123184619503</v>
      </c>
      <c r="S121" s="5"/>
      <c r="T121" s="5"/>
      <c r="U121" s="80"/>
      <c r="V121" s="5"/>
      <c r="W121" s="5"/>
      <c r="X121"/>
      <c r="Y121" t="n" s="13133">
        <v>0.7213417697222002</v>
      </c>
      <c r="Z121" t="n" s="13697">
        <v>0.636451042924182</v>
      </c>
      <c r="AA121" t="n" s="14321">
        <v>0.0</v>
      </c>
      <c r="AB121" t="n" s="14947">
        <v>0.0</v>
      </c>
      <c r="AC121" t="n" s="15573">
        <v>0.1293051643316072</v>
      </c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 t="n" s="23291">
        <v>0.0025656986683395993</v>
      </c>
      <c r="AT121" t="n" s="23884">
        <v>2.3867553761153826E-4</v>
      </c>
      <c r="AU121" t="n" s="24477">
        <v>6.660174148739136E-4</v>
      </c>
      <c r="AV121" t="n" s="25070">
        <v>6.214027417309954E-4</v>
      </c>
      <c r="AW121" t="n" s="25663">
        <v>-3.8651790972699867E-7</v>
      </c>
      <c r="AX121" t="n" s="26256">
        <v>8.773560393173654E-4</v>
      </c>
      <c r="AY121" t="n" s="26849">
        <v>7.40453221357536E-6</v>
      </c>
      <c r="AZ121" t="n" s="27442">
        <v>0.00282139137412459</v>
      </c>
      <c r="BA121" t="n" s="28035">
        <v>-0.0023852215976498353</v>
      </c>
      <c r="BB121" t="n" s="28628">
        <v>6.457183445259785E-4</v>
      </c>
      <c r="BC121" t="n" s="29221">
        <v>3.7956428090019915E-5</v>
      </c>
      <c r="BD121" t="n" s="29814">
        <v>4.128597701740053E-6</v>
      </c>
      <c r="BE121" t="n" s="30407">
        <v>-4.741736583836186E-6</v>
      </c>
      <c r="BF121" t="n" s="31000">
        <v>-5.56600895325594E-6</v>
      </c>
      <c r="BG121" t="n" s="31593">
        <v>5.721879514527651E-6</v>
      </c>
      <c r="BH121" t="n" s="32186">
        <v>0.006088235612873842</v>
      </c>
      <c r="BI121" t="n" s="32779">
        <v>8.234620714997133E-6</v>
      </c>
      <c r="BJ121"/>
      <c r="BK121"/>
      <c r="BL121"/>
      <c r="BM121"/>
      <c r="BN121"/>
      <c r="BO121"/>
    </row>
    <row r="122" spans="1:23" x14ac:dyDescent="0.25">
      <c r="A122" s="116" t="str">
        <f>IF(ISBLANK(TBL_DATA[[#This Row],[Row.names]]), "",   DATE(YEAR(TBL_DATA[[#This Row],[Row.names]]), MONTH(TBL_DATA[[#This Row],[Row.names]]), DAY(TBL_DATA[[#This Row],[Row.names]])))</f>
        <v/>
      </c>
      <c r="B122" s="306" t="s">
        <v>251</v>
      </c>
      <c r="C122" s="932" t="s">
        <v>877</v>
      </c>
      <c r="D122" s="1558" t="n">
        <v>-0.009814824393524008</v>
      </c>
      <c r="E122" s="2184" t="n">
        <v>0.012923964230913132</v>
      </c>
      <c r="F122" s="2748" t="n">
        <v>-0.13943732682268928</v>
      </c>
      <c r="G122" s="3312" t="n">
        <v>0.8811978551710872</v>
      </c>
      <c r="H122" s="3876" t="n">
        <v>0.5138520737507013</v>
      </c>
      <c r="I122" s="4440" t="n">
        <v>0.005778657559122623</v>
      </c>
      <c r="J122" s="5004" t="n">
        <v>0.054740623253550114</v>
      </c>
      <c r="K122" s="5566" t="n">
        <v>1.4977979127931498</v>
      </c>
      <c r="L122" s="6128" t="n">
        <v>0.4035115197505775</v>
      </c>
      <c r="M122" s="6690" t="n">
        <v>0.006400940212408611</v>
      </c>
      <c r="N122" s="7252" t="n">
        <v>0.13156579996810225</v>
      </c>
      <c r="O122" s="7816" t="n">
        <v>0.09499443978513535</v>
      </c>
      <c r="P122" s="8442" t="n">
        <v>-0.03554379998740376</v>
      </c>
      <c r="Q122" s="9006" t="n">
        <v>-0.021632943262308215</v>
      </c>
      <c r="R122" s="9570" t="n">
        <v>-0.01884684294043367</v>
      </c>
      <c r="S122" s="5"/>
      <c r="T122" s="5"/>
      <c r="U122" s="80"/>
      <c r="V122" s="5"/>
      <c r="W122" s="5"/>
      <c r="X122"/>
      <c r="Y122" t="n" s="13134">
        <v>0.7168347604230009</v>
      </c>
      <c r="Z122" t="n" s="13698">
        <v>0.6352255660397946</v>
      </c>
      <c r="AA122" t="n" s="14322">
        <v>0.0</v>
      </c>
      <c r="AB122" t="n" s="14948">
        <v>0.0</v>
      </c>
      <c r="AC122" t="n" s="15574">
        <v>0.1252781262845049</v>
      </c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n" s="23292">
        <v>0.0021788237537832475</v>
      </c>
      <c r="AT122" t="n" s="23885">
        <v>2.2948214305448323E-4</v>
      </c>
      <c r="AU122" t="n" s="24478">
        <v>9.513967351137749E-4</v>
      </c>
      <c r="AV122" t="n" s="25071">
        <v>5.88403486581695E-4</v>
      </c>
      <c r="AW122" t="n" s="25664">
        <v>1.7766666275497644E-7</v>
      </c>
      <c r="AX122" t="n" s="26257">
        <v>8.961302606145506E-4</v>
      </c>
      <c r="AY122" t="n" s="26850">
        <v>3.3266518032062426E-5</v>
      </c>
      <c r="AZ122" t="n" s="27443">
        <v>0.002933106978637606</v>
      </c>
      <c r="BA122" t="n" s="28036">
        <v>-0.0023036754473861223</v>
      </c>
      <c r="BB122" t="n" s="28629">
        <v>5.99339616767686E-4</v>
      </c>
      <c r="BC122" t="n" s="29222">
        <v>2.724729553800705E-5</v>
      </c>
      <c r="BD122" t="n" s="29815">
        <v>3.189180047386037E-6</v>
      </c>
      <c r="BE122" t="n" s="30408">
        <v>-1.616785374532777E-6</v>
      </c>
      <c r="BF122" t="n" s="31001">
        <v>9.935031100507094E-6</v>
      </c>
      <c r="BG122" t="n" s="31594">
        <v>1.7730117562430731E-6</v>
      </c>
      <c r="BH122" t="n" s="32187">
        <v>0.006108086280338547</v>
      </c>
      <c r="BI122" t="n" s="32780">
        <v>1.2332289531595901E-5</v>
      </c>
      <c r="BJ122"/>
      <c r="BK122"/>
      <c r="BL122"/>
      <c r="BM122"/>
      <c r="BN122"/>
      <c r="BO122"/>
    </row>
    <row r="123" spans="1:23" x14ac:dyDescent="0.25">
      <c r="A123" s="116" t="str">
        <f>IF(ISBLANK(TBL_DATA[[#This Row],[Row.names]]), "",   DATE(YEAR(TBL_DATA[[#This Row],[Row.names]]), MONTH(TBL_DATA[[#This Row],[Row.names]]), DAY(TBL_DATA[[#This Row],[Row.names]])))</f>
        <v/>
      </c>
      <c r="B123" s="307" t="s">
        <v>252</v>
      </c>
      <c r="C123" s="933" t="s">
        <v>878</v>
      </c>
      <c r="D123" s="1559" t="n">
        <v>0.0037088791088241988</v>
      </c>
      <c r="E123" s="2185" t="n">
        <v>0.016680776760676697</v>
      </c>
      <c r="F123" s="2749" t="n">
        <v>-0.12964008335774413</v>
      </c>
      <c r="G123" s="3313" t="n">
        <v>0.8825649665863384</v>
      </c>
      <c r="H123" s="3877" t="n">
        <v>0.4997295948764942</v>
      </c>
      <c r="I123" s="4441" t="n">
        <v>0.0057894356419848515</v>
      </c>
      <c r="J123" s="5005" t="n">
        <v>0.06780138772586852</v>
      </c>
      <c r="K123" s="5567" t="n">
        <v>1.4565749715021232</v>
      </c>
      <c r="L123" s="6129" t="n">
        <v>0.38093089619302345</v>
      </c>
      <c r="M123" s="6691" t="n">
        <v>0.006440259836380231</v>
      </c>
      <c r="N123" s="7253" t="n">
        <v>0.1299373768272377</v>
      </c>
      <c r="O123" s="7817" t="n">
        <v>0.09499443978513535</v>
      </c>
      <c r="P123" s="8443" t="n">
        <v>-0.03196674853580095</v>
      </c>
      <c r="Q123" s="9007" t="n">
        <v>-0.02147801244284972</v>
      </c>
      <c r="R123" s="9571" t="n">
        <v>-0.018726396388452065</v>
      </c>
      <c r="S123" s="5"/>
      <c r="T123" s="5"/>
      <c r="U123" s="80"/>
      <c r="V123" s="5"/>
      <c r="W123" s="5"/>
      <c r="X123"/>
      <c r="Y123" t="n" s="13135">
        <v>0.7069155500316103</v>
      </c>
      <c r="Z123" t="n" s="13699">
        <v>0.6171959949586706</v>
      </c>
      <c r="AA123" t="n" s="14323">
        <v>0.0</v>
      </c>
      <c r="AB123" t="n" s="14949">
        <v>0.0</v>
      </c>
      <c r="AC123" t="n" s="15575">
        <v>0.12840219151788443</v>
      </c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 s="23293">
        <v>0.0018915601166623077</v>
      </c>
      <c r="AT123" t="n" s="23886">
        <v>2.4802282643976144E-4</v>
      </c>
      <c r="AU123" t="n" s="24479">
        <v>9.277423294044372E-4</v>
      </c>
      <c r="AV123" t="n" s="25072">
        <v>4.574332442650479E-4</v>
      </c>
      <c r="AW123" t="n" s="25665">
        <v>-5.456323801771125E-7</v>
      </c>
      <c r="AX123" t="n" s="26258">
        <v>0.0010811931161796829</v>
      </c>
      <c r="AY123" t="n" s="26851">
        <v>3.327095963742564E-5</v>
      </c>
      <c r="AZ123" t="n" s="27444">
        <v>0.0031131139054542596</v>
      </c>
      <c r="BA123" t="n" s="28037">
        <v>-0.0022165655760219105</v>
      </c>
      <c r="BB123" t="n" s="28630">
        <v>7.988142843224445E-4</v>
      </c>
      <c r="BC123" t="n" s="29223">
        <v>1.661961328821843E-5</v>
      </c>
      <c r="BD123" t="n" s="29816">
        <v>3.7717396692679945E-6</v>
      </c>
      <c r="BE123" t="n" s="30409">
        <v>-5.159005655175289E-6</v>
      </c>
      <c r="BF123" t="n" s="31002">
        <v>-1.0839368122432716E-5</v>
      </c>
      <c r="BG123" t="n" s="31595">
        <v>6.297347349512588E-6</v>
      </c>
      <c r="BH123" t="n" s="32188">
        <v>0.006351479602941166</v>
      </c>
      <c r="BI123" t="n" s="32781">
        <v>5.1088710691601175E-6</v>
      </c>
      <c r="BJ123"/>
      <c r="BK123"/>
      <c r="BL123"/>
      <c r="BM123"/>
      <c r="BN123"/>
      <c r="BO123"/>
    </row>
    <row r="124" spans="1:23" x14ac:dyDescent="0.25">
      <c r="A124" s="116" t="str">
        <f>IF(ISBLANK(TBL_DATA[[#This Row],[Row.names]]), "",   DATE(YEAR(TBL_DATA[[#This Row],[Row.names]]), MONTH(TBL_DATA[[#This Row],[Row.names]]), DAY(TBL_DATA[[#This Row],[Row.names]])))</f>
        <v/>
      </c>
      <c r="B124" s="308" t="s">
        <v>253</v>
      </c>
      <c r="C124" s="934" t="s">
        <v>879</v>
      </c>
      <c r="D124" s="1560" t="n">
        <v>0.00339591709278276</v>
      </c>
      <c r="E124" s="2186" t="n">
        <v>0.020133340388381882</v>
      </c>
      <c r="F124" s="2750" t="n">
        <v>-0.165330571643292</v>
      </c>
      <c r="G124" s="3314" t="n">
        <v>0.8661536803961631</v>
      </c>
      <c r="H124" s="3878" t="n">
        <v>0.5008820332298448</v>
      </c>
      <c r="I124" s="4442" t="n">
        <v>0.005750616369119759</v>
      </c>
      <c r="J124" s="5006" t="n">
        <v>0.04159960609542912</v>
      </c>
      <c r="K124" s="5568" t="n">
        <v>1.431635536153537</v>
      </c>
      <c r="L124" s="6130" t="n">
        <v>0.3762511422034639</v>
      </c>
      <c r="M124" s="6692" t="n">
        <v>0.0064286188319675405</v>
      </c>
      <c r="N124" s="7254" t="n">
        <v>0.12921503956272098</v>
      </c>
      <c r="O124" s="7818" t="n">
        <v>0.09499443978513535</v>
      </c>
      <c r="P124" s="8444" t="n">
        <v>-0.028679387870771622</v>
      </c>
      <c r="Q124" s="9008" t="n">
        <v>-0.021425408554682442</v>
      </c>
      <c r="R124" s="9572" t="n">
        <v>-0.018689089059768026</v>
      </c>
      <c r="S124" s="5"/>
      <c r="T124" s="5"/>
      <c r="U124" s="80"/>
      <c r="V124" s="5"/>
      <c r="W124" s="5"/>
      <c r="X124"/>
      <c r="Y124" t="n" s="13136">
        <v>0.7077301980485535</v>
      </c>
      <c r="Z124" t="n" s="13700">
        <v>0.6133931383733142</v>
      </c>
      <c r="AA124" t="n" s="14324">
        <v>0.0</v>
      </c>
      <c r="AB124" t="n" s="14950">
        <v>0.0</v>
      </c>
      <c r="AC124" t="n" s="15576">
        <v>0.1241262890674369</v>
      </c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 t="n" s="23294">
        <v>0.0018733204931109502</v>
      </c>
      <c r="AT124" t="n" s="23887">
        <v>2.5632579621425513E-4</v>
      </c>
      <c r="AU124" t="n" s="24480">
        <v>0.0014874480521911229</v>
      </c>
      <c r="AV124" t="n" s="25073">
        <v>4.0092900909012E-4</v>
      </c>
      <c r="AW124" t="n" s="25666">
        <v>-1.251115838910595E-6</v>
      </c>
      <c r="AX124" t="n" s="26259">
        <v>9.452075493125493E-4</v>
      </c>
      <c r="AY124" t="n" s="26852">
        <v>6.285739355510448E-5</v>
      </c>
      <c r="AZ124" t="n" s="27445">
        <v>0.0027475478115522338</v>
      </c>
      <c r="BA124" t="n" s="28038">
        <v>-0.0019583414922309667</v>
      </c>
      <c r="BB124" t="n" s="28631">
        <v>8.446435055541833E-4</v>
      </c>
      <c r="BC124" t="n" s="29224">
        <v>-8.343280465914885E-6</v>
      </c>
      <c r="BD124" t="n" s="29817">
        <v>4.329429476882979E-6</v>
      </c>
      <c r="BE124" t="n" s="30410">
        <v>-8.606125831655781E-6</v>
      </c>
      <c r="BF124" t="n" s="31003">
        <v>-3.111732916023462E-5</v>
      </c>
      <c r="BG124" t="n" s="31596">
        <v>1.0701137451509569E-5</v>
      </c>
      <c r="BH124" t="n" s="32189">
        <v>0.006677006571445593</v>
      </c>
      <c r="BI124" t="n" s="32782">
        <v>-1.9699613373678986E-6</v>
      </c>
      <c r="BJ124"/>
      <c r="BK124"/>
      <c r="BL124"/>
      <c r="BM124"/>
      <c r="BN124"/>
      <c r="BO124"/>
    </row>
    <row r="125" spans="1:23" x14ac:dyDescent="0.25">
      <c r="A125" s="116" t="str">
        <f>IF(ISBLANK(TBL_DATA[[#This Row],[Row.names]]), "",   DATE(YEAR(TBL_DATA[[#This Row],[Row.names]]), MONTH(TBL_DATA[[#This Row],[Row.names]]), DAY(TBL_DATA[[#This Row],[Row.names]])))</f>
        <v/>
      </c>
      <c r="B125" s="309" t="s">
        <v>254</v>
      </c>
      <c r="C125" s="935" t="s">
        <v>880</v>
      </c>
      <c r="D125" s="1561" t="n">
        <v>0.0021784797323581946</v>
      </c>
      <c r="E125" s="2187" t="n">
        <v>0.022355680194721117</v>
      </c>
      <c r="F125" s="2751" t="n">
        <v>-0.16011764798574335</v>
      </c>
      <c r="G125" s="3315" t="n">
        <v>0.8623519852239524</v>
      </c>
      <c r="H125" s="3879" t="n">
        <v>0.48837111420464</v>
      </c>
      <c r="I125" s="4443" t="n">
        <v>0.005756788071694269</v>
      </c>
      <c r="J125" s="5007" t="n">
        <v>0.03032908171612747</v>
      </c>
      <c r="K125" s="5569" t="n">
        <v>1.410537254434339</v>
      </c>
      <c r="L125" s="6131" t="n">
        <v>0.36557224854890197</v>
      </c>
      <c r="M125" s="6693" t="n">
        <v>0.006410527973645694</v>
      </c>
      <c r="N125" s="7255" t="n">
        <v>0.12776237727532425</v>
      </c>
      <c r="O125" s="7819" t="n">
        <v>0.09499443978513535</v>
      </c>
      <c r="P125" s="8445" t="n">
        <v>-0.026563385603626144</v>
      </c>
      <c r="Q125" s="9009" t="n">
        <v>-0.021305315759128942</v>
      </c>
      <c r="R125" s="9573" t="n">
        <v>-0.018599758535773486</v>
      </c>
      <c r="S125" s="5"/>
      <c r="T125" s="5"/>
      <c r="U125" s="80"/>
      <c r="V125" s="5"/>
      <c r="W125" s="5"/>
      <c r="X125"/>
      <c r="Y125" t="n" s="13137">
        <v>0.6988355416009121</v>
      </c>
      <c r="Z125" t="n" s="13701">
        <v>0.6046257094673545</v>
      </c>
      <c r="AA125" t="n" s="14325">
        <v>0.0</v>
      </c>
      <c r="AB125" t="n" s="14951">
        <v>0.0</v>
      </c>
      <c r="AC125" t="n" s="15577">
        <v>0.11988511930384117</v>
      </c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 s="23295">
        <v>0.0022117367513048544</v>
      </c>
      <c r="AT125" t="n" s="23888">
        <v>1.8532388358732704E-4</v>
      </c>
      <c r="AU125" t="n" s="24481">
        <v>0.0015132434419774811</v>
      </c>
      <c r="AV125" t="n" s="25074">
        <v>4.316355246817983E-4</v>
      </c>
      <c r="AW125" t="n" s="25667">
        <v>-4.576969526269487E-7</v>
      </c>
      <c r="AX125" t="n" s="26260">
        <v>0.0010119464047053802</v>
      </c>
      <c r="AY125" t="n" s="26853">
        <v>4.0074799113331174E-5</v>
      </c>
      <c r="AZ125" t="n" s="27446">
        <v>0.0030726490710040128</v>
      </c>
      <c r="BA125" t="n" s="28039">
        <v>-0.0024121732562546274</v>
      </c>
      <c r="BB125" t="n" s="28632">
        <v>7.954706760992445E-4</v>
      </c>
      <c r="BC125" t="n" s="29225">
        <v>4.676727792256491E-6</v>
      </c>
      <c r="BD125" t="n" s="29818">
        <v>3.101529936299717E-6</v>
      </c>
      <c r="BE125" t="n" s="30411">
        <v>-4.281038321216078E-6</v>
      </c>
      <c r="BF125" t="n" s="31004">
        <v>-9.182879048231946E-6</v>
      </c>
      <c r="BG125" t="n" s="31597">
        <v>5.2284854959845E-6</v>
      </c>
      <c r="BH125" t="n" s="32190">
        <v>0.006855172256212061</v>
      </c>
      <c r="BI125" t="n" s="32783">
        <v>4.087972783535606E-6</v>
      </c>
      <c r="BJ125"/>
      <c r="BK125"/>
      <c r="BL125"/>
      <c r="BM125"/>
      <c r="BN125"/>
      <c r="BO125"/>
    </row>
    <row r="126" spans="1:23" x14ac:dyDescent="0.25">
      <c r="A126" s="116" t="str">
        <f>IF(ISBLANK(TBL_DATA[[#This Row],[Row.names]]), "",   DATE(YEAR(TBL_DATA[[#This Row],[Row.names]]), MONTH(TBL_DATA[[#This Row],[Row.names]]), DAY(TBL_DATA[[#This Row],[Row.names]])))</f>
        <v/>
      </c>
      <c r="B126" s="310" t="s">
        <v>255</v>
      </c>
      <c r="C126" s="936" t="s">
        <v>881</v>
      </c>
      <c r="D126" s="1562" t="n">
        <v>-0.0016561861139145985</v>
      </c>
      <c r="E126" s="2188" t="n">
        <v>0.020662468913700716</v>
      </c>
      <c r="F126" s="2752" t="n">
        <v>-0.16973403448103397</v>
      </c>
      <c r="G126" s="3316" t="n">
        <v>0.8577091975176602</v>
      </c>
      <c r="H126" t="n" s="3880">
        <v>0.49163363014434946</v>
      </c>
      <c r="I126" t="n" s="4444">
        <v>0.005717830753712128</v>
      </c>
      <c r="J126" t="n" s="5008">
        <v>0.02832869525383086</v>
      </c>
      <c r="K126" s="5570" t="n">
        <v>1.3981284271045256</v>
      </c>
      <c r="L126" s="6132" t="n">
        <v>0.3613544337050164</v>
      </c>
      <c r="M126" s="6694" t="n">
        <v>0.006408742770887282</v>
      </c>
      <c r="N126" s="7256" t="n">
        <v>0.12730432550007173</v>
      </c>
      <c r="O126" s="7820" t="n">
        <v>0.09505217198921548</v>
      </c>
      <c r="P126" s="8446" t="n">
        <v>-0.02817557780716562</v>
      </c>
      <c r="Q126" s="9010" t="n">
        <v>-0.02134269218820383</v>
      </c>
      <c r="R126" s="9574" t="n">
        <v>-0.01864683488837543</v>
      </c>
      <c r="S126"/>
      <c r="T126"/>
      <c r="U126"/>
      <c r="V126" s="5"/>
      <c r="W126"/>
      <c r="X126"/>
      <c r="Y126" t="n" s="13138">
        <v>0.7011659077168182</v>
      </c>
      <c r="Z126" t="n" s="13702">
        <v>0.6011276351200437</v>
      </c>
      <c r="AA126" t="n" s="14326">
        <v>0.0</v>
      </c>
      <c r="AB126" t="n" s="14952">
        <v>0.0</v>
      </c>
      <c r="AC126" t="n" s="15578">
        <v>0.11531046906723416</v>
      </c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n" s="23296">
        <v>0.0021966822435605816</v>
      </c>
      <c r="AT126" t="n" s="23889">
        <v>1.8694834178248086E-4</v>
      </c>
      <c r="AU126" t="n" s="24482">
        <v>0.001433206506805476</v>
      </c>
      <c r="AV126" t="n" s="25075">
        <v>4.2397352365266107E-4</v>
      </c>
      <c r="AW126" t="n" s="25668">
        <v>-7.163253311593635E-7</v>
      </c>
      <c r="AX126" t="n" s="26261">
        <v>9.960769148476716E-4</v>
      </c>
      <c r="AY126" t="n" s="26854">
        <v>3.057827830200493E-5</v>
      </c>
      <c r="AZ126" t="n" s="27447">
        <v>0.0030433554552097846</v>
      </c>
      <c r="BA126" t="n" s="28040">
        <v>-0.0023918546548313555</v>
      </c>
      <c r="BB126" t="n" s="28633">
        <v>7.871547716960577E-4</v>
      </c>
      <c r="BC126" t="n" s="29226">
        <v>3.532387656151684E-6</v>
      </c>
      <c r="BD126" t="n" s="29819">
        <v>3.32163182985813E-6</v>
      </c>
      <c r="BE126" t="n" s="30412">
        <v>-5.556426273246156E-6</v>
      </c>
      <c r="BF126" t="n" s="31005">
        <v>-1.65940258906402E-5</v>
      </c>
      <c r="BG126" t="n" s="31598">
        <v>6.856453334003174E-6</v>
      </c>
      <c r="BH126" t="n" s="32191">
        <v>0.0067193673199222245</v>
      </c>
      <c r="BI126" t="n" s="32784">
        <v>1.5424904281568494E-6</v>
      </c>
      <c r="BJ126"/>
      <c r="BK126"/>
      <c r="BL126"/>
      <c r="BM126"/>
      <c r="BN126"/>
      <c r="BO126"/>
    </row>
    <row r="127" spans="1:23" x14ac:dyDescent="0.25">
      <c r="A127" s="116" t="str">
        <f>IF(ISBLANK(TBL_DATA[[#This Row],[Row.names]]), "",   DATE(YEAR(TBL_DATA[[#This Row],[Row.names]]), MONTH(TBL_DATA[[#This Row],[Row.names]]), DAY(TBL_DATA[[#This Row],[Row.names]])))</f>
        <v/>
      </c>
      <c r="B127" s="311" t="s">
        <v>256</v>
      </c>
      <c r="C127" s="937" t="s">
        <v>882</v>
      </c>
      <c r="D127" s="1563" t="n">
        <v>4.406542419451087E-4</v>
      </c>
      <c r="E127" s="2189" t="n">
        <v>0.021112228160221846</v>
      </c>
      <c r="F127" s="2753" t="n">
        <v>-0.10631405982008746</v>
      </c>
      <c r="G127" s="3317" t="n">
        <v>0.8436581645295124</v>
      </c>
      <c r="H127" s="3881" t="n">
        <v>0.49000683559927855</v>
      </c>
      <c r="I127" s="4445" t="n">
        <v>0.005712599293651012</v>
      </c>
      <c r="J127" s="5009" t="n">
        <v>0.09534225846216238</v>
      </c>
      <c r="K127" s="5571" t="n">
        <v>1.3163462807633606</v>
      </c>
      <c r="L127" s="6133" t="n">
        <v>0.3431677046103766</v>
      </c>
      <c r="M127" s="6695" t="n">
        <v>0.006483041973163526</v>
      </c>
      <c r="N127" s="7257" t="n">
        <v>0.12698483373148964</v>
      </c>
      <c r="O127" s="7821" t="n">
        <v>0.09460533890942507</v>
      </c>
      <c r="P127" s="8447" t="n">
        <v>-0.027747339253100356</v>
      </c>
      <c r="Q127" s="9011" t="n">
        <v>-0.021209423499484407</v>
      </c>
      <c r="R127" s="9575" t="n">
        <v>-0.018520331910193994</v>
      </c>
      <c r="S127" s="10076" t="n">
        <v>-0.0470759719846876</v>
      </c>
      <c r="T127" s="10577" t="n">
        <v>0.08653205920296923</v>
      </c>
      <c r="U127" s="11078" t="n">
        <v>-0.5440292582690816</v>
      </c>
      <c r="V127" s="11579" t="n">
        <v>0.03185948591148158</v>
      </c>
      <c r="W127" s="12078" t="n">
        <v>0.08901070275906485</v>
      </c>
      <c r="X127" t="n" s="12577">
        <v>0.3579287088398705</v>
      </c>
      <c r="Y127" t="n" s="13139">
        <v>0.7000048825538853</v>
      </c>
      <c r="Z127" t="n" s="13703">
        <v>0.5858051763260348</v>
      </c>
      <c r="AA127" t="n" s="14327">
        <v>0.0</v>
      </c>
      <c r="AB127" t="n" s="14953">
        <v>0.0</v>
      </c>
      <c r="AC127" t="n" s="15579">
        <v>0.11093759313880412</v>
      </c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 s="23297">
        <v>0.002253562452997894</v>
      </c>
      <c r="AT127" t="n" s="23890">
        <v>2.2608574120495183E-4</v>
      </c>
      <c r="AU127" t="n" s="24483">
        <v>0.0013800145749148806</v>
      </c>
      <c r="AV127" t="n" s="25076">
        <v>4.819569503722042E-4</v>
      </c>
      <c r="AW127" t="n" s="25669">
        <v>-1.159693095910425E-6</v>
      </c>
      <c r="AX127" t="n" s="26262">
        <v>9.868557272887152E-4</v>
      </c>
      <c r="AY127" t="n" s="26855">
        <v>3.2792433354046224E-5</v>
      </c>
      <c r="AZ127" t="n" s="27448">
        <v>0.0030395391870972387</v>
      </c>
      <c r="BA127" t="n" s="28041">
        <v>-0.0024883078243733273</v>
      </c>
      <c r="BB127" t="n" s="28634">
        <v>7.844952076535662E-4</v>
      </c>
      <c r="BC127" t="n" s="29227">
        <v>6.389048308861501E-6</v>
      </c>
      <c r="BD127" t="n" s="29820">
        <v>3.72750960146026E-6</v>
      </c>
      <c r="BE127" t="n" s="30413">
        <v>-7.764140847090868E-6</v>
      </c>
      <c r="BF127" t="n" s="31006">
        <v>-2.9257578187146514E-5</v>
      </c>
      <c r="BG127" t="n" s="31599">
        <v>9.672003270546323E-6</v>
      </c>
      <c r="BH127" t="n" s="32192">
        <v>0.006728576775882858</v>
      </c>
      <c r="BI127" t="n" s="32785">
        <v>-2.7307639975051644E-6</v>
      </c>
      <c r="BJ127"/>
      <c r="BK127"/>
      <c r="BL127"/>
      <c r="BM127"/>
      <c r="BN127"/>
      <c r="BO127"/>
    </row>
    <row r="128" spans="1:23" x14ac:dyDescent="0.25">
      <c r="A128" s="116" t="str">
        <f>IF(ISBLANK(TBL_DATA[[#This Row],[Row.names]]), "",   DATE(YEAR(TBL_DATA[[#This Row],[Row.names]]), MONTH(TBL_DATA[[#This Row],[Row.names]]), DAY(TBL_DATA[[#This Row],[Row.names]])))</f>
        <v/>
      </c>
      <c r="B128" s="312" t="s">
        <v>257</v>
      </c>
      <c r="C128" s="938" t="s">
        <v>883</v>
      </c>
      <c r="D128" s="1564" t="n">
        <v>0.0019432065499016178</v>
      </c>
      <c r="E128" s="2190" t="n">
        <v>0.023096460130167307</v>
      </c>
      <c r="F128" s="2754" t="n">
        <v>-0.06626926960336998</v>
      </c>
      <c r="G128" s="3318" t="n">
        <v>0.8627648901959959</v>
      </c>
      <c r="H128" s="3882" t="n">
        <v>0.5200123344911939</v>
      </c>
      <c r="I128" s="4446" t="n">
        <v>0.005492665853482005</v>
      </c>
      <c r="J128" s="5010" t="n">
        <v>0.17030478144150085</v>
      </c>
      <c r="K128" s="5572" t="n">
        <v>1.3305873891285136</v>
      </c>
      <c r="L128" s="6134" t="n">
        <v>0.35753939025526016</v>
      </c>
      <c r="M128" s="6696" t="n">
        <v>0.006354646460384408</v>
      </c>
      <c r="N128" s="7258" t="n">
        <v>0.12585440224505773</v>
      </c>
      <c r="O128" s="7822" t="n">
        <v>0.09303659429352976</v>
      </c>
      <c r="P128" s="8448" t="n">
        <v>-0.025858051514577762</v>
      </c>
      <c r="Q128" s="9012" t="n">
        <v>-0.020854133465122354</v>
      </c>
      <c r="R128" s="9576" t="n">
        <v>-0.018188980433792815</v>
      </c>
      <c r="S128" s="10077" t="n">
        <v>-0.03827050836602264</v>
      </c>
      <c r="T128" s="10578" t="n">
        <v>0.08619134068560542</v>
      </c>
      <c r="U128" s="11079" t="n">
        <v>-0.4440180192302553</v>
      </c>
      <c r="V128" s="11580" t="n">
        <v>0.04700029228792024</v>
      </c>
      <c r="W128" s="12079" t="n">
        <v>0.08928067759337081</v>
      </c>
      <c r="X128" t="n" s="12578">
        <v>0.5264329702109033</v>
      </c>
      <c r="Y128" t="n" s="13140">
        <v>0.7211188074729392</v>
      </c>
      <c r="Z128" t="n" s="13704">
        <v>0.5979459760340062</v>
      </c>
      <c r="AA128" t="n" s="14328">
        <v>0.0</v>
      </c>
      <c r="AB128" t="n" s="14954">
        <v>0.0</v>
      </c>
      <c r="AC128" t="n" s="15580">
        <v>0.10641054301221128</v>
      </c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 s="23298">
        <v>0.0021979059786015613</v>
      </c>
      <c r="AT128" t="n" s="23891">
        <v>2.1775654560358493E-4</v>
      </c>
      <c r="AU128" t="n" s="24484">
        <v>0.0013466809365579428</v>
      </c>
      <c r="AV128" t="n" s="25077">
        <v>4.5385067155948917E-4</v>
      </c>
      <c r="AW128" t="n" s="25670">
        <v>-1.3675532122935847E-6</v>
      </c>
      <c r="AX128" t="n" s="26263">
        <v>9.91382627026785E-4</v>
      </c>
      <c r="AY128" t="n" s="26856">
        <v>1.7841761691265695E-5</v>
      </c>
      <c r="AZ128" t="n" s="27449">
        <v>0.003055738409271308</v>
      </c>
      <c r="BA128" t="n" s="28042">
        <v>-0.002489710194071794</v>
      </c>
      <c r="BB128" t="n" s="28635">
        <v>7.556224711166886E-4</v>
      </c>
      <c r="BC128" t="n" s="29228">
        <v>3.793378389997366E-6</v>
      </c>
      <c r="BD128" t="n" s="29821">
        <v>3.897975762871462E-6</v>
      </c>
      <c r="BE128" t="n" s="30414">
        <v>-8.784373742182596E-6</v>
      </c>
      <c r="BF128" t="n" s="31007">
        <v>-3.52232552658305E-5</v>
      </c>
      <c r="BG128" t="n" s="31600">
        <v>1.097483831144914E-5</v>
      </c>
      <c r="BH128" t="n" s="32193">
        <v>0.00658342679369864</v>
      </c>
      <c r="BI128" t="n" s="32786">
        <v>-4.796946230409959E-6</v>
      </c>
      <c r="BJ128"/>
      <c r="BK128"/>
      <c r="BL128"/>
      <c r="BM128"/>
      <c r="BN128"/>
      <c r="BO128"/>
    </row>
    <row r="129" spans="1:23" x14ac:dyDescent="0.25">
      <c r="A129" s="116" t="str">
        <f>IF(ISBLANK(TBL_DATA[[#This Row],[Row.names]]), "",   DATE(YEAR(TBL_DATA[[#This Row],[Row.names]]), MONTH(TBL_DATA[[#This Row],[Row.names]]), DAY(TBL_DATA[[#This Row],[Row.names]])))</f>
        <v/>
      </c>
      <c r="B129" s="313" t="s">
        <v>258</v>
      </c>
      <c r="C129" s="939" t="s">
        <v>884</v>
      </c>
      <c r="D129" s="1565" t="n">
        <v>0.005572651340798003</v>
      </c>
      <c r="E129" s="2191" t="n">
        <v>0.02879781999047748</v>
      </c>
      <c r="F129" s="2755" t="n">
        <v>-0.07862174524690568</v>
      </c>
      <c r="G129" s="3319" t="n">
        <v>0.8641080818822418</v>
      </c>
      <c r="H129" s="3883" t="n">
        <v>0.525467541846058</v>
      </c>
      <c r="I129" s="4447" t="n">
        <v>0.005452618567229034</v>
      </c>
      <c r="J129" s="5011" t="n">
        <v>0.17510073633040824</v>
      </c>
      <c r="K129" s="5573" t="n">
        <v>1.3273177554570161</v>
      </c>
      <c r="L129" s="6135" t="n">
        <v>0.35372071474376593</v>
      </c>
      <c r="M129" s="6697" t="n">
        <v>0.006363298177084767</v>
      </c>
      <c r="N129" s="7259" t="n">
        <v>0.12565287405781186</v>
      </c>
      <c r="O129" s="7823" t="n">
        <v>0.09303659429352976</v>
      </c>
      <c r="P129" s="8449" t="n">
        <v>-0.020429498079222785</v>
      </c>
      <c r="Q129" s="9013" t="n">
        <v>-0.020837080890015434</v>
      </c>
      <c r="R129" s="9577" t="n">
        <v>-0.018176195515991124</v>
      </c>
      <c r="S129" s="10078" t="n">
        <v>-0.02610372549192319</v>
      </c>
      <c r="T129" s="10579" t="n">
        <v>0.08616281439174203</v>
      </c>
      <c r="U129" s="11080" t="n">
        <v>-0.3029581342740472</v>
      </c>
      <c r="V129" s="11581" t="n">
        <v>0.05526707091409455</v>
      </c>
      <c r="W129" s="12080" t="n">
        <v>0.08946816853669169</v>
      </c>
      <c r="X129" t="n" s="12579">
        <v>0.6177288729390837</v>
      </c>
      <c r="Y129" t="n" s="13141">
        <v>0.724891400035935</v>
      </c>
      <c r="Z129" t="n" s="13705">
        <v>0.5947442431362963</v>
      </c>
      <c r="AA129" t="n" s="14329">
        <v>0.0</v>
      </c>
      <c r="AB129" t="n" s="14955">
        <v>0.0</v>
      </c>
      <c r="AC129" t="n" s="15581">
        <v>0.10234336332211995</v>
      </c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n" s="23299">
        <v>0.0025979587589486544</v>
      </c>
      <c r="AT129" t="n" s="23892">
        <v>2.235534152654188E-4</v>
      </c>
      <c r="AU129" t="n" s="24485">
        <v>0.0012702065459988645</v>
      </c>
      <c r="AV129" t="n" s="25078">
        <v>5.208329157158982E-4</v>
      </c>
      <c r="AW129" t="n" s="25671">
        <v>-5.902555048960775E-7</v>
      </c>
      <c r="AX129" t="n" s="26264">
        <v>9.4372386706164E-4</v>
      </c>
      <c r="AY129" t="n" s="26857">
        <v>-1.0489055270251957E-6</v>
      </c>
      <c r="AZ129" t="n" s="27450">
        <v>0.0030070148259728736</v>
      </c>
      <c r="BA129" t="n" s="28043">
        <v>-0.0025078857203013733</v>
      </c>
      <c r="BB129" t="n" s="28636">
        <v>6.678308736172949E-4</v>
      </c>
      <c r="BC129" t="n" s="29229">
        <v>1.7257701621813788E-6</v>
      </c>
      <c r="BD129" t="n" s="29822">
        <v>2.7487273866101658E-6</v>
      </c>
      <c r="BE129" t="n" s="30415">
        <v>-4.587243750190075E-6</v>
      </c>
      <c r="BF129" t="n" s="31008">
        <v>-1.3656609733423613E-5</v>
      </c>
      <c r="BG129" t="n" s="31601">
        <v>5.659866259592411E-6</v>
      </c>
      <c r="BH129" t="n" s="32194">
        <v>0.006731849303182268</v>
      </c>
      <c r="BI129" t="n" s="32787">
        <v>1.3080480646747821E-6</v>
      </c>
      <c r="BJ129"/>
      <c r="BK129"/>
      <c r="BL129"/>
      <c r="BM129"/>
      <c r="BN129"/>
      <c r="BO129"/>
    </row>
    <row r="130" spans="1:23" x14ac:dyDescent="0.25">
      <c r="A130" s="116" t="str">
        <f>IF(ISBLANK(TBL_DATA[[#This Row],[Row.names]]), "",   DATE(YEAR(TBL_DATA[[#This Row],[Row.names]]), MONTH(TBL_DATA[[#This Row],[Row.names]]), DAY(TBL_DATA[[#This Row],[Row.names]])))</f>
        <v/>
      </c>
      <c r="B130" s="314" t="s">
        <v>259</v>
      </c>
      <c r="C130" s="940" t="s">
        <v>885</v>
      </c>
      <c r="D130" s="1566" t="n">
        <v>-0.0016072415876975529</v>
      </c>
      <c r="E130" s="2192" t="n">
        <v>0.027144293348856374</v>
      </c>
      <c r="F130" s="2756" t="n">
        <v>-0.0783212482646366</v>
      </c>
      <c r="G130" s="3320" t="n">
        <v>0.8639282435831561</v>
      </c>
      <c r="H130" t="n" s="3884">
        <v>0.5252649864533451</v>
      </c>
      <c r="I130" t="n" s="4448">
        <v>0.005453578009484044</v>
      </c>
      <c r="J130" t="n" s="5012">
        <v>0.16465199770713324</v>
      </c>
      <c r="K130" s="5574" t="n">
        <v>1.3308617339754296</v>
      </c>
      <c r="L130" s="6136" t="n">
        <v>0.35357582348579586</v>
      </c>
      <c r="M130" s="6698" t="n">
        <v>0.0063637731997355906</v>
      </c>
      <c r="N130" s="7260" t="n">
        <v>0.12564817016559593</v>
      </c>
      <c r="O130" s="7824" t="n">
        <v>0.0930306714043673</v>
      </c>
      <c r="P130" s="8450" t="n">
        <v>-0.022003904527991502</v>
      </c>
      <c r="Q130" s="9014" t="n">
        <v>-0.020834971415609502</v>
      </c>
      <c r="R130" s="9578" t="n">
        <v>-0.018174185653457124</v>
      </c>
      <c r="S130" t="n" s="10079">
        <v>-0.010971953905703935</v>
      </c>
      <c r="T130" t="n" s="10580">
        <v>0.0859670430201821</v>
      </c>
      <c r="U130" t="n" s="11081">
        <v>-0.1276297697377831</v>
      </c>
      <c r="V130" s="11582" t="n">
        <v>0.06425637400776552</v>
      </c>
      <c r="W130" t="n" s="12081">
        <v>0.08918109576391627</v>
      </c>
      <c r="X130" t="n" s="12580">
        <v>0.7205156368325809</v>
      </c>
      <c r="Y130" t="n" s="13142">
        <v>0.7247516722666772</v>
      </c>
      <c r="Z130" t="n" s="13706">
        <v>0.5946224209410506</v>
      </c>
      <c r="AA130" t="n" s="14330">
        <v>0.0</v>
      </c>
      <c r="AB130" t="n" s="14956">
        <v>0.0</v>
      </c>
      <c r="AC130" t="n" s="15582">
        <v>0.10101625227144242</v>
      </c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n" s="23300">
        <v>0.002673558611582276</v>
      </c>
      <c r="AT130" t="n" s="23893">
        <v>2.4741848004663244E-4</v>
      </c>
      <c r="AU130" t="n" s="24486">
        <v>0.0014279737154823775</v>
      </c>
      <c r="AV130" t="n" s="25079">
        <v>5.632993422588497E-4</v>
      </c>
      <c r="AW130" t="n" s="25672">
        <v>2.2999769113438883E-7</v>
      </c>
      <c r="AX130" t="n" s="26265">
        <v>9.317167799843365E-4</v>
      </c>
      <c r="AY130" t="n" s="26858">
        <v>-7.432093974658323E-6</v>
      </c>
      <c r="AZ130" t="n" s="27451">
        <v>0.0029172715961567415</v>
      </c>
      <c r="BA130" t="n" s="28044">
        <v>-0.002441017336709856</v>
      </c>
      <c r="BB130" t="n" s="28637">
        <v>7.064344983745882E-4</v>
      </c>
      <c r="BC130" t="n" s="29230">
        <v>1.9071965211621882E-5</v>
      </c>
      <c r="BD130" t="n" s="29823">
        <v>1.525997272885516E-6</v>
      </c>
      <c r="BE130" t="n" s="30416">
        <v>-1.507278993708514E-7</v>
      </c>
      <c r="BF130" t="n" s="31009">
        <v>9.087405225963666E-6</v>
      </c>
      <c r="BG130" t="n" s="31602">
        <v>4.2544140672441813E-8</v>
      </c>
      <c r="BH130" t="n" s="32195">
        <v>0.007020301510178034</v>
      </c>
      <c r="BI130" t="n" s="32788">
        <v>7.718827185859261E-6</v>
      </c>
      <c r="BJ130"/>
      <c r="BK130"/>
      <c r="BL130"/>
      <c r="BM130"/>
      <c r="BN130"/>
      <c r="BO130"/>
    </row>
    <row r="131" spans="1:23" x14ac:dyDescent="0.25">
      <c r="A131" s="116" t="str">
        <f>IF(ISBLANK(TBL_DATA[[#This Row],[Row.names]]), "",   DATE(YEAR(TBL_DATA[[#This Row],[Row.names]]), MONTH(TBL_DATA[[#This Row],[Row.names]]), DAY(TBL_DATA[[#This Row],[Row.names]])))</f>
        <v/>
      </c>
      <c r="B131" s="315" t="s">
        <v>260</v>
      </c>
      <c r="C131" s="941" t="s">
        <v>886</v>
      </c>
      <c r="D131" s="1567" t="n">
        <v>0.005357510818050672</v>
      </c>
      <c r="E131" s="2193" t="n">
        <v>0.032647230012171624</v>
      </c>
      <c r="F131" s="2757" t="n">
        <v>-0.08158352513807587</v>
      </c>
      <c r="G131" s="3321" t="n">
        <v>0.8608131991930095</v>
      </c>
      <c r="H131" s="3885" t="n">
        <v>0.5257158822712154</v>
      </c>
      <c r="I131" s="4449" t="n">
        <v>0.005456319611091456</v>
      </c>
      <c r="J131" s="5013" t="n">
        <v>0.14986838311050144</v>
      </c>
      <c r="K131" s="5575" t="n">
        <v>1.32400820703244</v>
      </c>
      <c r="L131" s="6137" t="n">
        <v>0.3565846331085282</v>
      </c>
      <c r="M131" s="6699" t="n">
        <v>0.00635515614315121</v>
      </c>
      <c r="N131" s="7261" t="n">
        <v>0.1257710774071721</v>
      </c>
      <c r="O131" s="7825" t="n">
        <v>0.0930306714043673</v>
      </c>
      <c r="P131" s="8451" t="n">
        <v>-0.016764279866489096</v>
      </c>
      <c r="Q131" s="9015" t="n">
        <v>-0.02084304868580457</v>
      </c>
      <c r="R131" s="9579" t="n">
        <v>-0.01817966018110512</v>
      </c>
      <c r="S131" s="10080" t="n">
        <v>0.0067370948640241846</v>
      </c>
      <c r="T131" s="10581" t="n">
        <v>0.08509133135501687</v>
      </c>
      <c r="U131" s="11082" t="n">
        <v>0.07917486724841301</v>
      </c>
      <c r="V131" s="11583" t="n">
        <v>0.09318479523519407</v>
      </c>
      <c r="W131" s="12082" t="n">
        <v>0.08708225168907721</v>
      </c>
      <c r="X131" t="n" s="12581">
        <v>1.0700779254985928</v>
      </c>
      <c r="Y131" t="n" s="13143">
        <v>0.7250626747193758</v>
      </c>
      <c r="Z131" t="n" s="13707">
        <v>0.5971470782885304</v>
      </c>
      <c r="AA131" t="n" s="14331">
        <v>0.0</v>
      </c>
      <c r="AB131" t="n" s="14957">
        <v>0.0</v>
      </c>
      <c r="AC131" t="n" s="15583">
        <v>0.09725515033671929</v>
      </c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 s="23301">
        <v>0.002739988136287895</v>
      </c>
      <c r="AT131" t="n" s="23894">
        <v>3.4015854778923245E-4</v>
      </c>
      <c r="AU131" t="n" s="24487">
        <v>0.0014936062281562324</v>
      </c>
      <c r="AV131" t="n" s="25080">
        <v>6.200067628086686E-4</v>
      </c>
      <c r="AW131" t="n" s="25673">
        <v>-4.335567288261369E-7</v>
      </c>
      <c r="AX131" t="n" s="26266">
        <v>9.120616278582455E-4</v>
      </c>
      <c r="AY131" t="n" s="26859">
        <v>6.077034673992993E-6</v>
      </c>
      <c r="AZ131" t="n" s="27452">
        <v>0.0030387372064419782</v>
      </c>
      <c r="BA131" t="n" s="28045">
        <v>-0.00264665577223993</v>
      </c>
      <c r="BB131" t="n" s="28638">
        <v>6.86861564376231E-4</v>
      </c>
      <c r="BC131" t="n" s="29231">
        <v>1.261017167098167E-5</v>
      </c>
      <c r="BD131" t="n" s="29824">
        <v>2.2010060124090817E-6</v>
      </c>
      <c r="BE131" t="n" s="30417">
        <v>-3.505266412417124E-6</v>
      </c>
      <c r="BF131" t="n" s="31010">
        <v>-9.767186387759207E-6</v>
      </c>
      <c r="BG131" t="n" s="31603">
        <v>4.314841813650888E-6</v>
      </c>
      <c r="BH131" t="n" s="32196">
        <v>0.00720823711451541</v>
      </c>
      <c r="BI131" t="n" s="32789">
        <v>1.5374415534070793E-6</v>
      </c>
      <c r="BJ131"/>
      <c r="BK131"/>
      <c r="BL131"/>
      <c r="BM131"/>
      <c r="BN131"/>
      <c r="BO131"/>
    </row>
    <row r="132" spans="1:23" x14ac:dyDescent="0.25">
      <c r="A132" s="116" t="str">
        <f>IF(ISBLANK(TBL_DATA[[#This Row],[Row.names]]), "",   DATE(YEAR(TBL_DATA[[#This Row],[Row.names]]), MONTH(TBL_DATA[[#This Row],[Row.names]]), DAY(TBL_DATA[[#This Row],[Row.names]])))</f>
        <v/>
      </c>
      <c r="B132" s="316" t="s">
        <v>261</v>
      </c>
      <c r="C132" s="942" t="s">
        <v>887</v>
      </c>
      <c r="D132" s="1568" t="n">
        <v>0.006200040992006559</v>
      </c>
      <c r="E132" s="2194" t="n">
        <v>0.03904968516852936</v>
      </c>
      <c r="F132" s="2758" t="n">
        <v>-0.0839106895306746</v>
      </c>
      <c r="G132" s="3322" t="n">
        <v>0.8679438199645388</v>
      </c>
      <c r="H132" s="3886" t="n">
        <v>0.5301602496227891</v>
      </c>
      <c r="I132" s="4450" t="n">
        <v>0.005451071618619439</v>
      </c>
      <c r="J132" s="5014" t="n">
        <v>0.1495045672211084</v>
      </c>
      <c r="K132" s="5576" t="n">
        <v>1.3248095289752135</v>
      </c>
      <c r="L132" s="6138" t="n">
        <v>0.361403579665441</v>
      </c>
      <c r="M132" s="6700" t="n">
        <v>0.0063550686941218374</v>
      </c>
      <c r="N132" s="7262" t="n">
        <v>0.12624299227755473</v>
      </c>
      <c r="O132" s="7826" t="n">
        <v>0.0930306714043673</v>
      </c>
      <c r="P132" s="8452" t="n">
        <v>-0.010668178096856051</v>
      </c>
      <c r="Q132" s="9016" t="n">
        <v>-0.02086899394003263</v>
      </c>
      <c r="R132" s="9580" t="n">
        <v>-0.01819561194027148</v>
      </c>
      <c r="S132" s="10081" t="n">
        <v>0.018771819611032692</v>
      </c>
      <c r="T132" s="10582" t="n">
        <v>0.08530284112655669</v>
      </c>
      <c r="U132" s="11083" t="n">
        <v>0.22006089554722466</v>
      </c>
      <c r="V132" s="11584" t="n">
        <v>0.09336214285879119</v>
      </c>
      <c r="W132" s="12083" t="n">
        <v>0.08708292660688398</v>
      </c>
      <c r="X132" t="n" s="12582">
        <v>1.0721061693327476</v>
      </c>
      <c r="Y132" t="n" s="13144">
        <v>0.7281210405027373</v>
      </c>
      <c r="Z132" t="n" s="13708">
        <v>0.6011685118712065</v>
      </c>
      <c r="AA132" t="n" s="14332">
        <v>0.0</v>
      </c>
      <c r="AB132" t="n" s="14958">
        <v>0.0</v>
      </c>
      <c r="AC132" t="n" s="15584">
        <v>0.09604591920401231</v>
      </c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n" s="23302">
        <v>0.00271051771927236</v>
      </c>
      <c r="AT132" t="n" s="23895">
        <v>3.3840483262396543E-4</v>
      </c>
      <c r="AU132" t="n" s="24488">
        <v>0.0015517077703083085</v>
      </c>
      <c r="AV132" t="n" s="25081">
        <v>6.332798990776072E-4</v>
      </c>
      <c r="AW132" t="n" s="25674">
        <v>1.6670988628324064E-8</v>
      </c>
      <c r="AX132" t="n" s="26267">
        <v>8.615486907089851E-4</v>
      </c>
      <c r="AY132" t="n" s="26860">
        <v>1.7717772361766357E-5</v>
      </c>
      <c r="AZ132" t="n" s="27453">
        <v>0.0029888671110890313</v>
      </c>
      <c r="BA132" t="n" s="28046">
        <v>-0.0026801760647887285</v>
      </c>
      <c r="BB132" t="n" s="28639">
        <v>7.091826935665181E-4</v>
      </c>
      <c r="BC132" t="n" s="29232">
        <v>1.522240197907842E-5</v>
      </c>
      <c r="BD132" t="n" s="29825">
        <v>1.555495865866511E-6</v>
      </c>
      <c r="BE132" t="n" s="30418">
        <v>-1.089242543211949E-6</v>
      </c>
      <c r="BF132" t="n" s="31011">
        <v>2.7539164792747E-6</v>
      </c>
      <c r="BG132" t="n" s="31604">
        <v>1.253744121383633E-6</v>
      </c>
      <c r="BH132" t="n" s="32197">
        <v>0.007136678123167059</v>
      </c>
      <c r="BI132" t="n" s="32790">
        <v>5.137460097147769E-6</v>
      </c>
      <c r="BJ132"/>
      <c r="BK132"/>
      <c r="BL132"/>
      <c r="BM132"/>
      <c r="BN132"/>
      <c r="BO132"/>
    </row>
    <row r="133" spans="1:23" x14ac:dyDescent="0.25">
      <c r="A133" s="116" t="str">
        <f>IF(ISBLANK(TBL_DATA[[#This Row],[Row.names]]), "",   DATE(YEAR(TBL_DATA[[#This Row],[Row.names]]), MONTH(TBL_DATA[[#This Row],[Row.names]]), DAY(TBL_DATA[[#This Row],[Row.names]])))</f>
        <v/>
      </c>
      <c r="B133" s="317" t="s">
        <v>262</v>
      </c>
      <c r="C133" s="943" t="s">
        <v>888</v>
      </c>
      <c r="D133" s="1569" t="n">
        <v>0.007616562411922034</v>
      </c>
      <c r="E133" s="2195" t="n">
        <v>0.0469636719447033</v>
      </c>
      <c r="F133" s="2759" t="n">
        <v>-0.07688674346526614</v>
      </c>
      <c r="G133" s="3323" t="n">
        <v>0.8689355591092308</v>
      </c>
      <c r="H133" s="3887" t="n">
        <v>0.5273772235226335</v>
      </c>
      <c r="I133" s="4451" t="n">
        <v>0.0054698820761740615</v>
      </c>
      <c r="J133" s="5015" t="n">
        <v>0.1474544223069436</v>
      </c>
      <c r="K133" s="5577" t="n">
        <v>1.3269284109329051</v>
      </c>
      <c r="L133" s="6139" t="n">
        <v>0.3632000577092481</v>
      </c>
      <c r="M133" s="6701" t="n">
        <v>0.006349245907193951</v>
      </c>
      <c r="N133" s="7263" t="n">
        <v>0.12630510679331922</v>
      </c>
      <c r="O133" s="7827" t="n">
        <v>0.0930306714043673</v>
      </c>
      <c r="P133" s="8453" t="n">
        <v>-0.0031328705292302805</v>
      </c>
      <c r="Q133" s="9017" t="n">
        <v>-0.02087515794860744</v>
      </c>
      <c r="R133" s="9581" t="n">
        <v>-0.01820046058214456</v>
      </c>
      <c r="S133" s="10082" t="n">
        <v>0.033423737627383154</v>
      </c>
      <c r="T133" s="10583" t="n">
        <v>0.08548637200196949</v>
      </c>
      <c r="U133" s="11084" t="n">
        <v>0.39098322743902525</v>
      </c>
      <c r="V133" s="11585" t="n">
        <v>0.10949653187045061</v>
      </c>
      <c r="W133" s="12084" t="n">
        <v>0.08724144180270532</v>
      </c>
      <c r="X133" t="n" s="12583">
        <v>1.2550976876112927</v>
      </c>
      <c r="Y133" t="n" s="13145">
        <v>0.7262074245851757</v>
      </c>
      <c r="Z133" t="n" s="13709">
        <v>0.6026608148114894</v>
      </c>
      <c r="AA133" t="n" s="14333">
        <v>0.0</v>
      </c>
      <c r="AB133" t="n" s="14959">
        <v>0.0</v>
      </c>
      <c r="AC133" t="n" s="15585">
        <v>0.09590150866231244</v>
      </c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 t="n" s="23303">
        <v>0.002764253841674506</v>
      </c>
      <c r="AT133" t="n" s="23896">
        <v>3.4817700250623727E-4</v>
      </c>
      <c r="AU133" t="n" s="24489">
        <v>0.0014507702229388417</v>
      </c>
      <c r="AV133" t="n" s="25082">
        <v>6.380386270809605E-4</v>
      </c>
      <c r="AW133" t="n" s="25675">
        <v>4.956363193810663E-7</v>
      </c>
      <c r="AX133" t="n" s="26268">
        <v>8.909875103051933E-4</v>
      </c>
      <c r="AY133" t="n" s="26861">
        <v>1.5137179213513007E-5</v>
      </c>
      <c r="AZ133" t="n" s="27454">
        <v>0.0030025761359417287</v>
      </c>
      <c r="BA133" t="n" s="28047">
        <v>-0.0026746855162281874</v>
      </c>
      <c r="BB133" t="n" s="28640">
        <v>6.861182957406856E-4</v>
      </c>
      <c r="BC133" t="n" s="29233">
        <v>1.2104705710410036E-5</v>
      </c>
      <c r="BD133" t="n" s="29826">
        <v>8.697505968994624E-7</v>
      </c>
      <c r="BE133" t="n" s="30419">
        <v>1.4802720561511527E-6</v>
      </c>
      <c r="BF133" t="n" s="31012">
        <v>1.607563212524977E-5</v>
      </c>
      <c r="BG133" t="n" s="31605">
        <v>-2.0019033947986043E-6</v>
      </c>
      <c r="BH133" t="n" s="32198">
        <v>0.007108579560941809</v>
      </c>
      <c r="BI133" t="n" s="32791">
        <v>8.97032887795932E-6</v>
      </c>
      <c r="BJ133"/>
      <c r="BK133"/>
      <c r="BL133"/>
      <c r="BM133"/>
      <c r="BN133"/>
      <c r="BO133"/>
    </row>
    <row r="134" spans="1:23" x14ac:dyDescent="0.25">
      <c r="A134" s="116" t="str">
        <f>IF(ISBLANK(TBL_DATA[[#This Row],[Row.names]]), "",   DATE(YEAR(TBL_DATA[[#This Row],[Row.names]]), MONTH(TBL_DATA[[#This Row],[Row.names]]), DAY(TBL_DATA[[#This Row],[Row.names]])))</f>
        <v/>
      </c>
      <c r="B134" s="318" t="s">
        <v>263</v>
      </c>
      <c r="C134" s="944" t="s">
        <v>889</v>
      </c>
      <c r="D134" s="1570" t="n">
        <v>0.0020940249563222574</v>
      </c>
      <c r="E134" s="2196" t="n">
        <v>0.04915604000211826</v>
      </c>
      <c r="F134" s="2760" t="n">
        <v>-0.0950473351032588</v>
      </c>
      <c r="G134" s="3324" t="n">
        <v>0.865221388519854</v>
      </c>
      <c r="H134" s="3888" t="n">
        <v>0.5272627615784027</v>
      </c>
      <c r="I134" s="4452" t="n">
        <v>0.005472795708333273</v>
      </c>
      <c r="J134" s="5016" t="n">
        <v>0.12024710815827766</v>
      </c>
      <c r="K134" s="5578" t="n">
        <v>1.288374679236608</v>
      </c>
      <c r="L134" s="6140" t="n">
        <v>0.35582525503736406</v>
      </c>
      <c r="M134" s="6702" t="n">
        <v>0.006388533507928856</v>
      </c>
      <c r="N134" s="7264" t="n">
        <v>0.1263570855633809</v>
      </c>
      <c r="O134" s="7828" t="n">
        <v>0.0930306714043673</v>
      </c>
      <c r="P134" s="8454" t="n">
        <v>-0.0010454058819812095</v>
      </c>
      <c r="Q134" s="9018" t="n">
        <v>-0.020864124618416836</v>
      </c>
      <c r="R134" s="9582" t="n">
        <v>-0.01818832652465222</v>
      </c>
      <c r="S134" s="10083" t="n">
        <v>0.03332354440686247</v>
      </c>
      <c r="T134" s="10584" t="n">
        <v>0.085486018553386</v>
      </c>
      <c r="U134" s="11085" t="n">
        <v>0.38981280179813177</v>
      </c>
      <c r="V134" s="11586" t="n">
        <v>0.09898777464564468</v>
      </c>
      <c r="W134" s="12085" t="n">
        <v>0.0876014745691106</v>
      </c>
      <c r="X134" t="n" s="12584">
        <v>1.1299784065569716</v>
      </c>
      <c r="Y134" t="n" s="13146">
        <v>0.72612861228463</v>
      </c>
      <c r="Z134" t="n" s="13710">
        <v>0.5965109010214013</v>
      </c>
      <c r="AA134" t="n" s="14334">
        <v>0.0</v>
      </c>
      <c r="AB134" t="n" s="14960">
        <v>0.0</v>
      </c>
      <c r="AC134" t="n" s="15586">
        <v>0.0977295074806153</v>
      </c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 t="n" s="23304">
        <v>0.0027084849283595114</v>
      </c>
      <c r="AT134" t="n" s="23897">
        <v>3.5911085014480947E-4</v>
      </c>
      <c r="AU134" t="n" s="24490">
        <v>0.0014005263977508943</v>
      </c>
      <c r="AV134" t="n" s="25083">
        <v>6.275484690417629E-4</v>
      </c>
      <c r="AW134" t="n" s="25676">
        <v>7.191053834282616E-7</v>
      </c>
      <c r="AX134" t="n" s="26269">
        <v>9.221259590385824E-4</v>
      </c>
      <c r="AY134" t="n" s="26862">
        <v>-1.8456227955983605E-5</v>
      </c>
      <c r="AZ134" t="n" s="27455">
        <v>0.002962711438579688</v>
      </c>
      <c r="BA134" t="n" s="28048">
        <v>-0.002668907122440922</v>
      </c>
      <c r="BB134" t="n" s="28641">
        <v>6.607600384641091E-4</v>
      </c>
      <c r="BC134" t="n" s="29234">
        <v>1.2487782051539663E-5</v>
      </c>
      <c r="BD134" t="n" s="29827">
        <v>5.37098271581078E-7</v>
      </c>
      <c r="BE134" t="n" s="30420">
        <v>2.6886038884744707E-6</v>
      </c>
      <c r="BF134" t="n" s="31013">
        <v>2.227266917373245E-5</v>
      </c>
      <c r="BG134" t="n" s="31606">
        <v>-3.531877328620193E-6</v>
      </c>
      <c r="BH134" t="n" s="32199">
        <v>0.006934426768201428</v>
      </c>
      <c r="BI134" t="n" s="32792">
        <v>1.0718356210824204E-5</v>
      </c>
      <c r="BJ134"/>
      <c r="BK134"/>
      <c r="BL134"/>
      <c r="BM134"/>
      <c r="BN134"/>
      <c r="BO134"/>
    </row>
    <row r="135" spans="1:23" x14ac:dyDescent="0.25">
      <c r="A135" s="116" t="str">
        <f>IF(ISBLANK(TBL_DATA[[#This Row],[Row.names]]), "",   DATE(YEAR(TBL_DATA[[#This Row],[Row.names]]), MONTH(TBL_DATA[[#This Row],[Row.names]]), DAY(TBL_DATA[[#This Row],[Row.names]])))</f>
        <v/>
      </c>
      <c r="B135" s="319" t="s">
        <v>264</v>
      </c>
      <c r="C135" s="945" t="s">
        <v>890</v>
      </c>
      <c r="D135" s="1571" t="n">
        <v>0.0052198910631430714</v>
      </c>
      <c r="E135" s="2197" t="n">
        <v>0.05463252023916776</v>
      </c>
      <c r="F135" s="2761" t="n">
        <v>-0.06723335871664116</v>
      </c>
      <c r="G135" s="3325" t="n">
        <v>0.8613337737711289</v>
      </c>
      <c r="H135" s="3889" t="n">
        <v>0.5199585953140954</v>
      </c>
      <c r="I135" s="4453" t="n">
        <v>0.005530972485714173</v>
      </c>
      <c r="J135" s="5017" t="n">
        <v>0.1488463808746312</v>
      </c>
      <c r="K135" s="5579" t="n">
        <v>1.2944581914386797</v>
      </c>
      <c r="L135" s="6141" t="n">
        <v>0.3571983051418068</v>
      </c>
      <c r="M135" s="6703" t="n">
        <v>0.006400304784048539</v>
      </c>
      <c r="N135" s="7265" t="n">
        <v>0.12672503489468348</v>
      </c>
      <c r="O135" s="7829" t="n">
        <v>0.09300118790460422</v>
      </c>
      <c r="P135" s="8455" t="n">
        <v>0.0</v>
      </c>
      <c r="Q135" s="9019" t="n">
        <v>-0.020823965827050196</v>
      </c>
      <c r="R135" s="9583" t="n">
        <v>-0.01814037586221708</v>
      </c>
      <c r="S135" s="10084" t="n">
        <v>0.04032832219017157</v>
      </c>
      <c r="T135" s="10585" t="n">
        <v>0.08579001113746695</v>
      </c>
      <c r="U135" s="11086" t="n">
        <v>0.4700817922211347</v>
      </c>
      <c r="V135" s="11587" t="n">
        <v>0.10166887682954773</v>
      </c>
      <c r="W135" s="12086" t="n">
        <v>0.08769331895824392</v>
      </c>
      <c r="X135" t="n" s="12585">
        <v>1.1593685589429956</v>
      </c>
      <c r="Y135" t="n" s="13147">
        <v>0.7210815455370464</v>
      </c>
      <c r="Z135" t="n" s="13711">
        <v>0.5976606939910025</v>
      </c>
      <c r="AA135" t="n" s="14335">
        <v>0.0</v>
      </c>
      <c r="AB135" t="n" s="14961">
        <v>0.0</v>
      </c>
      <c r="AC135" t="n" s="15587">
        <v>0.0940981186772837</v>
      </c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n" s="23305">
        <v>0.002611511104253041</v>
      </c>
      <c r="AT135" t="n" s="23898">
        <v>4.462048380813793E-4</v>
      </c>
      <c r="AU135" t="n" s="24491">
        <v>0.0013573579250277786</v>
      </c>
      <c r="AV135" t="n" s="25084">
        <v>6.092809914406233E-4</v>
      </c>
      <c r="AW135" t="n" s="25677">
        <v>9.826137862351547E-7</v>
      </c>
      <c r="AX135" t="n" s="26270">
        <v>9.28243457175054E-4</v>
      </c>
      <c r="AY135" t="n" s="26863">
        <v>-1.3802534303457538E-5</v>
      </c>
      <c r="AZ135" t="n" s="27456">
        <v>0.0029396146396787576</v>
      </c>
      <c r="BA135" t="n" s="28049">
        <v>-0.0027246375891184626</v>
      </c>
      <c r="BB135" t="n" s="28642">
        <v>6.617017298073564E-4</v>
      </c>
      <c r="BC135" t="n" s="29235">
        <v>1.0908555782877816E-5</v>
      </c>
      <c r="BD135" t="n" s="29828">
        <v>1.5222324415534556E-7</v>
      </c>
      <c r="BE135" t="n" s="30421">
        <v>4.107927543476349E-6</v>
      </c>
      <c r="BF135" t="n" s="31014">
        <v>2.959074064130788E-5</v>
      </c>
      <c r="BG135" t="n" s="31607">
        <v>-5.329592082188265E-6</v>
      </c>
      <c r="BH135" t="n" s="32200">
        <v>0.006786041471435636</v>
      </c>
      <c r="BI135" t="n" s="32793">
        <v>1.2802960828796157E-5</v>
      </c>
      <c r="BJ135"/>
      <c r="BK135"/>
      <c r="BL135"/>
      <c r="BM135"/>
      <c r="BN135"/>
      <c r="BO135"/>
    </row>
    <row r="136" spans="1:23" x14ac:dyDescent="0.25">
      <c r="A136" s="116" t="str">
        <f>IF(ISBLANK(TBL_DATA[[#This Row],[Row.names]]), "",   DATE(YEAR(TBL_DATA[[#This Row],[Row.names]]), MONTH(TBL_DATA[[#This Row],[Row.names]]), DAY(TBL_DATA[[#This Row],[Row.names]])))</f>
        <v/>
      </c>
      <c r="B136" s="320" t="s">
        <v>265</v>
      </c>
      <c r="C136" s="946" t="s">
        <v>891</v>
      </c>
      <c r="D136" s="1572" t="n">
        <v>0.011865639816371046</v>
      </c>
      <c r="E136" s="2198" t="n">
        <v>0.0671464098629575</v>
      </c>
      <c r="F136" s="2762" t="n">
        <v>-0.03662717064506171</v>
      </c>
      <c r="G136" s="3326" t="n">
        <v>0.8763065946187747</v>
      </c>
      <c r="H136" s="3890" t="n">
        <v>0.5222190111249178</v>
      </c>
      <c r="I136" s="4454" t="n">
        <v>0.0056054924181789135</v>
      </c>
      <c r="J136" s="5018" t="n">
        <v>0.20767369251525647</v>
      </c>
      <c r="K136" s="5580" t="n">
        <v>1.3070219260296194</v>
      </c>
      <c r="L136" s="6142" t="n">
        <v>0.34906881141271784</v>
      </c>
      <c r="M136" s="6704" t="n">
        <v>0.006542848696877894</v>
      </c>
      <c r="N136" s="7266" t="n">
        <v>0.12873588039268663</v>
      </c>
      <c r="O136" s="7830" t="n">
        <v>0.09300118790460422</v>
      </c>
      <c r="P136" s="8456" t="n">
        <v>0.0</v>
      </c>
      <c r="Q136" s="9020" t="n">
        <v>-0.02101544268044745</v>
      </c>
      <c r="R136" s="9584" t="n">
        <v>-0.01828927008934987</v>
      </c>
      <c r="S136" s="10085" t="n">
        <v>0.06597286335586805</v>
      </c>
      <c r="T136" s="10586" t="n">
        <v>0.08629557948206346</v>
      </c>
      <c r="U136" s="11087" t="n">
        <v>0.7644987582426573</v>
      </c>
      <c r="V136" s="11588" t="n">
        <v>0.13667699579492676</v>
      </c>
      <c r="W136" s="12087" t="n">
        <v>0.08880828251851709</v>
      </c>
      <c r="X136" t="n" s="12586">
        <v>1.5390118119492822</v>
      </c>
      <c r="Y136" t="n" s="13148">
        <v>0.7226472245327714</v>
      </c>
      <c r="Z136" t="n" s="13712">
        <v>0.5908204561562825</v>
      </c>
      <c r="AA136" t="n" s="14336">
        <v>0.0</v>
      </c>
      <c r="AB136" t="n" s="14962">
        <v>0.0</v>
      </c>
      <c r="AC136" t="n" s="15588">
        <v>0.09295784057065012</v>
      </c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 t="n" s="23306">
        <v>0.0025313859805748623</v>
      </c>
      <c r="AT136" t="n" s="23899">
        <v>4.320578454564287E-4</v>
      </c>
      <c r="AU136" t="n" s="24492">
        <v>0.001315477035564501</v>
      </c>
      <c r="AV136" t="n" s="25085">
        <v>5.911286122528951E-4</v>
      </c>
      <c r="AW136" t="n" s="25678">
        <v>9.811526895089675E-7</v>
      </c>
      <c r="AX136" t="n" s="26271">
        <v>8.997314627955233E-4</v>
      </c>
      <c r="AY136" t="n" s="26864">
        <v>-1.2998446193662303E-5</v>
      </c>
      <c r="AZ136" t="n" s="27457">
        <v>0.002848013519643636</v>
      </c>
      <c r="BA136" t="n" s="28050">
        <v>-0.002635938740418681</v>
      </c>
      <c r="BB136" t="n" s="28643">
        <v>6.396346051338102E-4</v>
      </c>
      <c r="BC136" t="n" s="29236">
        <v>1.056929897919186E-5</v>
      </c>
      <c r="BD136" t="n" s="29829">
        <v>1.1215637690262186E-7</v>
      </c>
      <c r="BE136" t="n" s="30422">
        <v>4.131552200592446E-6</v>
      </c>
      <c r="BF136" t="n" s="31015">
        <v>2.9488967937798587E-5</v>
      </c>
      <c r="BG136" t="n" s="31608">
        <v>-5.356152281284826E-6</v>
      </c>
      <c r="BH136" t="n" s="32201">
        <v>0.006579008109344085</v>
      </c>
      <c r="BI136" t="n" s="32794">
        <v>1.2657692899920416E-5</v>
      </c>
      <c r="BJ136"/>
      <c r="BK136"/>
      <c r="BL136"/>
      <c r="BM136"/>
      <c r="BN136"/>
      <c r="BO136"/>
    </row>
    <row r="137" spans="1:23" x14ac:dyDescent="0.25">
      <c r="A137" s="116" t="str">
        <f>IF(ISBLANK(TBL_DATA[[#This Row],[Row.names]]), "",   DATE(YEAR(TBL_DATA[[#This Row],[Row.names]]), MONTH(TBL_DATA[[#This Row],[Row.names]]), DAY(TBL_DATA[[#This Row],[Row.names]])))</f>
        <v/>
      </c>
      <c r="B137" s="321" t="s">
        <v>266</v>
      </c>
      <c r="C137" s="947" t="s">
        <v>892</v>
      </c>
      <c r="D137" s="1573" t="n">
        <v>-0.006036790955969876</v>
      </c>
      <c r="E137" s="2199" t="n">
        <v>0.060704270067200916</v>
      </c>
      <c r="F137" s="2763" t="n">
        <v>-0.022885529724084974</v>
      </c>
      <c r="G137" s="3327" t="n">
        <v>0.8817930455109232</v>
      </c>
      <c r="H137" s="3891" t="n">
        <v>0.5342918655255497</v>
      </c>
      <c r="I137" s="4455" t="n">
        <v>0.005502449453514187</v>
      </c>
      <c r="J137" s="5019" t="n">
        <v>0.2436975239572532</v>
      </c>
      <c r="K137" s="5581" t="n">
        <v>1.3588215909260746</v>
      </c>
      <c r="L137" s="6143" t="n">
        <v>0.37637805430733046</v>
      </c>
      <c r="M137" s="6705" t="n">
        <v>0.0063673664503737905</v>
      </c>
      <c r="N137" s="7267" t="n">
        <v>0.12799689080148022</v>
      </c>
      <c r="O137" s="7831" t="n">
        <v>0.09204922804926803</v>
      </c>
      <c r="P137" s="8457" t="n">
        <v>-0.006036790955969984</v>
      </c>
      <c r="Q137" s="9021" t="n">
        <v>-0.020845781926438635</v>
      </c>
      <c r="R137" s="9585" t="n">
        <v>-0.018135258532460834</v>
      </c>
      <c r="S137" s="10086" t="n">
        <v>0.030243732467960527</v>
      </c>
      <c r="T137" s="10587" t="n">
        <v>0.08586133852258616</v>
      </c>
      <c r="U137" s="11088" t="n">
        <v>0.3522392381526267</v>
      </c>
      <c r="V137" s="11589" t="n">
        <v>0.10292518829455832</v>
      </c>
      <c r="W137" s="12088" t="n">
        <v>0.08869064767883779</v>
      </c>
      <c r="X137" t="n" s="12587">
        <v>1.160496523458324</v>
      </c>
      <c r="Y137" t="n" s="13149">
        <v>0.730952710868186</v>
      </c>
      <c r="Z137" t="n" s="13713">
        <v>0.6134965805180421</v>
      </c>
      <c r="AA137" t="n" s="14337">
        <v>0.0</v>
      </c>
      <c r="AB137" t="n" s="14963">
        <v>0.0</v>
      </c>
      <c r="AC137" t="n" s="15589">
        <v>0.10326258823301078</v>
      </c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 t="n" s="23307">
        <v>0.002494175516342737</v>
      </c>
      <c r="AT137" t="n" s="23900">
        <v>4.20141637962403E-4</v>
      </c>
      <c r="AU137" t="n" s="24493">
        <v>0.0012468183613648027</v>
      </c>
      <c r="AV137" t="n" s="25086">
        <v>5.437649105841436E-4</v>
      </c>
      <c r="AW137" t="n" s="25679">
        <v>7.979614681080819E-7</v>
      </c>
      <c r="AX137" t="n" s="26272">
        <v>8.748497871057007E-4</v>
      </c>
      <c r="AY137" t="n" s="26865">
        <v>-4.764683116403988E-6</v>
      </c>
      <c r="AZ137" t="n" s="27458">
        <v>0.002748504652569879</v>
      </c>
      <c r="BA137" t="n" s="28051">
        <v>-0.0025047771853245466</v>
      </c>
      <c r="BB137" t="n" s="28644">
        <v>6.065915958705423E-4</v>
      </c>
      <c r="BC137" t="n" s="29237">
        <v>1.0284305146789293E-5</v>
      </c>
      <c r="BD137" t="n" s="29830">
        <v>2.951691464973789E-7</v>
      </c>
      <c r="BE137" t="n" s="30423">
        <v>3.207938950667853E-6</v>
      </c>
      <c r="BF137" t="n" s="31016">
        <v>2.4278829832450866E-5</v>
      </c>
      <c r="BG137" t="n" s="31609">
        <v>-4.179566542834706E-6</v>
      </c>
      <c r="BH137" t="n" s="32202">
        <v>0.006401843910474459</v>
      </c>
      <c r="BI137" t="n" s="32795">
        <v>1.0940578112915365E-5</v>
      </c>
      <c r="BJ137"/>
      <c r="BK137"/>
      <c r="BL137"/>
      <c r="BM137"/>
      <c r="BN137"/>
      <c r="BO137"/>
    </row>
    <row r="138" spans="1:23" x14ac:dyDescent="0.25">
      <c r="A138" s="116" t="str">
        <f>IF(ISBLANK(TBL_DATA[[#This Row],[Row.names]]), "",   DATE(YEAR(TBL_DATA[[#This Row],[Row.names]]), MONTH(TBL_DATA[[#This Row],[Row.names]]), DAY(TBL_DATA[[#This Row],[Row.names]])))</f>
        <v/>
      </c>
      <c r="B138" s="322" t="s">
        <v>267</v>
      </c>
      <c r="C138" s="948" t="s">
        <v>893</v>
      </c>
      <c r="D138" s="1574" t="n">
        <v>-0.0010351063166427882</v>
      </c>
      <c r="E138" s="2200" t="n">
        <v>0.0596063283771644</v>
      </c>
      <c r="F138" s="2764" t="n">
        <v>-0.0654083436648133</v>
      </c>
      <c r="G138" s="3328" t="n">
        <v>0.9064850512621457</v>
      </c>
      <c r="H138" s="3892" t="n">
        <v>0.5513942605092618</v>
      </c>
      <c r="I138" s="4456" t="n">
        <v>0.005400895435244644</v>
      </c>
      <c r="J138" s="5020" t="n">
        <v>0.1878574128559285</v>
      </c>
      <c r="K138" s="5582" t="n">
        <v>1.4271004316017353</v>
      </c>
      <c r="L138" s="6144" t="n">
        <v>0.39736945128576023</v>
      </c>
      <c r="M138" s="6706" t="n">
        <v>0.006259777949628029</v>
      </c>
      <c r="N138" s="7268" t="n">
        <v>0.12800697265402944</v>
      </c>
      <c r="O138" s="7832" t="n">
        <v>0.092072504933955</v>
      </c>
      <c r="P138" s="8458" t="n">
        <v>-0.007065648552162074</v>
      </c>
      <c r="Q138" s="9022" t="n">
        <v>-0.020890960364854497</v>
      </c>
      <c r="R138" s="9586" t="n">
        <v>-0.018180223472743905</v>
      </c>
      <c r="S138" s="10087" t="n">
        <v>0.03388568813142934</v>
      </c>
      <c r="T138" s="10588" t="n">
        <v>0.08574662744834036</v>
      </c>
      <c r="U138" s="11089" t="n">
        <v>0.3951839173131841</v>
      </c>
      <c r="V138" s="11590" t="n">
        <v>0.10529996624017346</v>
      </c>
      <c r="W138" s="12089" t="n">
        <v>0.08861628560424983</v>
      </c>
      <c r="X138" t="n" s="12588">
        <v>1.1882687874148894</v>
      </c>
      <c r="Y138" t="n" s="13150">
        <v>0.742559263971073</v>
      </c>
      <c r="Z138" t="n" s="13714">
        <v>0.6303724702790884</v>
      </c>
      <c r="AA138" t="n" s="14338">
        <v>0.0</v>
      </c>
      <c r="AB138" t="n" s="14964">
        <v>0.0</v>
      </c>
      <c r="AC138" t="n" s="15590">
        <v>0.10300762151077426</v>
      </c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 s="23308">
        <v>0.0024665470368191098</v>
      </c>
      <c r="AT138" t="n" s="23901">
        <v>4.022377985548298E-4</v>
      </c>
      <c r="AU138" t="n" s="24494">
        <v>0.0011701764408095262</v>
      </c>
      <c r="AV138" t="n" s="25087">
        <v>5.461101488727624E-4</v>
      </c>
      <c r="AW138" t="n" s="25680">
        <v>5.014058389956642E-7</v>
      </c>
      <c r="AX138" t="n" s="26273">
        <v>8.527650000714451E-4</v>
      </c>
      <c r="AY138" t="n" s="26866">
        <v>-7.213702274947233E-6</v>
      </c>
      <c r="AZ138" t="n" s="27459">
        <v>0.0026856479586780816</v>
      </c>
      <c r="BA138" t="n" s="28052">
        <v>-0.0024177430636172976</v>
      </c>
      <c r="BB138" t="n" s="28645">
        <v>5.847840981997625E-4</v>
      </c>
      <c r="BC138" t="n" s="29238">
        <v>1.1400377570496486E-5</v>
      </c>
      <c r="BD138" t="n" s="29831">
        <v>6.127980496527492E-7</v>
      </c>
      <c r="BE138" t="n" s="30424">
        <v>1.6968226296997524E-6</v>
      </c>
      <c r="BF138" t="n" s="31017">
        <v>1.5875474011419728E-5</v>
      </c>
      <c r="BG138" t="n" s="31610">
        <v>-2.2563824798271478E-6</v>
      </c>
      <c r="BH138" t="n" s="32203">
        <v>0.0062710562440625615</v>
      </c>
      <c r="BI138" t="n" s="32796">
        <v>8.228543249259235E-6</v>
      </c>
      <c r="BJ138"/>
      <c r="BK138"/>
      <c r="BL138"/>
      <c r="BM138"/>
      <c r="BN138"/>
      <c r="BO138"/>
    </row>
    <row r="139" spans="1:23" x14ac:dyDescent="0.25">
      <c r="A139" s="116" t="str">
        <f>IF(ISBLANK(TBL_DATA[[#This Row],[Row.names]]), "",   DATE(YEAR(TBL_DATA[[#This Row],[Row.names]]), MONTH(TBL_DATA[[#This Row],[Row.names]]), DAY(TBL_DATA[[#This Row],[Row.names]])))</f>
        <v/>
      </c>
      <c r="B139" s="323" t="s">
        <v>268</v>
      </c>
      <c r="C139" s="949" t="s">
        <v>894</v>
      </c>
      <c r="D139" s="1575" t="n">
        <v>0.00543057601558012</v>
      </c>
      <c r="E139" s="2201" t="n">
        <v>0.06536060109000652</v>
      </c>
      <c r="F139" s="2765" t="n">
        <v>-0.04307405284214716</v>
      </c>
      <c r="G139" s="3329" t="n">
        <v>0.9032648234810562</v>
      </c>
      <c r="H139" s="3893" t="n">
        <v>0.5243994261395934</v>
      </c>
      <c r="I139" s="4457" t="n">
        <v>0.0054534222732996514</v>
      </c>
      <c r="J139" s="5021" t="n">
        <v>0.19501049456612174</v>
      </c>
      <c r="K139" s="5583" t="n">
        <v>1.3906257023073594</v>
      </c>
      <c r="L139" s="6145" t="n">
        <v>0.3684237355538111</v>
      </c>
      <c r="M139" s="6707" t="n">
        <v>0.006284356918541572</v>
      </c>
      <c r="N139" s="7269" t="n">
        <v>0.1255301977557828</v>
      </c>
      <c r="O139" s="7833" t="n">
        <v>0.092072504933955</v>
      </c>
      <c r="P139" s="8459" t="n">
        <v>-0.001673443078143655</v>
      </c>
      <c r="Q139" s="9023" t="n">
        <v>-0.020611066392573485</v>
      </c>
      <c r="R139" s="9587" t="n">
        <v>-0.017952778870609913</v>
      </c>
      <c r="S139" s="10088" t="n">
        <v>0.04067166145130674</v>
      </c>
      <c r="T139" s="10589" t="n">
        <v>0.0860409062005891</v>
      </c>
      <c r="U139" s="11090" t="n">
        <v>0.4727014538467085</v>
      </c>
      <c r="V139" s="11591" t="n">
        <v>0.12064938819889459</v>
      </c>
      <c r="W139" s="12090" t="n">
        <v>0.08899687529333544</v>
      </c>
      <c r="X139" t="n" s="12589">
        <v>1.3556586992659219</v>
      </c>
      <c r="Y139" t="n" s="13151">
        <v>0.7241542833813754</v>
      </c>
      <c r="Z139" t="n" s="13715">
        <v>0.6069791887320446</v>
      </c>
      <c r="AA139" t="n" s="14339">
        <v>0.0</v>
      </c>
      <c r="AB139" t="n" s="14965">
        <v>0.0</v>
      </c>
      <c r="AC139" t="n" s="15591">
        <v>0.09897358564802927</v>
      </c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n" s="23309">
        <v>0.0024787423351943757</v>
      </c>
      <c r="AT139" t="n" s="23902">
        <v>3.718244766573284E-4</v>
      </c>
      <c r="AU139" t="n" s="24495">
        <v>0.0010689171082424935</v>
      </c>
      <c r="AV139" t="n" s="25088">
        <v>5.641664943534352E-4</v>
      </c>
      <c r="AW139" t="n" s="25681">
        <v>8.920068523790492E-7</v>
      </c>
      <c r="AX139" t="n" s="26274">
        <v>7.930745353855488E-4</v>
      </c>
      <c r="AY139" t="n" s="26867">
        <v>-1.70381666497435E-5</v>
      </c>
      <c r="AZ139" t="n" s="27460">
        <v>0.0025949818512282555</v>
      </c>
      <c r="BA139" t="n" s="28053">
        <v>-0.002218145477512067</v>
      </c>
      <c r="BB139" t="n" s="28646">
        <v>5.887351203965846E-4</v>
      </c>
      <c r="BC139" t="n" s="29239">
        <v>1.1966586182562043E-5</v>
      </c>
      <c r="BD139" t="n" s="29832">
        <v>6.516158605144033E-8</v>
      </c>
      <c r="BE139" t="n" s="30425">
        <v>3.7836336365052354E-6</v>
      </c>
      <c r="BF139" t="n" s="31018">
        <v>2.675628111263991E-5</v>
      </c>
      <c r="BG139" t="n" s="31611">
        <v>-4.901358630698654E-6</v>
      </c>
      <c r="BH139" t="n" s="32204">
        <v>0.006201022126946352</v>
      </c>
      <c r="BI139" t="n" s="32797">
        <v>1.1391025680303178E-5</v>
      </c>
      <c r="BJ139"/>
      <c r="BK139"/>
      <c r="BL139"/>
      <c r="BM139"/>
      <c r="BN139"/>
      <c r="BO139"/>
    </row>
    <row r="140" spans="1:23" x14ac:dyDescent="0.25">
      <c r="A140" s="116" t="str">
        <f>IF(ISBLANK(TBL_DATA[[#This Row],[Row.names]]), "",   DATE(YEAR(TBL_DATA[[#This Row],[Row.names]]), MONTH(TBL_DATA[[#This Row],[Row.names]]), DAY(TBL_DATA[[#This Row],[Row.names]])))</f>
        <v/>
      </c>
      <c r="B140" s="324" t="s">
        <v>269</v>
      </c>
      <c r="C140" s="950" t="s">
        <v>895</v>
      </c>
      <c r="D140" s="1576" t="n">
        <v>0.007288575437376607</v>
      </c>
      <c r="E140" s="2202" t="n">
        <v>0.07312556219905986</v>
      </c>
      <c r="F140" s="2766" t="n">
        <v>-0.03172827417491553</v>
      </c>
      <c r="G140" s="3330" t="n">
        <v>0.9070886753009607</v>
      </c>
      <c r="H140" t="n" s="3894">
        <v>0.5233968157538434</v>
      </c>
      <c r="I140" t="n" s="4458">
        <v>0.0054899384848940405</v>
      </c>
      <c r="J140" t="n" s="5022">
        <v>0.20914466091404704</v>
      </c>
      <c r="K140" s="5584" t="n">
        <v>1.4023438325446422</v>
      </c>
      <c r="L140" s="6146" t="n">
        <v>0.37494457590777264</v>
      </c>
      <c r="M140" s="6708" t="n">
        <v>0.006287069662796691</v>
      </c>
      <c r="N140" s="7270" t="n">
        <v>0.12623775973502332</v>
      </c>
      <c r="O140" s="7834" t="n">
        <v>0.092072504933955</v>
      </c>
      <c r="P140" s="8460" t="n">
        <v>0.0</v>
      </c>
      <c r="Q140" s="9024" t="n">
        <v>-0.020652303924746214</v>
      </c>
      <c r="R140" s="9588" t="n">
        <v>-0.01797903273180898</v>
      </c>
      <c r="S140" t="n" s="10089">
        <v>0.05231763503997722</v>
      </c>
      <c r="T140" t="n" s="10590">
        <v>0.08642286700723983</v>
      </c>
      <c r="U140" t="n" s="11091">
        <v>0.6053679639625292</v>
      </c>
      <c r="V140" s="11592" t="n">
        <v>0.1270437827729738</v>
      </c>
      <c r="W140" t="n" s="12091">
        <v>0.0890533868970597</v>
      </c>
      <c r="X140" t="n" s="12590">
        <v>1.4266024819452254</v>
      </c>
      <c r="Y140" t="n" s="13152">
        <v>0.7234616892094863</v>
      </c>
      <c r="Z140" t="n" s="13716">
        <v>0.6123271804417738</v>
      </c>
      <c r="AA140" t="n" s="14340">
        <v>0.0</v>
      </c>
      <c r="AB140" t="n" s="14966">
        <v>0.0</v>
      </c>
      <c r="AC140" t="n" s="15592">
        <v>0.09772492135052432</v>
      </c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n" s="23310">
        <v>0.002393902386693019</v>
      </c>
      <c r="AT140" t="n" s="23903">
        <v>3.6110919399266755E-4</v>
      </c>
      <c r="AU140" t="n" s="24496">
        <v>0.0010541482940981644</v>
      </c>
      <c r="AV140" t="n" s="25089">
        <v>5.31783495055425E-4</v>
      </c>
      <c r="AW140" t="n" s="25682">
        <v>1.012718266483863E-6</v>
      </c>
      <c r="AX140" t="n" s="26275">
        <v>7.535057830941009E-4</v>
      </c>
      <c r="AY140" t="n" s="26868">
        <v>-1.9277334067637243E-5</v>
      </c>
      <c r="AZ140" t="n" s="27461">
        <v>0.002559904358596181</v>
      </c>
      <c r="BA140" t="n" s="28054">
        <v>-0.002139956539014909</v>
      </c>
      <c r="BB140" t="n" s="28647">
        <v>5.568962937930506E-4</v>
      </c>
      <c r="BC140" t="n" s="29240">
        <v>1.1950713626047279E-5</v>
      </c>
      <c r="BD140" t="n" s="29833">
        <v>-1.23308307734963E-7</v>
      </c>
      <c r="BE140" t="n" s="30426">
        <v>4.44289211586498E-6</v>
      </c>
      <c r="BF140" t="n" s="31019">
        <v>3.0091005030659222E-5</v>
      </c>
      <c r="BG140" t="n" s="31612">
        <v>-5.735406077763711E-6</v>
      </c>
      <c r="BH140" t="n" s="32205">
        <v>0.0060239967441092085</v>
      </c>
      <c r="BI140" t="n" s="32798">
        <v>1.2307437262361208E-5</v>
      </c>
      <c r="BJ140"/>
      <c r="BK140"/>
      <c r="BL140"/>
      <c r="BM140"/>
      <c r="BN140"/>
      <c r="BO140"/>
    </row>
    <row r="141" spans="1:23" x14ac:dyDescent="0.25">
      <c r="A141" s="116" t="str">
        <f>IF(ISBLANK(TBL_DATA[[#This Row],[Row.names]]), "",   DATE(YEAR(TBL_DATA[[#This Row],[Row.names]]), MONTH(TBL_DATA[[#This Row],[Row.names]]), DAY(TBL_DATA[[#This Row],[Row.names]])))</f>
        <v/>
      </c>
      <c r="B141" s="325" t="s">
        <v>270</v>
      </c>
      <c r="C141" s="951" t="s">
        <v>896</v>
      </c>
      <c r="D141" s="1577" t="n">
        <v>0.002403727626842949</v>
      </c>
      <c r="E141" s="2203" t="n">
        <v>0.07570506375998898</v>
      </c>
      <c r="F141" s="2767" t="n">
        <v>-0.03168025494391591</v>
      </c>
      <c r="G141" s="3331" t="n">
        <v>0.9005595870656444</v>
      </c>
      <c r="H141" s="3895" t="n">
        <v>0.5229990133916156</v>
      </c>
      <c r="I141" s="4459" t="n">
        <v>0.005492176705259485</v>
      </c>
      <c r="J141" s="5023" t="n">
        <v>0.21321664204018664</v>
      </c>
      <c r="K141" s="5585" t="n">
        <v>1.3934065497941206</v>
      </c>
      <c r="L141" s="6147" t="n">
        <v>0.3772426853831402</v>
      </c>
      <c r="M141" s="6709" t="n">
        <v>0.006275441447017551</v>
      </c>
      <c r="N141" s="7271" t="n">
        <v>0.12623655482392246</v>
      </c>
      <c r="O141" s="7835" t="n">
        <v>0.09201602854942478</v>
      </c>
      <c r="P141" s="8461" t="n">
        <v>0.0</v>
      </c>
      <c r="Q141" s="9025" t="n">
        <v>-0.02058835848168246</v>
      </c>
      <c r="R141" s="9589" t="n">
        <v>-0.017915112804519136</v>
      </c>
      <c r="S141" s="10090" t="n">
        <v>0.047539879416426345</v>
      </c>
      <c r="T141" s="10591" t="n">
        <v>0.08647669347853291</v>
      </c>
      <c r="U141" s="11092" t="n">
        <v>0.5497421039603891</v>
      </c>
      <c r="V141" s="11593" t="n">
        <v>0.11316264067613635</v>
      </c>
      <c r="W141" s="12092" t="n">
        <v>0.08909908568081588</v>
      </c>
      <c r="X141" t="n" s="12591">
        <v>1.2700763404186273</v>
      </c>
      <c r="Y141" t="n" s="13153">
        <v>0.723186707145268</v>
      </c>
      <c r="Z141" t="n" s="13717">
        <v>0.61420085101141</v>
      </c>
      <c r="AA141" t="n" s="14341">
        <v>0.0</v>
      </c>
      <c r="AB141" t="n" s="14967">
        <v>0.0</v>
      </c>
      <c r="AC141" t="n" s="15593">
        <v>0.0988979959076367</v>
      </c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n" s="23311">
        <v>0.0024661048692562948</v>
      </c>
      <c r="AT141" t="n" s="23904">
        <v>3.4902757706805785E-4</v>
      </c>
      <c r="AU141" t="n" s="24497">
        <v>0.001076111877573581</v>
      </c>
      <c r="AV141" t="n" s="25090">
        <v>5.307290660630535E-4</v>
      </c>
      <c r="AW141" t="n" s="25683">
        <v>1.3426481460650022E-6</v>
      </c>
      <c r="AX141" t="n" s="26276">
        <v>7.154926621802478E-4</v>
      </c>
      <c r="AY141" t="n" s="26869">
        <v>-5.674382898467037E-6</v>
      </c>
      <c r="AZ141" t="n" s="27462">
        <v>0.0023835013098656714</v>
      </c>
      <c r="BA141" t="n" s="28055">
        <v>-0.0020742135767812427</v>
      </c>
      <c r="BB141" t="n" s="28648">
        <v>5.338122567093597E-4</v>
      </c>
      <c r="BC141" t="n" s="29241">
        <v>1.043968125303686E-5</v>
      </c>
      <c r="BD141" t="n" s="29834">
        <v>-5.863002675773672E-7</v>
      </c>
      <c r="BE141" t="n" s="30427">
        <v>6.205876075549236E-6</v>
      </c>
      <c r="BF141" t="n" s="31020">
        <v>3.928111506015861E-5</v>
      </c>
      <c r="BG141" t="n" s="31613">
        <v>-7.969906633536954E-6</v>
      </c>
      <c r="BH141" t="n" s="32206">
        <v>0.005934765831656858</v>
      </c>
      <c r="BI141" t="n" s="32799">
        <v>1.497737254420846E-5</v>
      </c>
      <c r="BJ141"/>
      <c r="BK141"/>
      <c r="BL141"/>
      <c r="BM141"/>
      <c r="BN141"/>
      <c r="BO141"/>
    </row>
    <row r="142" spans="1:23" x14ac:dyDescent="0.25">
      <c r="A142" s="116" t="str">
        <f>IF(ISBLANK(TBL_DATA[[#This Row],[Row.names]]), "",   DATE(YEAR(TBL_DATA[[#This Row],[Row.names]]), MONTH(TBL_DATA[[#This Row],[Row.names]]), DAY(TBL_DATA[[#This Row],[Row.names]])))</f>
        <v/>
      </c>
      <c r="B142" s="326" t="s">
        <v>271</v>
      </c>
      <c r="C142" s="952" t="s">
        <v>897</v>
      </c>
      <c r="D142" s="1578" t="n">
        <v>9.960771775354667E-4</v>
      </c>
      <c r="E142" s="2204" t="n">
        <v>0.07677654902375974</v>
      </c>
      <c r="F142" s="2768" t="n">
        <v>-0.03704945123232739</v>
      </c>
      <c r="G142" s="3332" t="n">
        <v>0.8954184857300179</v>
      </c>
      <c r="H142" s="3896" t="n">
        <v>0.5208030707529557</v>
      </c>
      <c r="I142" s="4460" t="n">
        <v>0.0055032371909196215</v>
      </c>
      <c r="J142" s="5024" t="n">
        <v>0.19770841492895852</v>
      </c>
      <c r="K142" s="5586" t="n">
        <v>1.3790625836015211</v>
      </c>
      <c r="L142" s="6148" t="n">
        <v>0.37371299142670966</v>
      </c>
      <c r="M142" s="6710" t="n">
        <v>0.006291409006383297</v>
      </c>
      <c r="N142" s="7272" t="n">
        <v>0.12620062002851345</v>
      </c>
      <c r="O142" s="7836" t="n">
        <v>0.09198800437517544</v>
      </c>
      <c r="P142" s="8462" t="n">
        <v>0.0</v>
      </c>
      <c r="Q142" s="9026" t="n">
        <v>-0.02054854034455139</v>
      </c>
      <c r="R142" s="9590" t="n">
        <v>-0.01787605563980704</v>
      </c>
      <c r="S142" s="10091" t="n">
        <v>0.049636829717956354</v>
      </c>
      <c r="T142" s="10592" t="n">
        <v>0.08642762733463327</v>
      </c>
      <c r="U142" s="11093" t="n">
        <v>0.5743166999803301</v>
      </c>
      <c r="V142" s="11594" t="n">
        <v>0.10557096068146943</v>
      </c>
      <c r="W142" s="12093" t="n">
        <v>0.08919992462833445</v>
      </c>
      <c r="X142" t="n" s="12592">
        <v>1.1835319493973506</v>
      </c>
      <c r="Y142" t="n" s="13154">
        <v>0.7216668696517498</v>
      </c>
      <c r="Z142" t="n" s="13718">
        <v>0.6113206944204568</v>
      </c>
      <c r="AA142" t="n" s="14342">
        <v>0.0</v>
      </c>
      <c r="AB142" t="n" s="14968">
        <v>0.0</v>
      </c>
      <c r="AC142" t="n" s="15594">
        <v>0.09534470371788868</v>
      </c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n" s="23312">
        <v>0.002419941526343848</v>
      </c>
      <c r="AT142" t="n" s="23905">
        <v>3.936334528857219E-4</v>
      </c>
      <c r="AU142" t="n" s="24498">
        <v>0.0010052545273277198</v>
      </c>
      <c r="AV142" t="n" s="25091">
        <v>5.458739300085101E-4</v>
      </c>
      <c r="AW142" t="n" s="25684">
        <v>1.7245462142647883E-6</v>
      </c>
      <c r="AX142" t="n" s="26277">
        <v>7.737498102251238E-4</v>
      </c>
      <c r="AY142" t="n" s="26870">
        <v>-1.896295994290627E-5</v>
      </c>
      <c r="AZ142" t="n" s="27463">
        <v>0.0026139504404235608</v>
      </c>
      <c r="BA142" t="n" s="28056">
        <v>-0.0023104092233995352</v>
      </c>
      <c r="BB142" t="n" s="28649">
        <v>5.289444955367537E-4</v>
      </c>
      <c r="BC142" t="n" s="29242">
        <v>5.730220267317589E-6</v>
      </c>
      <c r="BD142" t="n" s="29835">
        <v>-1.1197589147251338E-6</v>
      </c>
      <c r="BE142" t="n" s="30428">
        <v>8.244716367714117E-6</v>
      </c>
      <c r="BF142" t="n" s="31021">
        <v>4.992235327004418E-5</v>
      </c>
      <c r="BG142" t="n" s="31614">
        <v>-1.05542399529416E-5</v>
      </c>
      <c r="BH142" t="n" s="32207">
        <v>0.005894862042439289</v>
      </c>
      <c r="BI142" t="n" s="32800">
        <v>1.8075652680998703E-5</v>
      </c>
      <c r="BJ142"/>
      <c r="BK142"/>
      <c r="BL142"/>
      <c r="BM142"/>
      <c r="BN142"/>
      <c r="BO142"/>
    </row>
    <row r="143" spans="1:23" x14ac:dyDescent="0.25">
      <c r="A143" s="116" t="str">
        <f>IF(ISBLANK(TBL_DATA[[#This Row],[Row.names]]), "",   DATE(YEAR(TBL_DATA[[#This Row],[Row.names]]), MONTH(TBL_DATA[[#This Row],[Row.names]]), DAY(TBL_DATA[[#This Row],[Row.names]])))</f>
        <v/>
      </c>
      <c r="B143" s="327" t="s">
        <v>272</v>
      </c>
      <c r="C143" s="953" t="s">
        <v>898</v>
      </c>
      <c r="D143" s="1579" t="n">
        <v>0.003120393120393049</v>
      </c>
      <c r="E143" s="2205" t="n">
        <v>0.08013651515953413</v>
      </c>
      <c r="F143" s="2769" t="n">
        <v>-0.01835954015448149</v>
      </c>
      <c r="G143" s="3333" t="n">
        <v>0.894630590255262</v>
      </c>
      <c r="H143" s="3897" t="n">
        <v>0.5203007083854452</v>
      </c>
      <c r="I143" s="4461" t="n">
        <v>0.00550270294816608</v>
      </c>
      <c r="J143" s="5025" t="n">
        <v>0.21541866613028282</v>
      </c>
      <c r="K143" s="5587" t="n">
        <v>1.378248613859841</v>
      </c>
      <c r="L143" s="6149" t="n">
        <v>0.3738055410757246</v>
      </c>
      <c r="M143" s="6711" t="n">
        <v>0.006287038799770002</v>
      </c>
      <c r="N143" s="7273" t="n">
        <v>0.12612227640070203</v>
      </c>
      <c r="O143" s="7837" t="n">
        <v>0.09180594977806068</v>
      </c>
      <c r="P143" s="8463" t="n">
        <v>0.0</v>
      </c>
      <c r="Q143" s="9027" t="n">
        <v>-0.020440052985042055</v>
      </c>
      <c r="R143" s="9591" t="n">
        <v>-0.01776922732244023</v>
      </c>
      <c r="S143" s="10092" t="n">
        <v>0.027808453137340816</v>
      </c>
      <c r="T143" s="10593" t="n">
        <v>0.08484883186875676</v>
      </c>
      <c r="U143" s="11094" t="n">
        <v>0.3277411429818459</v>
      </c>
      <c r="V143" s="11595" t="n">
        <v>0.09279482313750043</v>
      </c>
      <c r="W143" s="12094" t="n">
        <v>0.08856651032266243</v>
      </c>
      <c r="X143" t="n" s="12593">
        <v>1.04774166668003</v>
      </c>
      <c r="Y143" t="n" s="13155">
        <v>0.7213187287083602</v>
      </c>
      <c r="Z143" t="n" s="13719">
        <v>0.6113963862141519</v>
      </c>
      <c r="AA143" t="n" s="14343">
        <v>0.0</v>
      </c>
      <c r="AB143" t="n" s="14969">
        <v>0.0</v>
      </c>
      <c r="AC143" t="n" s="15595">
        <v>0.09151041079741613</v>
      </c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 s="23313">
        <v>0.0024522164320683127</v>
      </c>
      <c r="AT143" t="n" s="23906">
        <v>3.795822020912437E-4</v>
      </c>
      <c r="AU143" t="n" s="24499">
        <v>9.777978795184588E-4</v>
      </c>
      <c r="AV143" t="n" s="25092">
        <v>5.373561372894148E-4</v>
      </c>
      <c r="AW143" t="n" s="25685">
        <v>2.023094883113086E-6</v>
      </c>
      <c r="AX143" t="n" s="26278">
        <v>8.296304808303546E-4</v>
      </c>
      <c r="AY143" t="n" s="26871">
        <v>-3.0842649312267826E-5</v>
      </c>
      <c r="AZ143" t="n" s="27464">
        <v>0.0025565898685110944</v>
      </c>
      <c r="BA143" t="n" s="28057">
        <v>-0.0023337835808345114</v>
      </c>
      <c r="BB143" t="n" s="28650">
        <v>5.029425793196105E-4</v>
      </c>
      <c r="BC143" t="n" s="29243">
        <v>1.0724941299758238E-5</v>
      </c>
      <c r="BD143" t="n" s="29836">
        <v>-1.5386973352199988E-6</v>
      </c>
      <c r="BE143" t="n" s="30429">
        <v>9.840002422913465E-6</v>
      </c>
      <c r="BF143" t="n" s="31022">
        <v>5.823837135659481E-5</v>
      </c>
      <c r="BG143" t="n" s="31615">
        <v>-1.2576192475722829E-5</v>
      </c>
      <c r="BH143" t="n" s="32208">
        <v>0.005809782212871201</v>
      </c>
      <c r="BI143" t="n" s="32801">
        <v>2.0491688824815865E-5</v>
      </c>
      <c r="BJ143"/>
      <c r="BK143"/>
      <c r="BL143"/>
      <c r="BM143"/>
      <c r="BN143"/>
      <c r="BO143"/>
    </row>
    <row r="144" spans="1:23" x14ac:dyDescent="0.25">
      <c r="A144" s="116" t="str">
        <f>IF(ISBLANK(TBL_DATA[[#This Row],[Row.names]]), "",   DATE(YEAR(TBL_DATA[[#This Row],[Row.names]]), MONTH(TBL_DATA[[#This Row],[Row.names]]), DAY(TBL_DATA[[#This Row],[Row.names]])))</f>
        <v/>
      </c>
      <c r="B144" s="328" t="s">
        <v>273</v>
      </c>
      <c r="C144" s="954" t="s">
        <v>899</v>
      </c>
      <c r="D144" s="1580" t="n">
        <v>-0.007678742008964599</v>
      </c>
      <c r="E144" s="2206" t="n">
        <v>0.07184242552516196</v>
      </c>
      <c r="F144" s="2770" t="n">
        <v>-0.02331661410292274</v>
      </c>
      <c r="G144" s="3334" t="n">
        <v>0.8846021400736372</v>
      </c>
      <c r="H144" s="3898" t="n">
        <v>0.5084486666436887</v>
      </c>
      <c r="I144" s="4462" t="n">
        <v>0.00553583457611569</v>
      </c>
      <c r="J144" s="5026" t="n">
        <v>0.2160823978926112</v>
      </c>
      <c r="K144" s="5588" t="n">
        <v>1.358373849558763</v>
      </c>
      <c r="L144" s="6150" t="n">
        <v>0.36749961308818163</v>
      </c>
      <c r="M144" s="6712" t="n">
        <v>0.006279557802364836</v>
      </c>
      <c r="N144" s="7274" t="n">
        <v>0.12534266809775257</v>
      </c>
      <c r="O144" s="7838" t="n">
        <v>0.09081447820826495</v>
      </c>
      <c r="P144" s="8464" t="n">
        <v>-0.0076787420089646785</v>
      </c>
      <c r="Q144" s="9028" t="n">
        <v>-0.020270038580049762</v>
      </c>
      <c r="R144" s="9592" t="n">
        <v>-0.017615722275839782</v>
      </c>
      <c r="S144" s="10093" t="n">
        <v>0.0297535300723617</v>
      </c>
      <c r="T144" s="10594" t="n">
        <v>0.08423367556009995</v>
      </c>
      <c r="U144" s="11095" t="n">
        <v>0.35322606872512446</v>
      </c>
      <c r="V144" s="11596" t="n">
        <v>0.08894756284314775</v>
      </c>
      <c r="W144" s="12095" t="n">
        <v>0.08881661403841067</v>
      </c>
      <c r="X144" t="n" s="12594">
        <v>1.001474372854165</v>
      </c>
      <c r="Y144" t="n" s="13156">
        <v>0.7130558650229929</v>
      </c>
      <c r="Z144" t="n" s="13720">
        <v>0.6062174635295339</v>
      </c>
      <c r="AA144" t="n" s="14344">
        <v>0.0</v>
      </c>
      <c r="AB144" t="n" s="14970">
        <v>0.0</v>
      </c>
      <c r="AC144" t="n" s="15596">
        <v>0.08870545783652567</v>
      </c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 s="23314">
        <v>0.0023696042361868</v>
      </c>
      <c r="AT144" t="n" s="23907">
        <v>3.6960891178099977E-4</v>
      </c>
      <c r="AU144" t="n" s="24500">
        <v>9.258599828745912E-4</v>
      </c>
      <c r="AV144" t="n" s="25093">
        <v>5.142030837325864E-4</v>
      </c>
      <c r="AW144" t="n" s="25686">
        <v>1.8556150988208207E-6</v>
      </c>
      <c r="AX144" t="n" s="26279">
        <v>7.866735217335082E-4</v>
      </c>
      <c r="AY144" t="n" s="26872">
        <v>-2.9991962610576354E-5</v>
      </c>
      <c r="AZ144" t="n" s="27465">
        <v>0.0025007992376463867</v>
      </c>
      <c r="BA144" t="n" s="28058">
        <v>-0.0022270726532655767</v>
      </c>
      <c r="BB144" t="n" s="28651">
        <v>4.915932232078443E-4</v>
      </c>
      <c r="BC144" t="n" s="29244">
        <v>9.35648689947305E-6</v>
      </c>
      <c r="BD144" t="n" s="29837">
        <v>-1.3618465690570134E-6</v>
      </c>
      <c r="BE144" t="n" s="30430">
        <v>8.98848776515545E-6</v>
      </c>
      <c r="BF144" t="n" s="31023">
        <v>5.348890739025532E-5</v>
      </c>
      <c r="BG144" t="n" s="31616">
        <v>-1.1492264361695372E-5</v>
      </c>
      <c r="BH144" t="n" s="32209">
        <v>0.005643914348375018</v>
      </c>
      <c r="BI144" t="n" s="32802">
        <v>1.895205068518193E-5</v>
      </c>
      <c r="BJ144"/>
      <c r="BK144"/>
      <c r="BL144"/>
      <c r="BM144"/>
      <c r="BN144"/>
      <c r="BO144"/>
    </row>
    <row r="145" spans="1:23" x14ac:dyDescent="0.25">
      <c r="A145" s="116" t="str">
        <f>IF(ISBLANK(TBL_DATA[[#This Row],[Row.names]]), "",   DATE(YEAR(TBL_DATA[[#This Row],[Row.names]]), MONTH(TBL_DATA[[#This Row],[Row.names]]), DAY(TBL_DATA[[#This Row],[Row.names]])))</f>
        <v/>
      </c>
      <c r="B145" s="329" t="s">
        <v>274</v>
      </c>
      <c r="C145" s="955" t="s">
        <v>900</v>
      </c>
      <c r="D145" s="1581" t="n">
        <v>-1.1107408641559958E-4</v>
      </c>
      <c r="E145" s="2207" t="n">
        <v>0.07172337160696518</v>
      </c>
      <c r="F145" s="2771" t="n">
        <v>-0.029455915354385853</v>
      </c>
      <c r="G145" s="3335" t="n">
        <v>0.8799621660716835</v>
      </c>
      <c r="H145" s="3899" t="n">
        <v>0.509413724212571</v>
      </c>
      <c r="I145" s="4463" t="n">
        <v>0.0055152728466793255</v>
      </c>
      <c r="J145" s="5027" t="n">
        <v>0.19331517037990498</v>
      </c>
      <c r="K145" s="5589" t="n">
        <v>1.3685647730945938</v>
      </c>
      <c r="L145" s="6151" t="n">
        <v>0.37580979576643875</v>
      </c>
      <c r="M145" s="6713" t="n">
        <v>0.006221108552188902</v>
      </c>
      <c r="N145" s="7275" t="n">
        <v>0.1249998740550976</v>
      </c>
      <c r="O145" s="7839" t="n">
        <v>0.09081474991459328</v>
      </c>
      <c r="P145" s="8465" t="n">
        <v>-0.007788963186126874</v>
      </c>
      <c r="Q145" s="9029" t="n">
        <v>-0.020297381705934103</v>
      </c>
      <c r="R145" s="9593" t="n">
        <v>-0.017650324572365806</v>
      </c>
      <c r="S145" s="10094" t="n">
        <v>0.026930613320227836</v>
      </c>
      <c r="T145" s="10595" t="n">
        <v>0.0841239394590262</v>
      </c>
      <c r="U145" s="11096" t="n">
        <v>0.3201301971045327</v>
      </c>
      <c r="V145" s="11597" t="n">
        <v>0.09277689241133213</v>
      </c>
      <c r="W145" s="12096" t="n">
        <v>0.08888193923262415</v>
      </c>
      <c r="X145" t="n" s="12595">
        <v>1.0438216493962178</v>
      </c>
      <c r="Y145" t="n" s="13157">
        <v>0.7137322496654968</v>
      </c>
      <c r="Z145" t="n" s="13721">
        <v>0.6130332745997062</v>
      </c>
      <c r="AA145" t="n" s="14345">
        <v>0.0</v>
      </c>
      <c r="AB145" t="n" s="14971">
        <v>0.0</v>
      </c>
      <c r="AC145" t="n" s="15597">
        <v>0.09225584377356227</v>
      </c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 t="n" s="23315">
        <v>0.0023368355946050312</v>
      </c>
      <c r="AT145" t="n" s="23908">
        <v>3.5762591296375026E-4</v>
      </c>
      <c r="AU145" t="n" s="24501">
        <v>9.077060827537055E-4</v>
      </c>
      <c r="AV145" t="n" s="25094">
        <v>4.887590800024463E-4</v>
      </c>
      <c r="AW145" t="n" s="25687">
        <v>1.921112568015074E-6</v>
      </c>
      <c r="AX145" t="n" s="26280">
        <v>7.456964052445547E-4</v>
      </c>
      <c r="AY145" t="n" s="26873">
        <v>-2.8914179999197098E-5</v>
      </c>
      <c r="AZ145" t="n" s="27466">
        <v>0.0024069796237959438</v>
      </c>
      <c r="BA145" t="n" s="28059">
        <v>-0.002147802415598844</v>
      </c>
      <c r="BB145" t="n" s="28652">
        <v>4.7163537900372443E-4</v>
      </c>
      <c r="BC145" t="n" s="29245">
        <v>8.803041680072817E-6</v>
      </c>
      <c r="BD145" t="n" s="29838">
        <v>-1.4733935469780203E-6</v>
      </c>
      <c r="BE145" t="n" s="30431">
        <v>9.353127130761237E-6</v>
      </c>
      <c r="BF145" t="n" s="31024">
        <v>5.5284850727832406E-5</v>
      </c>
      <c r="BG145" t="n" s="31617">
        <v>-1.195285081724076E-5</v>
      </c>
      <c r="BH145" t="n" s="32210">
        <v>0.005478614027642597</v>
      </c>
      <c r="BI145" t="n" s="32803">
        <v>1.9419875882231427E-5</v>
      </c>
      <c r="BJ145"/>
      <c r="BK145"/>
      <c r="BL145"/>
      <c r="BM145"/>
      <c r="BN145"/>
      <c r="BO145"/>
    </row>
    <row r="146" spans="1:23" x14ac:dyDescent="0.25">
      <c r="A146" s="116" t="str">
        <f>IF(ISBLANK(TBL_DATA[[#This Row],[Row.names]]), "",   DATE(YEAR(TBL_DATA[[#This Row],[Row.names]]), MONTH(TBL_DATA[[#This Row],[Row.names]]), DAY(TBL_DATA[[#This Row],[Row.names]])))</f>
        <v/>
      </c>
      <c r="B146" s="330" t="s">
        <v>275</v>
      </c>
      <c r="C146" s="956" t="s">
        <v>901</v>
      </c>
      <c r="D146" s="1582" t="n">
        <v>-0.0023821866745662944</v>
      </c>
      <c r="E146" s="2208" t="n">
        <v>0.06917032647230204</v>
      </c>
      <c r="F146" s="2772" t="n">
        <v>-0.004392150284862728</v>
      </c>
      <c r="G146" s="3336" t="n">
        <v>0.8599900998702218</v>
      </c>
      <c r="H146" s="3900" t="n">
        <v>0.4870798943495164</v>
      </c>
      <c r="I146" s="4464" t="n">
        <v>0.005529527855867634</v>
      </c>
      <c r="J146" s="5028" t="n">
        <v>0.22221290674387983</v>
      </c>
      <c r="K146" s="5590" t="n">
        <v>1.33360060750668</v>
      </c>
      <c r="L146" s="6152" t="n">
        <v>0.3649493382672297</v>
      </c>
      <c r="M146" s="6714" t="n">
        <v>0.006152723168259682</v>
      </c>
      <c r="N146" s="7276" t="n">
        <v>0.12256415040207393</v>
      </c>
      <c r="O146" s="7840" t="n">
        <v>0.0877474313656869</v>
      </c>
      <c r="P146" s="8466" t="n">
        <v>-0.010152595096382222</v>
      </c>
      <c r="Q146" s="9030" t="n">
        <v>-0.019739963419340208</v>
      </c>
      <c r="R146" s="9594" t="n">
        <v>-0.017144486335110964</v>
      </c>
      <c r="S146" s="10095" t="n">
        <v>0.028957031643329634</v>
      </c>
      <c r="T146" s="10596" t="n">
        <v>0.08415892535423486</v>
      </c>
      <c r="U146" s="11097" t="n">
        <v>0.344075587009293</v>
      </c>
      <c r="V146" s="11598" t="n">
        <v>0.08962497871195563</v>
      </c>
      <c r="W146" s="12097" t="n">
        <v>0.08888322613989762</v>
      </c>
      <c r="X146" t="n" s="12596">
        <v>1.0083452480774104</v>
      </c>
      <c r="Y146" t="n" s="13158">
        <v>0.6979110934420776</v>
      </c>
      <c r="Z146" t="n" s="13722">
        <v>0.6041103692763681</v>
      </c>
      <c r="AA146" t="n" s="14346">
        <v>0.0</v>
      </c>
      <c r="AB146" t="n" s="14972">
        <v>0.0</v>
      </c>
      <c r="AC146" t="n" s="15598">
        <v>0.08850475750953626</v>
      </c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n" s="23316">
        <v>0.002254641574364776</v>
      </c>
      <c r="AT146" t="n" s="23909">
        <v>3.5140007204880727E-4</v>
      </c>
      <c r="AU146" t="n" s="24502">
        <v>8.560217443351344E-4</v>
      </c>
      <c r="AV146" t="n" s="25095">
        <v>4.8277726823343404E-4</v>
      </c>
      <c r="AW146" t="n" s="25688">
        <v>1.756803996597564E-6</v>
      </c>
      <c r="AX146" t="n" s="26281">
        <v>7.388326651812026E-4</v>
      </c>
      <c r="AY146" t="n" s="26874">
        <v>-2.6567517109885197E-5</v>
      </c>
      <c r="AZ146" t="n" s="27467">
        <v>0.002360546547623681</v>
      </c>
      <c r="BA146" t="n" s="28060">
        <v>-0.0021013356046167583</v>
      </c>
      <c r="BB146" t="n" s="28653">
        <v>4.6191459768701106E-4</v>
      </c>
      <c r="BC146" t="n" s="29246">
        <v>7.296046401072437E-6</v>
      </c>
      <c r="BD146" t="n" s="29839">
        <v>-1.298535561763202E-6</v>
      </c>
      <c r="BE146" t="n" s="30432">
        <v>8.516723932710828E-6</v>
      </c>
      <c r="BF146" t="n" s="31025">
        <v>5.0627283533343114E-5</v>
      </c>
      <c r="BG146" t="n" s="31618">
        <v>-1.0888273162902642E-5</v>
      </c>
      <c r="BH146" t="n" s="32211">
        <v>0.005322413312831751</v>
      </c>
      <c r="BI146" t="n" s="32804">
        <v>1.7913686571934724E-5</v>
      </c>
      <c r="BJ146"/>
      <c r="BK146"/>
      <c r="BL146"/>
      <c r="BM146"/>
      <c r="BN146"/>
      <c r="BO146"/>
    </row>
    <row r="147" spans="1:23" x14ac:dyDescent="0.25">
      <c r="A147" s="116" t="str">
        <f>IF(ISBLANK(TBL_DATA[[#This Row],[Row.names]]), "",   DATE(YEAR(TBL_DATA[[#This Row],[Row.names]]), MONTH(TBL_DATA[[#This Row],[Row.names]]), DAY(TBL_DATA[[#This Row],[Row.names]])))</f>
        <v/>
      </c>
      <c r="B147" s="331" t="s">
        <v>276</v>
      </c>
      <c r="C147" s="957" t="s">
        <v>902</v>
      </c>
      <c r="D147" s="1583" t="n">
        <v>-2.3507578100824309E-4</v>
      </c>
      <c r="E147" s="2209" t="n">
        <v>0.0689189904227756</v>
      </c>
      <c r="F147" s="2773" t="n">
        <v>-0.02887655750669771</v>
      </c>
      <c r="G147" s="3337" t="n">
        <v>0.8621123861603925</v>
      </c>
      <c r="H147" s="3901" t="n">
        <v>0.4877701838440761</v>
      </c>
      <c r="I147" s="4465" t="n">
        <v>0.005526406291197445</v>
      </c>
      <c r="J147" s="5029" t="n">
        <v>0.21921701004717886</v>
      </c>
      <c r="K147" s="5591" t="n">
        <v>1.3345266281043278</v>
      </c>
      <c r="L147" s="6153" t="n">
        <v>0.36601866006103745</v>
      </c>
      <c r="M147" s="6715" t="n">
        <v>0.006148208977408596</v>
      </c>
      <c r="N147" s="7277" t="n">
        <v>0.12257747004143779</v>
      </c>
      <c r="O147" s="7841" t="n">
        <v>0.08774869089489142</v>
      </c>
      <c r="P147" s="8467" t="n">
        <v>-0.010385284248169091</v>
      </c>
      <c r="Q147" s="9031" t="n">
        <v>-0.019757926158209014</v>
      </c>
      <c r="R147" s="9595" t="n">
        <v>-0.017162167010924413</v>
      </c>
      <c r="S147" s="10096" t="n">
        <v>0.014169709455811974</v>
      </c>
      <c r="T147" s="10597" t="n">
        <v>0.08403285947724903</v>
      </c>
      <c r="U147" s="11098" t="n">
        <v>0.16862105542949263</v>
      </c>
      <c r="V147" s="11599" t="n">
        <v>0.097678626557401</v>
      </c>
      <c r="W147" s="12098" t="n">
        <v>0.0889693631797381</v>
      </c>
      <c r="X147" t="n" s="12597">
        <v>1.097890589146606</v>
      </c>
      <c r="Y147" t="n" s="13159">
        <v>0.6984054580571921</v>
      </c>
      <c r="Z147" t="n" s="13723">
        <v>0.6049947603583337</v>
      </c>
      <c r="AA147" t="n" s="14347">
        <v>0.0</v>
      </c>
      <c r="AB147" t="n" s="14973">
        <v>0.0</v>
      </c>
      <c r="AC147" t="n" s="15599">
        <v>0.08571847650017365</v>
      </c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n" s="23317">
        <v>0.0021705477031395714</v>
      </c>
      <c r="AT147" t="n" s="23910">
        <v>3.4361961955335624E-4</v>
      </c>
      <c r="AU147" t="n" s="24503">
        <v>8.280223743094165E-4</v>
      </c>
      <c r="AV147" t="n" s="25096">
        <v>4.671524769350572E-4</v>
      </c>
      <c r="AW147" t="n" s="25689">
        <v>1.6597228067867825E-6</v>
      </c>
      <c r="AX147" t="n" s="26282">
        <v>7.210550136892141E-4</v>
      </c>
      <c r="AY147" t="n" s="26875">
        <v>-2.5481858127806202E-5</v>
      </c>
      <c r="AZ147" t="n" s="27468">
        <v>0.0023136919515239288</v>
      </c>
      <c r="BA147" t="n" s="28061">
        <v>-0.0020507860555391434</v>
      </c>
      <c r="BB147" t="n" s="28654">
        <v>4.4762145641495226E-4</v>
      </c>
      <c r="BC147" t="n" s="29247">
        <v>7.263023342083197E-6</v>
      </c>
      <c r="BD147" t="n" s="29840">
        <v>-1.2051726678293272E-6</v>
      </c>
      <c r="BE147" t="n" s="30433">
        <v>8.029964505526543E-6</v>
      </c>
      <c r="BF147" t="n" s="31026">
        <v>4.786094445846915E-5</v>
      </c>
      <c r="BG147" t="n" s="31619">
        <v>-1.0267884574150238E-5</v>
      </c>
      <c r="BH147" t="n" s="32212">
        <v>0.005162955346783762</v>
      </c>
      <c r="BI147" t="n" s="32805">
        <v>1.6992229541640387E-5</v>
      </c>
      <c r="BJ147"/>
      <c r="BK147"/>
      <c r="BL147"/>
      <c r="BM147"/>
      <c r="BN147"/>
      <c r="BO147"/>
    </row>
    <row r="148" spans="1:23" x14ac:dyDescent="0.25">
      <c r="A148" s="116" t="str">
        <f>IF(ISBLANK(TBL_DATA[[#This Row],[Row.names]]), "",   DATE(YEAR(TBL_DATA[[#This Row],[Row.names]]), MONTH(TBL_DATA[[#This Row],[Row.names]]), DAY(TBL_DATA[[#This Row],[Row.names]])))</f>
        <v/>
      </c>
      <c r="B148" s="332" t="s">
        <v>277</v>
      </c>
      <c r="C148" s="958" t="s">
        <v>903</v>
      </c>
      <c r="D148" s="1584" t="n">
        <v>0.004838749597802078</v>
      </c>
      <c r="E148" s="2210" t="n">
        <v>0.07409122175776695</v>
      </c>
      <c r="F148" s="2774" t="n">
        <v>0.019708701779966864</v>
      </c>
      <c r="G148" s="3338" t="n">
        <v>0.8989890668216661</v>
      </c>
      <c r="H148" s="3902" t="n">
        <v>0.5118693413430228</v>
      </c>
      <c r="I148" s="4466" t="n">
        <v>0.005403496739560698</v>
      </c>
      <c r="J148" s="5030" t="n">
        <v>0.27364932555402177</v>
      </c>
      <c r="K148" s="5592" t="n">
        <v>1.360720329768525</v>
      </c>
      <c r="L148" s="6154" t="n">
        <v>0.3744697653017804</v>
      </c>
      <c r="M148" s="6716" t="n">
        <v>0.006116894692572258</v>
      </c>
      <c r="N148" s="7278" t="n">
        <v>0.1227742023463641</v>
      </c>
      <c r="O148" s="7842" t="n">
        <v>0.08769268028031584</v>
      </c>
      <c r="P148" s="8468" t="n">
        <v>-0.00559678644034578</v>
      </c>
      <c r="Q148" s="9032" t="n">
        <v>-0.019689008470139248</v>
      </c>
      <c r="R148" s="9596" t="n">
        <v>-0.01708908322544779</v>
      </c>
      <c r="S148" s="10097" t="n">
        <v>0.014342994513091512</v>
      </c>
      <c r="T148" s="10598" t="n">
        <v>0.08406821399036557</v>
      </c>
      <c r="U148" s="11099" t="n">
        <v>0.17061138606721507</v>
      </c>
      <c r="V148" s="11600" t="n">
        <v>0.09719779561579434</v>
      </c>
      <c r="W148" s="12099" t="n">
        <v>0.08896581945547548</v>
      </c>
      <c r="X148" t="n" s="12598">
        <v>1.092529650271346</v>
      </c>
      <c r="Y148" t="n" s="13160">
        <v>0.7154504464622431</v>
      </c>
      <c r="Z148" t="n" s="13724">
        <v>0.6119393477312767</v>
      </c>
      <c r="AA148" t="n" s="14348">
        <v>0.0</v>
      </c>
      <c r="AB148" t="n" s="14974">
        <v>0.0</v>
      </c>
      <c r="AC148" t="n" s="15600">
        <v>0.08224885838919939</v>
      </c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 s="23318">
        <v>0.002098135546931468</v>
      </c>
      <c r="AT148" t="n" s="23911">
        <v>3.333892221044911E-4</v>
      </c>
      <c r="AU148" t="n" s="24504">
        <v>8.060568165265644E-4</v>
      </c>
      <c r="AV148" t="n" s="25097">
        <v>4.5252074264273375E-4</v>
      </c>
      <c r="AW148" t="n" s="25690">
        <v>1.6301918645374953E-6</v>
      </c>
      <c r="AX148" t="n" s="26283">
        <v>6.989122371444908E-4</v>
      </c>
      <c r="AY148" t="n" s="26876">
        <v>-2.4421862915490326E-5</v>
      </c>
      <c r="AZ148" t="n" s="27469">
        <v>0.0022493424891312547</v>
      </c>
      <c r="BA148" t="n" s="28062">
        <v>-0.001990318179980641</v>
      </c>
      <c r="BB148" t="n" s="28655">
        <v>4.3326311004101257E-4</v>
      </c>
      <c r="BC148" t="n" s="29248">
        <v>6.9782337179732194E-6</v>
      </c>
      <c r="BD148" t="n" s="29841">
        <v>-1.194573908158036E-6</v>
      </c>
      <c r="BE148" t="n" s="30434">
        <v>7.89518303995524E-6</v>
      </c>
      <c r="BF148" t="n" s="31027">
        <v>4.699364361945482E-5</v>
      </c>
      <c r="BG148" t="n" s="31620">
        <v>-1.0094577989463479E-5</v>
      </c>
      <c r="BH148" t="n" s="32213">
        <v>0.0050052333401816715</v>
      </c>
      <c r="BI148" t="n" s="32806">
        <v>1.6655532264936186E-5</v>
      </c>
      <c r="BJ148"/>
      <c r="BK148"/>
      <c r="BL148"/>
      <c r="BM148"/>
      <c r="BN148"/>
      <c r="BO148"/>
    </row>
    <row r="149" spans="1:23" x14ac:dyDescent="0.25">
      <c r="A149" s="116" t="str">
        <f>IF(ISBLANK(TBL_DATA[[#This Row],[Row.names]]), "",   DATE(YEAR(TBL_DATA[[#This Row],[Row.names]]), MONTH(TBL_DATA[[#This Row],[Row.names]]), DAY(TBL_DATA[[#This Row],[Row.names]])))</f>
        <v/>
      </c>
      <c r="B149" s="333" t="s">
        <v>278</v>
      </c>
      <c r="C149" s="959" t="s">
        <v>904</v>
      </c>
      <c r="D149" s="1585" t="n">
        <v>0.0021675677672820227</v>
      </c>
      <c r="E149" s="2211" t="n">
        <v>0.07641938726916986</v>
      </c>
      <c r="F149" s="2775" t="n">
        <v>-6.692993560130089E-4</v>
      </c>
      <c r="G149" s="3339" t="n">
        <v>0.8823446703149977</v>
      </c>
      <c r="H149" t="n" s="3903">
        <v>0.5031678578460492</v>
      </c>
      <c r="I149" t="n" s="4467">
        <v>0.005349934675266113</v>
      </c>
      <c r="J149" t="n" s="5031">
        <v>0.23963806480176708</v>
      </c>
      <c r="K149" s="5593" t="n">
        <v>1.3251444964201777</v>
      </c>
      <c r="L149" s="6155" t="n">
        <v>0.36060908887942655</v>
      </c>
      <c r="M149" s="6717" t="n">
        <v>0.006069135954461479</v>
      </c>
      <c r="N149" s="7279" t="n">
        <v>0.12048803102421825</v>
      </c>
      <c r="O149" s="7843" t="n">
        <v>0.08769268028031584</v>
      </c>
      <c r="P149" s="8469" t="n">
        <v>-0.003441350086952011</v>
      </c>
      <c r="Q149" s="9033" t="n">
        <v>-0.0194717612756707</v>
      </c>
      <c r="R149" s="9597" t="n">
        <v>-0.016920249088613025</v>
      </c>
      <c r="S149" t="n" s="10098">
        <v>0.013285061204664217</v>
      </c>
      <c r="T149" t="n" s="10599">
        <v>0.08405843671136373</v>
      </c>
      <c r="U149" t="n" s="11100">
        <v>0.15804554217778155</v>
      </c>
      <c r="V149" s="11601" t="n">
        <v>0.09666272953658206</v>
      </c>
      <c r="W149" t="n" s="12100">
        <v>0.0889640373045272</v>
      </c>
      <c r="X149" t="n" s="12599">
        <v>1.0865371274203974</v>
      </c>
      <c r="Y149" t="n" s="13161">
        <v>0.7093432581240546</v>
      </c>
      <c r="Z149" t="n" s="13725">
        <v>0.6005073595547572</v>
      </c>
      <c r="AA149" t="n" s="14349">
        <v>0.0</v>
      </c>
      <c r="AB149" t="n" s="14975">
        <v>0.0</v>
      </c>
      <c r="AC149" t="n" s="15601">
        <v>0.08152006114517966</v>
      </c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 s="23319">
        <v>0.0020549561116742676</v>
      </c>
      <c r="AT149" t="n" s="23912">
        <v>3.2279459264812404E-4</v>
      </c>
      <c r="AU149" t="n" s="24505">
        <v>7.759391850762412E-4</v>
      </c>
      <c r="AV149" t="n" s="25098">
        <v>4.3528943490677536E-4</v>
      </c>
      <c r="AW149" t="n" s="25691">
        <v>1.6325545186231387E-6</v>
      </c>
      <c r="AX149" t="n" s="26284">
        <v>6.863508603871101E-4</v>
      </c>
      <c r="AY149" t="n" s="26877">
        <v>-2.393918393442103E-5</v>
      </c>
      <c r="AZ149" t="n" s="27470">
        <v>0.0021731284085832665</v>
      </c>
      <c r="BA149" t="n" s="28063">
        <v>-0.0019392789748897581</v>
      </c>
      <c r="BB149" t="n" s="28656">
        <v>4.195430204061653E-4</v>
      </c>
      <c r="BC149" t="n" s="29249">
        <v>6.429760554881746E-6</v>
      </c>
      <c r="BD149" t="n" s="29842">
        <v>-1.2229459551075208E-6</v>
      </c>
      <c r="BE149" t="n" s="30435">
        <v>7.926507565613706E-6</v>
      </c>
      <c r="BF149" t="n" s="31028">
        <v>4.702312023570825E-5</v>
      </c>
      <c r="BG149" t="n" s="31621">
        <v>-1.0132267773576525E-5</v>
      </c>
      <c r="BH149" t="n" s="32214">
        <v>0.004852656092990441</v>
      </c>
      <c r="BI149" t="n" s="32807">
        <v>1.6595262868198318E-5</v>
      </c>
      <c r="BJ149"/>
      <c r="BK149"/>
      <c r="BL149"/>
      <c r="BM149"/>
      <c r="BN149"/>
      <c r="BO149"/>
    </row>
    <row r="150" spans="1:23" x14ac:dyDescent="0.25">
      <c r="A150" s="116" t="str">
        <f>IF(ISBLANK(TBL_DATA[[#This Row],[Row.names]]), "",   DATE(YEAR(TBL_DATA[[#This Row],[Row.names]]), MONTH(TBL_DATA[[#This Row],[Row.names]]), DAY(TBL_DATA[[#This Row],[Row.names]])))</f>
        <v/>
      </c>
      <c r="B150" s="334" t="s">
        <v>279</v>
      </c>
      <c r="C150" s="960" t="s">
        <v>905</v>
      </c>
      <c r="D150" s="1586" t="n">
        <v>-9.708379929459836E-4</v>
      </c>
      <c r="E150" s="2212" t="n">
        <v>0.07537435843166529</v>
      </c>
      <c r="F150" s="2776" t="n">
        <v>-0.02672392904998533</v>
      </c>
      <c r="G150" s="3340" t="n">
        <v>0.8596068789395449</v>
      </c>
      <c r="H150" s="3904" t="n">
        <v>0.48204777767921464</v>
      </c>
      <c r="I150" s="4468" t="n">
        <v>0.005437370508992117</v>
      </c>
      <c r="J150" s="5032" t="n">
        <v>0.21944512107075465</v>
      </c>
      <c r="K150" s="5594" t="n">
        <v>1.270403334172529</v>
      </c>
      <c r="L150" s="6156" t="n">
        <v>0.3429850646152571</v>
      </c>
      <c r="M150" s="6718" t="n">
        <v>0.006123950872302485</v>
      </c>
      <c r="N150" s="7280" t="n">
        <v>0.11993456032233149</v>
      </c>
      <c r="O150" s="7844" t="n">
        <v>0.08706862636807512</v>
      </c>
      <c r="P150" s="8470" t="n">
        <v>-0.004408847086486589</v>
      </c>
      <c r="Q150" s="9034" t="n">
        <v>-0.019310685174467265</v>
      </c>
      <c r="R150" s="9598" t="n">
        <v>-0.016770893547775955</v>
      </c>
      <c r="S150" s="10099" t="n">
        <v>0.018208003893886104</v>
      </c>
      <c r="T150" s="10600" t="n">
        <v>0.08359464604172608</v>
      </c>
      <c r="U150" s="11101" t="n">
        <v>0.21781303894507337</v>
      </c>
      <c r="V150" s="11602" t="n">
        <v>0.09971672916287733</v>
      </c>
      <c r="W150" s="12101" t="n">
        <v>0.08874817750672853</v>
      </c>
      <c r="X150" t="n" s="12600">
        <v>1.1235918524109096</v>
      </c>
      <c r="Y150" t="n" s="13162">
        <v>0.6942966064148769</v>
      </c>
      <c r="Z150" t="n" s="13726">
        <v>0.5856492675785202</v>
      </c>
      <c r="AA150" t="n" s="14350">
        <v>0.0</v>
      </c>
      <c r="AB150" t="n" s="14976">
        <v>0.0</v>
      </c>
      <c r="AC150" t="n" s="15602">
        <v>0.07865682937824528</v>
      </c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 s="23320">
        <v>0.0020246031447824276</v>
      </c>
      <c r="AT150" t="n" s="23913">
        <v>3.199046934000415E-4</v>
      </c>
      <c r="AU150" t="n" s="24506">
        <v>7.47685206083511E-4</v>
      </c>
      <c r="AV150" t="n" s="25099">
        <v>4.1368408387433125E-4</v>
      </c>
      <c r="AW150" t="n" s="25692">
        <v>1.7165295929376445E-6</v>
      </c>
      <c r="AX150" t="n" s="26285">
        <v>6.652082655707278E-4</v>
      </c>
      <c r="AY150" t="n" s="26878">
        <v>-2.5523858557274458E-5</v>
      </c>
      <c r="AZ150" t="n" s="27471">
        <v>0.002123906553936791</v>
      </c>
      <c r="BA150" t="n" s="28064">
        <v>-0.0019118818410496293</v>
      </c>
      <c r="BB150" t="n" s="28657">
        <v>4.081952618141919E-4</v>
      </c>
      <c r="BC150" t="n" s="29250">
        <v>6.798190190685289E-6</v>
      </c>
      <c r="BD150" t="n" s="29843">
        <v>-1.3532459257985224E-6</v>
      </c>
      <c r="BE150" t="n" s="30436">
        <v>8.384526250046203E-6</v>
      </c>
      <c r="BF150" t="n" s="31029">
        <v>4.9344159354202306E-5</v>
      </c>
      <c r="BG150" t="n" s="31622">
        <v>-1.0711784643798423E-5</v>
      </c>
      <c r="BH150" t="n" s="32215">
        <v>0.0047113972191114</v>
      </c>
      <c r="BI150" t="n" s="32808">
        <v>1.72353554926911E-5</v>
      </c>
      <c r="BJ150"/>
      <c r="BK150"/>
      <c r="BL150"/>
      <c r="BM150"/>
      <c r="BN150"/>
      <c r="BO150"/>
    </row>
    <row r="151" spans="1:23" x14ac:dyDescent="0.25">
      <c r="A151" s="116" t="str">
        <f>IF(ISBLANK(TBL_DATA[[#This Row],[Row.names]]), "",   DATE(YEAR(TBL_DATA[[#This Row],[Row.names]]), MONTH(TBL_DATA[[#This Row],[Row.names]]), DAY(TBL_DATA[[#This Row],[Row.names]])))</f>
        <v/>
      </c>
      <c r="B151" s="335" t="s">
        <v>280</v>
      </c>
      <c r="C151" s="961" t="s">
        <v>906</v>
      </c>
      <c r="D151" s="1587" t="n">
        <v>-0.002447905134450243</v>
      </c>
      <c r="E151" s="2213" t="n">
        <v>0.07274194401820422</v>
      </c>
      <c r="F151" s="2777" t="n">
        <v>-0.02663552616911624</v>
      </c>
      <c r="G151" s="3341" t="n">
        <v>0.8678795312747728</v>
      </c>
      <c r="H151" s="3905" t="n">
        <v>0.48441760520611726</v>
      </c>
      <c r="I151" s="4469" t="n">
        <v>0.0054320500716847145</v>
      </c>
      <c r="J151" s="5033" t="n">
        <v>0.19265788903910264</v>
      </c>
      <c r="K151" s="5595" t="n">
        <v>1.2647984246221446</v>
      </c>
      <c r="L151" s="6157" t="n">
        <v>0.3394780290624108</v>
      </c>
      <c r="M151" s="6719" t="n">
        <v>0.006148346840000103</v>
      </c>
      <c r="N151" s="7281" t="n">
        <v>0.12009225375010599</v>
      </c>
      <c r="O151" s="7845" t="n">
        <v>0.08720616179956861</v>
      </c>
      <c r="P151" s="8471" t="n">
        <v>-0.006845959781516808</v>
      </c>
      <c r="Q151" s="9035" t="n">
        <v>-0.019393081236852776</v>
      </c>
      <c r="R151" s="9599" t="n">
        <v>-0.016849950218693576</v>
      </c>
      <c r="S151" s="10100" t="n">
        <v>0.009672704210659022</v>
      </c>
      <c r="T151" s="10601" t="n">
        <v>0.0837360644878297</v>
      </c>
      <c r="U151" s="11102" t="n">
        <v>0.11551419653911325</v>
      </c>
      <c r="V151" s="11603" t="n">
        <v>0.09506325495623225</v>
      </c>
      <c r="W151" s="12102" t="n">
        <v>0.0888982471266272</v>
      </c>
      <c r="X151" t="n" s="12601">
        <v>1.0693490370043357</v>
      </c>
      <c r="Y151" t="n" s="13163">
        <v>0.6960011531643588</v>
      </c>
      <c r="Z151" t="n" s="13727">
        <v>0.5826474311815085</v>
      </c>
      <c r="AA151" t="n" s="14351">
        <v>0.0</v>
      </c>
      <c r="AB151" t="n" s="14977">
        <v>0.0</v>
      </c>
      <c r="AC151" t="n" s="15603">
        <v>0.07564857576796677</v>
      </c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 s="23321">
        <v>0.001976683326145871</v>
      </c>
      <c r="AT151" t="n" s="23914">
        <v>3.1904886447954524E-4</v>
      </c>
      <c r="AU151" t="n" s="24507">
        <v>7.468457627385743E-4</v>
      </c>
      <c r="AV151" t="n" s="25100">
        <v>4.322962949229636E-4</v>
      </c>
      <c r="AW151" t="n" s="25693">
        <v>1.8257867113905687E-6</v>
      </c>
      <c r="AX151" t="n" s="26286">
        <v>6.552683339199262E-4</v>
      </c>
      <c r="AY151" t="n" s="26879">
        <v>-2.2396972679307877E-5</v>
      </c>
      <c r="AZ151" t="n" s="27472">
        <v>0.0020494932084187674</v>
      </c>
      <c r="BA151" t="n" s="28065">
        <v>-0.0019230351411502913</v>
      </c>
      <c r="BB151" t="n" s="28658">
        <v>4.05723353620562E-4</v>
      </c>
      <c r="BC151" t="n" s="29251">
        <v>3.1420220833941523E-6</v>
      </c>
      <c r="BD151" t="n" s="29844">
        <v>-1.5148739150856454E-6</v>
      </c>
      <c r="BE151" t="n" s="30437">
        <v>8.974542394143877E-6</v>
      </c>
      <c r="BF151" t="n" s="31030">
        <v>5.2375441630965236E-5</v>
      </c>
      <c r="BG151" t="n" s="31623">
        <v>-1.1458935552281242E-5</v>
      </c>
      <c r="BH151" t="n" s="32216">
        <v>0.00457842547325542</v>
      </c>
      <c r="BI151" t="n" s="32809">
        <v>1.8093191398234736E-5</v>
      </c>
      <c r="BJ151"/>
      <c r="BK151"/>
      <c r="BL151"/>
      <c r="BM151"/>
      <c r="BN151"/>
      <c r="BO151"/>
    </row>
    <row r="152" spans="1:23" x14ac:dyDescent="0.25">
      <c r="A152" s="116" t="str">
        <f>IF(ISBLANK(TBL_DATA[[#This Row],[Row.names]]), "",   DATE(YEAR(TBL_DATA[[#This Row],[Row.names]]), MONTH(TBL_DATA[[#This Row],[Row.names]]), DAY(TBL_DATA[[#This Row],[Row.names]])))</f>
        <v/>
      </c>
      <c r="B152" s="336" t="s">
        <v>281</v>
      </c>
      <c r="C152" s="962" t="s">
        <v>907</v>
      </c>
      <c r="D152" s="1588" t="n">
        <v>-0.0028115173561872064</v>
      </c>
      <c r="E152" s="2214" t="n">
        <v>0.06972591142388707</v>
      </c>
      <c r="F152" s="2778" t="n">
        <v>-0.006531911618965047</v>
      </c>
      <c r="G152" s="3342" t="n">
        <v>0.852106091169057</v>
      </c>
      <c r="H152" s="3906" t="n">
        <v>0.48126601492890553</v>
      </c>
      <c r="I152" s="4470" t="n">
        <v>0.0053510633240841975</v>
      </c>
      <c r="J152" s="5034" t="n">
        <v>0.21801393437134853</v>
      </c>
      <c r="K152" s="5596" t="n">
        <v>1.2390461829576265</v>
      </c>
      <c r="L152" s="6158" t="n">
        <v>0.33640244376896744</v>
      </c>
      <c r="M152" s="6720" t="n">
        <v>0.0060522955614689825</v>
      </c>
      <c r="N152" s="7282" t="n">
        <v>0.11794187013525943</v>
      </c>
      <c r="O152" s="7846" t="n">
        <v>0.08453266212089758</v>
      </c>
      <c r="P152" s="8472" t="n">
        <v>-0.009638229602958459</v>
      </c>
      <c r="Q152" s="9036" t="n">
        <v>-0.01890373288388857</v>
      </c>
      <c r="R152" s="9600" t="n">
        <v>-0.01640613941791185</v>
      </c>
      <c r="S152" s="10101" t="n">
        <v>0.02545301157418911</v>
      </c>
      <c r="T152" s="10602" t="n">
        <v>0.08065049363224217</v>
      </c>
      <c r="U152" s="11103" t="n">
        <v>0.3155964759527969</v>
      </c>
      <c r="V152" s="11604" t="n">
        <v>0.10718989332514872</v>
      </c>
      <c r="W152" s="12103" t="n">
        <v>0.08792546681099449</v>
      </c>
      <c r="X152" t="n" s="12602">
        <v>1.2190995079453515</v>
      </c>
      <c r="Y152" t="n" s="13164">
        <v>0.6937333889390833</v>
      </c>
      <c r="Z152" t="n" s="13728">
        <v>0.5800021066935598</v>
      </c>
      <c r="AA152" t="n" s="14352">
        <v>0.0</v>
      </c>
      <c r="AB152" t="n" s="14978">
        <v>0.0</v>
      </c>
      <c r="AC152" t="n" s="15604">
        <v>0.07357447198830618</v>
      </c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 s="23322">
        <v>0.001999108928229351</v>
      </c>
      <c r="AT152" t="n" s="23915">
        <v>2.895824944144583E-4</v>
      </c>
      <c r="AU152" t="n" s="24508">
        <v>7.252948804864447E-4</v>
      </c>
      <c r="AV152" t="n" s="25101">
        <v>4.040484379838729E-4</v>
      </c>
      <c r="AW152" t="n" s="25694">
        <v>2.0103761213544193E-6</v>
      </c>
      <c r="AX152" t="n" s="26287">
        <v>6.301858563779427E-4</v>
      </c>
      <c r="AY152" t="n" s="26880">
        <v>-1.8980947794542663E-5</v>
      </c>
      <c r="AZ152" t="n" s="27473">
        <v>0.001983790647383985</v>
      </c>
      <c r="BA152" t="n" s="28066">
        <v>-0.0018729088209369514</v>
      </c>
      <c r="BB152" t="n" s="28659">
        <v>3.969112680420631E-4</v>
      </c>
      <c r="BC152" t="n" s="29252">
        <v>6.829056701587562E-7</v>
      </c>
      <c r="BD152" t="n" s="29845">
        <v>-1.7723006359905172E-6</v>
      </c>
      <c r="BE152" t="n" s="30438">
        <v>9.959697630840458E-6</v>
      </c>
      <c r="BF152" t="n" s="31031">
        <v>5.7519463384338255E-5</v>
      </c>
      <c r="BG152" t="n" s="31624">
        <v>-1.2707703396754295E-5</v>
      </c>
      <c r="BH152" t="n" s="32217">
        <v>0.004467134804336881</v>
      </c>
      <c r="BI152" t="n" s="32810">
        <v>1.9592064658823788E-5</v>
      </c>
      <c r="BJ152"/>
      <c r="BK152"/>
      <c r="BL152"/>
      <c r="BM152"/>
      <c r="BN152"/>
      <c r="BO152"/>
    </row>
    <row r="153" spans="1:23" x14ac:dyDescent="0.25">
      <c r="A153" s="116" t="str">
        <f>IF(ISBLANK(TBL_DATA[[#This Row],[Row.names]]), "",   DATE(YEAR(TBL_DATA[[#This Row],[Row.names]]), MONTH(TBL_DATA[[#This Row],[Row.names]]), DAY(TBL_DATA[[#This Row],[Row.names]])))</f>
        <v/>
      </c>
      <c r="B153" s="337" t="s">
        <v>282</v>
      </c>
      <c r="C153" s="963" t="s">
        <v>908</v>
      </c>
      <c r="D153" s="1589" t="n">
        <v>-0.008275622532212723</v>
      </c>
      <c r="E153" s="2215" t="n">
        <v>0.06087326356801581</v>
      </c>
      <c r="F153" s="2779" t="n">
        <v>4.5400303793763364E-4</v>
      </c>
      <c r="G153" s="3343" t="n">
        <v>0.8333104617717083</v>
      </c>
      <c r="H153" s="3907" t="n">
        <v>0.4680785207443624</v>
      </c>
      <c r="I153" s="4471" t="n">
        <v>0.00533462278835673</v>
      </c>
      <c r="J153" s="5035" t="n">
        <v>0.22592273368606097</v>
      </c>
      <c r="K153" s="5597" t="n">
        <v>1.2059093790874063</v>
      </c>
      <c r="L153" s="6159" t="n">
        <v>0.3238490052352524</v>
      </c>
      <c r="M153" s="6721" t="n">
        <v>0.006014531415323816</v>
      </c>
      <c r="N153" s="7283" t="n">
        <v>0.11611283326277248</v>
      </c>
      <c r="O153" s="7847" t="n">
        <v>0.08217821662758146</v>
      </c>
      <c r="P153" s="8473" t="n">
        <v>-0.01783408978509826</v>
      </c>
      <c r="Q153" s="9037" t="n">
        <v>-0.018525569632952085</v>
      </c>
      <c r="R153" s="9601" t="n">
        <v>-0.016066708726807724</v>
      </c>
      <c r="S153" s="10102" t="n">
        <v>0.02070546358490999</v>
      </c>
      <c r="T153" s="10603" t="n">
        <v>0.08106326091482978</v>
      </c>
      <c r="U153" s="11104" t="n">
        <v>0.25542352171922206</v>
      </c>
      <c r="V153" s="11605" t="n">
        <v>0.1132008605056194</v>
      </c>
      <c r="W153" s="12104" t="n">
        <v>0.08725139256574989</v>
      </c>
      <c r="X153" t="n" s="12603">
        <v>1.2974103584686607</v>
      </c>
      <c r="Y153" t="n" s="13165">
        <v>0.6841626420262672</v>
      </c>
      <c r="Z153" t="n" s="13729">
        <v>0.5690773279926485</v>
      </c>
      <c r="AA153" t="n" s="14353">
        <v>0.0</v>
      </c>
      <c r="AB153" t="n" s="14979">
        <v>0.0</v>
      </c>
      <c r="AC153" t="n" s="15605">
        <v>0.07190889892250582</v>
      </c>
      <c r="AD153" t="n" s="16080">
        <v>0.311609013380632</v>
      </c>
      <c r="AE153" t="n" s="16555">
        <v>0.042233348548084</v>
      </c>
      <c r="AF153" t="n" s="17030">
        <v>0.160682474797613</v>
      </c>
      <c r="AG153" t="n" s="17505">
        <v>0.091343010181687</v>
      </c>
      <c r="AH153" t="n" s="17980">
        <v>0.0</v>
      </c>
      <c r="AI153" t="n" s="18455">
        <v>0.006658305240187</v>
      </c>
      <c r="AJ153" t="n" s="18930">
        <v>0.338916551534456</v>
      </c>
      <c r="AK153" t="n" s="19405">
        <v>0.038015734608388</v>
      </c>
      <c r="AL153" t="n" s="19880">
        <v>-0.011113616840723</v>
      </c>
      <c r="AM153" t="n" s="20355">
        <v>0.094342528322333</v>
      </c>
      <c r="AN153" t="n" s="20830">
        <v>-0.4217597875349581</v>
      </c>
      <c r="AO153" t="n" s="21305">
        <v>1.2285475671357944</v>
      </c>
      <c r="AP153" t="n" s="21780">
        <v>-0.5776200048980951</v>
      </c>
      <c r="AQ153" t="n" s="22255">
        <v>0.6509275622376993</v>
      </c>
      <c r="AR153" t="n" s="22730">
        <v>1.8061675720338894</v>
      </c>
      <c r="AS153" t="n" s="23323">
        <v>0.0019638376972580416</v>
      </c>
      <c r="AT153" t="n" s="23916">
        <v>2.9276844901606576E-4</v>
      </c>
      <c r="AU153" t="n" s="24509">
        <v>6.417354532045555E-4</v>
      </c>
      <c r="AV153" t="n" s="25102">
        <v>3.8537132015273735E-4</v>
      </c>
      <c r="AW153" t="n" s="25695">
        <v>1.7572705773004693E-6</v>
      </c>
      <c r="AX153" t="n" s="26288">
        <v>6.18487831603894E-4</v>
      </c>
      <c r="AY153" t="n" s="26881">
        <v>-1.3910182918536101E-5</v>
      </c>
      <c r="AZ153" t="n" s="27474">
        <v>0.0018822409129252036</v>
      </c>
      <c r="BA153" t="n" s="28067">
        <v>-0.0017565938217657532</v>
      </c>
      <c r="BB153" t="n" s="28660">
        <v>4.049695449708797E-4</v>
      </c>
      <c r="BC153" t="n" s="29253">
        <v>-8.167975770163841E-7</v>
      </c>
      <c r="BD153" t="n" s="29846">
        <v>-1.4833830715499492E-6</v>
      </c>
      <c r="BE153" t="n" s="30439">
        <v>8.65667996669271E-6</v>
      </c>
      <c r="BF153" t="n" s="31032">
        <v>5.037318191479708E-5</v>
      </c>
      <c r="BG153" t="n" s="31625">
        <v>-1.1050866139193712E-5</v>
      </c>
      <c r="BH153" t="n" s="32218">
        <v>0.004356018198187548</v>
      </c>
      <c r="BI153" t="n" s="32811">
        <v>1.7333866589079882E-5</v>
      </c>
      <c r="BJ153" t="s" s="33286">
        <v>1383</v>
      </c>
      <c r="BK153" t="s" s="33761">
        <v>1393</v>
      </c>
      <c r="BL153" t="n" s="34236">
        <v>0.0797162726521492</v>
      </c>
      <c r="BM153" t="s" s="34711">
        <v>1394</v>
      </c>
      <c r="BN153" t="s" s="35186">
        <v>1393</v>
      </c>
      <c r="BO153" t="n" s="35661">
        <v>-0.019547123461961746</v>
      </c>
    </row>
    <row r="154" spans="1:23" x14ac:dyDescent="0.25">
      <c r="A154" s="116" t="str">
        <f>IF(ISBLANK(TBL_DATA[[#This Row],[Row.names]]), "",   DATE(YEAR(TBL_DATA[[#This Row],[Row.names]]), MONTH(TBL_DATA[[#This Row],[Row.names]]), DAY(TBL_DATA[[#This Row],[Row.names]])))</f>
        <v/>
      </c>
      <c r="B154" s="338" t="s">
        <v>283</v>
      </c>
      <c r="C154" s="964" t="s">
        <v>909</v>
      </c>
      <c r="D154" s="1590" t="n">
        <v>-0.004404449257856902</v>
      </c>
      <c r="E154" s="2216" t="n">
        <v>0.05620070110961328</v>
      </c>
      <c r="F154" s="2780" t="n">
        <v>0.02835292896582664</v>
      </c>
      <c r="G154" s="3344" t="n">
        <v>0.8409103932848998</v>
      </c>
      <c r="H154" s="3908" t="n">
        <v>0.4827910991348578</v>
      </c>
      <c r="I154" s="4472" t="n">
        <v>0.005272513636898564</v>
      </c>
      <c r="J154" s="5036" t="n">
        <v>0.23014078771719304</v>
      </c>
      <c r="K154" s="5598" t="n">
        <v>1.214646116045858</v>
      </c>
      <c r="L154" s="6160" t="n">
        <v>0.3286572060474661</v>
      </c>
      <c r="M154" s="6722" t="n">
        <v>0.006006989632427826</v>
      </c>
      <c r="N154" s="7284" t="n">
        <v>0.11638177778472932</v>
      </c>
      <c r="O154" s="7848" t="n">
        <v>0.08248264202467773</v>
      </c>
      <c r="P154" s="8474" t="n">
        <v>-0.022159989699436777</v>
      </c>
      <c r="Q154" s="9038" t="n">
        <v>-0.018598679056082736</v>
      </c>
      <c r="R154" s="9602" t="n">
        <v>-0.016134122852076986</v>
      </c>
      <c r="S154" s="10103" t="n">
        <v>0.023286948147416497</v>
      </c>
      <c r="T154" s="10604" t="n">
        <v>0.08104911211776565</v>
      </c>
      <c r="U154" s="11105" t="n">
        <v>0.2873189790602541</v>
      </c>
      <c r="V154" s="11606" t="n">
        <v>0.10655927742280658</v>
      </c>
      <c r="W154" s="12105" t="n">
        <v>0.08729935846597661</v>
      </c>
      <c r="X154" t="n" s="12604">
        <v>1.2206192496172372</v>
      </c>
      <c r="Y154" t="n" s="13166">
        <v>0.6948317056200427</v>
      </c>
      <c r="Z154" t="n" s="13730">
        <v>0.5732863211759601</v>
      </c>
      <c r="AA154" t="n" s="14354">
        <v>0.0</v>
      </c>
      <c r="AB154" t="n" s="14980">
        <v>0.0</v>
      </c>
      <c r="AC154" t="n" s="15606">
        <v>0.07891475271043442</v>
      </c>
      <c r="AD154" t="n" s="16081">
        <v>0.31091788413431504</v>
      </c>
      <c r="AE154" t="n" s="16556">
        <v>0.042703167824757</v>
      </c>
      <c r="AF154" t="n" s="17031">
        <v>0.159882171529124</v>
      </c>
      <c r="AG154" t="n" s="17506">
        <v>0.09199309495785</v>
      </c>
      <c r="AH154" t="n" s="17981">
        <v>0.0</v>
      </c>
      <c r="AI154" t="n" s="18456">
        <v>0.0024332608009389996</v>
      </c>
      <c r="AJ154" t="n" s="18931">
        <v>0.333465158399338</v>
      </c>
      <c r="AK154" t="n" s="19406">
        <v>0.037780748326531</v>
      </c>
      <c r="AL154" t="n" s="19881">
        <v>-0.011231007937694</v>
      </c>
      <c r="AM154" t="n" s="20356">
        <v>0.095518804053764</v>
      </c>
      <c r="AN154" t="n" s="20831">
        <v>-0.42045947438554</v>
      </c>
      <c r="AO154" t="n" s="21306">
        <v>1.220237864622483</v>
      </c>
      <c r="AP154" t="n" s="21781">
        <v>-0.5772340569190989</v>
      </c>
      <c r="AQ154" t="n" s="22256">
        <v>0.6430038077033841</v>
      </c>
      <c r="AR154" t="n" s="22731">
        <v>1.797471921541582</v>
      </c>
      <c r="AS154" t="n" s="23324">
        <v>0.00204837562953723</v>
      </c>
      <c r="AT154" t="n" s="23917">
        <v>2.7940862020759826E-4</v>
      </c>
      <c r="AU154" t="n" s="24510">
        <v>5.866511495640747E-4</v>
      </c>
      <c r="AV154" t="n" s="25103">
        <v>3.5892409253341517E-4</v>
      </c>
      <c r="AW154" t="n" s="25696">
        <v>2.124297881553167E-6</v>
      </c>
      <c r="AX154" t="n" s="26289">
        <v>6.585739681946701E-4</v>
      </c>
      <c r="AY154" t="n" s="26882">
        <v>5.120460413530621E-6</v>
      </c>
      <c r="AZ154" t="n" s="27475">
        <v>0.0016941434680850206</v>
      </c>
      <c r="BA154" t="n" s="28068">
        <v>-0.0016101524560607984</v>
      </c>
      <c r="BB154" t="n" s="28661">
        <v>3.806879909874793E-4</v>
      </c>
      <c r="BC154" t="n" s="29254">
        <v>1.3074044074754285E-6</v>
      </c>
      <c r="BD154" t="n" s="29847">
        <v>-1.9778762946926594E-6</v>
      </c>
      <c r="BE154" t="n" s="30440">
        <v>1.060255223172506E-5</v>
      </c>
      <c r="BF154" t="n" s="31033">
        <v>6.062644170232593E-5</v>
      </c>
      <c r="BG154" t="n" s="31626">
        <v>-1.351882040140281E-5</v>
      </c>
      <c r="BH154" t="n" s="32219">
        <v>0.004329063183266147</v>
      </c>
      <c r="BI154" t="n" s="32812">
        <v>2.0369145247146983E-5</v>
      </c>
      <c r="BJ154" t="s" s="33287">
        <v>1383</v>
      </c>
      <c r="BK154" t="s" s="33762">
        <v>1393</v>
      </c>
      <c r="BL154" t="n" s="34237">
        <v>0.08039150387048721</v>
      </c>
      <c r="BM154" t="s" s="34712">
        <v>1394</v>
      </c>
      <c r="BN154" t="s" s="35187">
        <v>1393</v>
      </c>
      <c r="BO154" t="n" s="35662">
        <v>-0.019726792350411415</v>
      </c>
    </row>
    <row r="155" spans="1:23" x14ac:dyDescent="0.25">
      <c r="A155" s="116" t="str">
        <f>IF(ISBLANK(TBL_DATA[[#This Row],[Row.names]]), "",   DATE(YEAR(TBL_DATA[[#This Row],[Row.names]]), MONTH(TBL_DATA[[#This Row],[Row.names]]), DAY(TBL_DATA[[#This Row],[Row.names]])))</f>
        <v/>
      </c>
      <c r="B155" s="339" t="s">
        <v>284</v>
      </c>
      <c r="C155" s="965" t="s">
        <v>910</v>
      </c>
      <c r="D155" s="1591" t="n">
        <v>0.002309986198932511</v>
      </c>
      <c r="E155" s="2217" t="n">
        <v>0.0586405101524794</v>
      </c>
      <c r="F155" s="2781" t="n">
        <v>0.04936036893368678</v>
      </c>
      <c r="G155" s="3345" t="n">
        <v>0.8176793406464062</v>
      </c>
      <c r="H155" s="3909" t="n">
        <v>0.4679058229228707</v>
      </c>
      <c r="I155" s="4473" t="n">
        <v>0.005228874433526063</v>
      </c>
      <c r="J155" s="5037" t="n">
        <v>0.2812320715888825</v>
      </c>
      <c r="K155" s="5599" t="n">
        <v>1.1943526653667533</v>
      </c>
      <c r="L155" s="6161" t="n">
        <v>0.332470187108597</v>
      </c>
      <c r="M155" s="6723" t="n">
        <v>0.005856650298323895</v>
      </c>
      <c r="N155" s="7285" t="n">
        <v>0.11379265488709846</v>
      </c>
      <c r="O155" s="7849" t="n">
        <v>0.07932715845585957</v>
      </c>
      <c r="P155" s="8475" t="n">
        <v>-0.01990119277087843</v>
      </c>
      <c r="Q155" s="9039" t="n">
        <v>-0.017951446590618952</v>
      </c>
      <c r="R155" s="9603" t="n">
        <v>-0.015541718891743035</v>
      </c>
      <c r="S155" s="10104" t="n">
        <v>0.023080205491502914</v>
      </c>
      <c r="T155" s="10605" t="n">
        <v>0.08105243355018281</v>
      </c>
      <c r="U155" s="11106" t="n">
        <v>0.2847564777584751</v>
      </c>
      <c r="V155" s="11607" t="n">
        <v>0.10902168756648845</v>
      </c>
      <c r="W155" s="12106" t="n">
        <v>0.0872823692141305</v>
      </c>
      <c r="X155" t="n" s="12605">
        <v>1.2490688388513458</v>
      </c>
      <c r="Y155" t="n" s="13167">
        <v>0.6840364192956911</v>
      </c>
      <c r="Z155" t="n" s="13731">
        <v>0.576602278098688</v>
      </c>
      <c r="AA155" t="n" s="14355">
        <v>0.0</v>
      </c>
      <c r="AB155" t="n" s="14981">
        <v>0.0</v>
      </c>
      <c r="AC155" t="n" s="15607">
        <v>0.07854165662426586</v>
      </c>
      <c r="AD155" t="n" s="16082">
        <v>0.29448154052157205</v>
      </c>
      <c r="AE155" t="n" s="16557">
        <v>0.042577868155903004</v>
      </c>
      <c r="AF155" t="n" s="17032">
        <v>0.16073654965663203</v>
      </c>
      <c r="AG155" t="n" s="17507">
        <v>0.092847858268872</v>
      </c>
      <c r="AH155" t="n" s="17982">
        <v>0.0</v>
      </c>
      <c r="AI155" t="n" s="18457">
        <v>0.013010936255401</v>
      </c>
      <c r="AJ155" t="n" s="18932">
        <v>0.340970934906143</v>
      </c>
      <c r="AK155" t="n" s="19407">
        <v>0.037442735230477996</v>
      </c>
      <c r="AL155" t="n" s="19882">
        <v>-0.011214261975267</v>
      </c>
      <c r="AM155" t="n" s="20357">
        <v>0.092520059260283</v>
      </c>
      <c r="AN155" t="n" s="20832">
        <v>-0.41189574602609497</v>
      </c>
      <c r="AO155" t="n" s="21307">
        <v>1.2220817467565261</v>
      </c>
      <c r="AP155" t="n" s="21782">
        <v>-0.570603272502604</v>
      </c>
      <c r="AQ155" t="n" s="22257">
        <v>0.6514784742539221</v>
      </c>
      <c r="AR155" t="n" s="22732">
        <v>1.7926850192591302</v>
      </c>
      <c r="AS155" t="n" s="23325">
        <v>0.0020890421022624534</v>
      </c>
      <c r="AT155" t="n" s="23918">
        <v>2.3145594597627763E-4</v>
      </c>
      <c r="AU155" t="n" s="24511">
        <v>0.0011047951110315047</v>
      </c>
      <c r="AV155" t="n" s="25104">
        <v>2.4061233957431503E-4</v>
      </c>
      <c r="AW155" t="n" s="25697">
        <v>8.02486124777121E-7</v>
      </c>
      <c r="AX155" t="n" s="26290">
        <v>6.312292943281696E-4</v>
      </c>
      <c r="AY155" t="n" s="26883">
        <v>-4.001302498045445E-5</v>
      </c>
      <c r="AZ155" t="n" s="27476">
        <v>0.0022120673338944887</v>
      </c>
      <c r="BA155" t="n" s="28069">
        <v>-0.0018638692772248396</v>
      </c>
      <c r="BB155" t="n" s="28662">
        <v>2.999851059956894E-4</v>
      </c>
      <c r="BC155" t="n" s="29255">
        <v>-9.322939043441945E-7</v>
      </c>
      <c r="BD155" t="n" s="29848">
        <v>-4.414664600942902E-7</v>
      </c>
      <c r="BE155" t="n" s="30441">
        <v>3.7771282614477693E-6</v>
      </c>
      <c r="BF155" t="n" s="31034">
        <v>2.3345874284790564E-5</v>
      </c>
      <c r="BG155" t="n" s="31627">
        <v>-4.8423292554676555E-6</v>
      </c>
      <c r="BH155" t="n" s="32220">
        <v>0.004874672558994</v>
      </c>
      <c r="BI155" t="n" s="32813">
        <v>8.663357253361708E-6</v>
      </c>
      <c r="BJ155" t="s" s="33288">
        <v>1383</v>
      </c>
      <c r="BK155" t="s" s="33763">
        <v>1393</v>
      </c>
      <c r="BL155" t="n" s="34238">
        <v>0.08003959059715271</v>
      </c>
      <c r="BM155" t="s" s="34713">
        <v>1394</v>
      </c>
      <c r="BN155" t="s" s="35188">
        <v>1393</v>
      </c>
      <c r="BO155" t="n" s="35663">
        <v>-0.01969851367175579</v>
      </c>
    </row>
    <row r="156" spans="1:23" x14ac:dyDescent="0.25">
      <c r="A156" s="116" t="str">
        <f>IF(ISBLANK(TBL_DATA[[#This Row],[Row.names]]), "",   DATE(YEAR(TBL_DATA[[#This Row],[Row.names]]), MONTH(TBL_DATA[[#This Row],[Row.names]]), DAY(TBL_DATA[[#This Row],[Row.names]])))</f>
        <v/>
      </c>
      <c r="B156" s="340" t="s">
        <v>285</v>
      </c>
      <c r="C156" s="966" t="s">
        <v>911</v>
      </c>
      <c r="D156" s="1592" t="n">
        <v>0.0070708411101858765</v>
      </c>
      <c r="E156" s="2218" t="n">
        <v>0.0661259889925736</v>
      </c>
      <c r="F156" s="2782" t="n">
        <v>0.07433764016478461</v>
      </c>
      <c r="G156" s="3346" t="n">
        <v>0.8132949800063379</v>
      </c>
      <c r="H156" s="3910" t="n">
        <v>0.4569998962715266</v>
      </c>
      <c r="I156" s="4474" t="n">
        <v>0.005312126978515297</v>
      </c>
      <c r="J156" s="5038" t="n">
        <v>0.2981098202538017</v>
      </c>
      <c r="K156" s="5600" t="n">
        <v>1.2033541633677343</v>
      </c>
      <c r="L156" s="6162" t="n">
        <v>0.3314486686912075</v>
      </c>
      <c r="M156" s="6724" t="n">
        <v>0.005894349323435549</v>
      </c>
      <c r="N156" s="7286" t="n">
        <v>0.11443760543214684</v>
      </c>
      <c r="O156" s="7850" t="n">
        <v>0.07932715845585957</v>
      </c>
      <c r="P156" s="8476" t="n">
        <v>-0.012971069832678706</v>
      </c>
      <c r="Q156" s="9040" t="n">
        <v>-0.0179605508757404</v>
      </c>
      <c r="R156" s="9604" t="n">
        <v>-0.015537165395574908</v>
      </c>
      <c r="S156" s="10105" t="n">
        <v>0.04422778277938577</v>
      </c>
      <c r="T156" s="10606" t="n">
        <v>0.0817026839339852</v>
      </c>
      <c r="U156" s="11107" t="n">
        <v>0.5413259473228724</v>
      </c>
      <c r="V156" s="11608" t="n">
        <v>0.1254960434150112</v>
      </c>
      <c r="W156" s="12107" t="n">
        <v>0.08773113936613604</v>
      </c>
      <c r="X156" t="n" s="12606">
        <v>1.4304617986467447</v>
      </c>
      <c r="Y156" t="n" s="13168">
        <v>0.6760176745259895</v>
      </c>
      <c r="Z156" t="n" s="13732">
        <v>0.5757157881204992</v>
      </c>
      <c r="AA156" t="n" s="14356">
        <v>0.0</v>
      </c>
      <c r="AB156" t="n" s="14982">
        <v>0.0</v>
      </c>
      <c r="AC156" t="n" s="15608">
        <v>0.07589231749085583</v>
      </c>
      <c r="AD156" t="n" s="16083">
        <v>0.296326794739798</v>
      </c>
      <c r="AE156" t="n" s="16558">
        <v>0.044916741441138996</v>
      </c>
      <c r="AF156" t="n" s="17033">
        <v>0.18251257070686003</v>
      </c>
      <c r="AG156" t="n" s="17508">
        <v>0.09312359121654001</v>
      </c>
      <c r="AH156" t="n" s="17983">
        <v>0.0</v>
      </c>
      <c r="AI156" t="n" s="18458">
        <v>0.013059377346321</v>
      </c>
      <c r="AJ156" t="n" s="18933">
        <v>0.33980646352238003</v>
      </c>
      <c r="AK156" t="n" s="19408">
        <v>0.038079594928912</v>
      </c>
      <c r="AL156" t="n" s="19883">
        <v>-0.011268675870831</v>
      </c>
      <c r="AM156" t="n" s="20358">
        <v>0.092815784755687</v>
      </c>
      <c r="AN156" t="n" s="20833">
        <v>-0.397433830652842</v>
      </c>
      <c r="AO156" t="n" s="21308">
        <v>1.2459170401267403</v>
      </c>
      <c r="AP156" t="n" s="21783">
        <v>-0.553978627992776</v>
      </c>
      <c r="AQ156" t="n" s="22258">
        <v>0.6919384121339643</v>
      </c>
      <c r="AR156" t="n" s="22733">
        <v>1.7998956681195164</v>
      </c>
      <c r="AS156" t="n" s="23326">
        <v>0.0019903720882397196</v>
      </c>
      <c r="AT156" t="n" s="23919">
        <v>2.2664462800857932E-4</v>
      </c>
      <c r="AU156" t="n" s="24512">
        <v>0.001097407933186898</v>
      </c>
      <c r="AV156" t="n" s="25105">
        <v>2.034902470596918E-4</v>
      </c>
      <c r="AW156" t="n" s="25698">
        <v>1.4943469083928962E-6</v>
      </c>
      <c r="AX156" t="n" s="26291">
        <v>5.598116091671383E-4</v>
      </c>
      <c r="AY156" t="n" s="26884">
        <v>1.817057107132669E-4</v>
      </c>
      <c r="AZ156" t="n" s="27477">
        <v>0.002455510696783183</v>
      </c>
      <c r="BA156" t="n" s="28070">
        <v>-0.0018577476180542118</v>
      </c>
      <c r="BB156" t="n" s="28663">
        <v>3.0075572314392125E-4</v>
      </c>
      <c r="BC156" t="n" s="29256">
        <v>-5.602044599355512E-6</v>
      </c>
      <c r="BD156" t="n" s="29849">
        <v>-1.3574018876388431E-6</v>
      </c>
      <c r="BE156" t="n" s="30442">
        <v>7.433080657717013E-6</v>
      </c>
      <c r="BF156" t="n" s="31035">
        <v>4.269716572495839E-5</v>
      </c>
      <c r="BG156" t="n" s="31628">
        <v>-9.480493848888267E-6</v>
      </c>
      <c r="BH156" t="n" s="32221">
        <v>0.005100114654615165</v>
      </c>
      <c r="BI156" t="n" s="32814">
        <v>1.443631529591168E-5</v>
      </c>
      <c r="BJ156" t="s" s="33289">
        <v>1383</v>
      </c>
      <c r="BK156" t="s" s="33764">
        <v>1393</v>
      </c>
      <c r="BL156" t="n" s="34239">
        <v>0.07967884093523026</v>
      </c>
      <c r="BM156" t="s" s="34714">
        <v>1394</v>
      </c>
      <c r="BN156" t="s" s="35189">
        <v>1393</v>
      </c>
      <c r="BO156" t="n" s="35664">
        <v>-0.019511783495545387</v>
      </c>
    </row>
    <row r="157" spans="1:23" x14ac:dyDescent="0.25">
      <c r="A157" s="116" t="str">
        <f>IF(ISBLANK(TBL_DATA[[#This Row],[Row.names]]), "",   DATE(YEAR(TBL_DATA[[#This Row],[Row.names]]), MONTH(TBL_DATA[[#This Row],[Row.names]]), DAY(TBL_DATA[[#This Row],[Row.names]])))</f>
        <v/>
      </c>
      <c r="B157" s="341" t="s">
        <v>286</v>
      </c>
      <c r="C157" s="967" t="s">
        <v>912</v>
      </c>
      <c r="D157" s="1593" t="n">
        <v>2.055008590623034E-4</v>
      </c>
      <c r="E157" s="2219" t="n">
        <v>0.06634507879918017</v>
      </c>
      <c r="F157" s="2783" t="n">
        <v>0.08078067696599378</v>
      </c>
      <c r="G157" s="3347" t="n">
        <v>0.8183831756831854</v>
      </c>
      <c r="H157" s="3911" t="n">
        <v>0.460012918981712</v>
      </c>
      <c r="I157" s="4475" t="n">
        <v>0.005297826890772465</v>
      </c>
      <c r="J157" s="5039" t="n">
        <v>0.2951780476824353</v>
      </c>
      <c r="K157" s="5601" t="n">
        <v>1.201367751907778</v>
      </c>
      <c r="L157" s="6163" t="n">
        <v>0.3305289704097036</v>
      </c>
      <c r="M157" s="6725" t="n">
        <v>0.005898912751328617</v>
      </c>
      <c r="N157" s="7287" t="n">
        <v>0.11444751017876811</v>
      </c>
      <c r="O157" s="7851" t="n">
        <v>0.07932715845585957</v>
      </c>
      <c r="P157" s="8477" t="n">
        <v>-0.012768234539610068</v>
      </c>
      <c r="Q157" s="9041" t="n">
        <v>-0.01796863208626162</v>
      </c>
      <c r="R157" s="9605" t="n">
        <v>-0.015545036858443197</v>
      </c>
      <c r="S157" s="10106" t="n">
        <v>0.03027133685730221</v>
      </c>
      <c r="T157" s="10607" t="n">
        <v>0.08132752558109885</v>
      </c>
      <c r="U157" s="11108" t="n">
        <v>0.37221514660637245</v>
      </c>
      <c r="V157" s="11609" t="n">
        <v>0.10032572451962363</v>
      </c>
      <c r="W157" s="12108" t="n">
        <v>0.08700003301979756</v>
      </c>
      <c r="X157" t="n" s="12607">
        <v>1.153168809680724</v>
      </c>
      <c r="Y157" t="n" s="13169">
        <v>0.6782425222453338</v>
      </c>
      <c r="Z157" t="n" s="13733">
        <v>0.5749164899441515</v>
      </c>
      <c r="AA157" t="n" s="14357">
        <v>0.0</v>
      </c>
      <c r="AB157" t="n" s="14983">
        <v>0.0</v>
      </c>
      <c r="AC157" t="n" s="15609">
        <v>0.07894826761628577</v>
      </c>
      <c r="AD157" t="n" s="16084">
        <v>0.29288776711013</v>
      </c>
      <c r="AE157" t="n" s="16559">
        <v>0.045705575279742006</v>
      </c>
      <c r="AF157" t="n" s="17034">
        <v>0.18860570861653103</v>
      </c>
      <c r="AG157" t="n" s="17509">
        <v>0.09165303802653499</v>
      </c>
      <c r="AH157" t="n" s="17984">
        <v>0.0</v>
      </c>
      <c r="AI157" t="n" s="18459">
        <v>0.010495164108016</v>
      </c>
      <c r="AJ157" t="n" s="18934">
        <v>0.344314027752507</v>
      </c>
      <c r="AK157" t="n" s="19409">
        <v>0.036839001588212</v>
      </c>
      <c r="AL157" t="n" s="19884">
        <v>-0.011379991531109</v>
      </c>
      <c r="AM157" t="n" s="20359">
        <v>0.093118040076504</v>
      </c>
      <c r="AN157" t="n" s="20834">
        <v>-0.40135868838895294</v>
      </c>
      <c r="AO157" t="n" s="21309">
        <v>1.2523322744468002</v>
      </c>
      <c r="AP157" t="n" s="21784">
        <v>-0.561452631808685</v>
      </c>
      <c r="AQ157" t="n" s="22259">
        <v>0.6908796426381152</v>
      </c>
      <c r="AR157" t="n" s="22734">
        <v>1.8137849062554852</v>
      </c>
      <c r="AS157" t="n" s="23327">
        <v>0.001927344727597414</v>
      </c>
      <c r="AT157" t="n" s="23920">
        <v>2.2190485174089625E-4</v>
      </c>
      <c r="AU157" t="n" s="24513">
        <v>0.0010522193682101805</v>
      </c>
      <c r="AV157" t="n" s="25106">
        <v>1.9647331779835245E-4</v>
      </c>
      <c r="AW157" t="n" s="25699">
        <v>1.4102964012636816E-6</v>
      </c>
      <c r="AX157" t="n" s="26292">
        <v>5.398484696842367E-4</v>
      </c>
      <c r="AY157" t="n" s="26885">
        <v>1.7614297696508685E-4</v>
      </c>
      <c r="AZ157" t="n" s="27478">
        <v>0.002393864100834245</v>
      </c>
      <c r="BA157" t="n" s="28071">
        <v>-0.00179677823017912</v>
      </c>
      <c r="BB157" t="n" s="28664">
        <v>2.9061616249778405E-4</v>
      </c>
      <c r="BC157" t="n" s="29257">
        <v>-5.307978881091037E-6</v>
      </c>
      <c r="BD157" t="n" s="29850">
        <v>-1.2683782257539139E-6</v>
      </c>
      <c r="BE157" t="n" s="30443">
        <v>7.00554236162672E-6</v>
      </c>
      <c r="BF157" t="n" s="31036">
        <v>4.0314017127226E-5</v>
      </c>
      <c r="BG157" t="n" s="31629">
        <v>-8.936285542068345E-6</v>
      </c>
      <c r="BH157" t="n" s="32222">
        <v>0.0049469586698321286</v>
      </c>
      <c r="BI157" t="n" s="32815">
        <v>1.3664497116090717E-5</v>
      </c>
      <c r="BJ157" t="s" s="33290">
        <v>1383</v>
      </c>
      <c r="BK157" t="s" s="33765">
        <v>1393</v>
      </c>
      <c r="BL157" t="n" s="34240">
        <v>0.08015746623277664</v>
      </c>
      <c r="BM157" t="s" s="34715">
        <v>1394</v>
      </c>
      <c r="BN157" t="s" s="35190">
        <v>1393</v>
      </c>
      <c r="BO157" t="n" s="35665">
        <v>-0.019701149314641953</v>
      </c>
    </row>
    <row r="158" spans="1:23" x14ac:dyDescent="0.25">
      <c r="A158" s="116" t="str">
        <f>IF(ISBLANK(TBL_DATA[[#This Row],[Row.names]]), "",   DATE(YEAR(TBL_DATA[[#This Row],[Row.names]]), MONTH(TBL_DATA[[#This Row],[Row.names]]), DAY(TBL_DATA[[#This Row],[Row.names]])))</f>
        <v/>
      </c>
      <c r="B158" s="342" t="s">
        <v>287</v>
      </c>
      <c r="C158" s="968" t="s">
        <v>913</v>
      </c>
      <c r="D158" s="1594" t="n">
        <v>0.006629042669353807</v>
      </c>
      <c r="E158" s="2220" t="n">
        <v>0.0734139258267954</v>
      </c>
      <c r="F158" s="2784" t="n">
        <v>0.11112034756572942</v>
      </c>
      <c r="G158" s="3348" t="n">
        <v>0.8154597428097357</v>
      </c>
      <c r="H158" s="3912" t="n">
        <v>0.4467431499268328</v>
      </c>
      <c r="I158" s="4476" t="n">
        <v>0.005362360038415161</v>
      </c>
      <c r="J158" s="5040" t="n">
        <v>0.3133854634099258</v>
      </c>
      <c r="K158" s="5602" t="n">
        <v>1.2163986675302039</v>
      </c>
      <c r="L158" s="6164" t="n">
        <v>0.3285261016071804</v>
      </c>
      <c r="M158" s="6726" t="n">
        <v>0.005907546349787925</v>
      </c>
      <c r="N158" s="7288" t="n">
        <v>0.11444395039177988</v>
      </c>
      <c r="O158" s="7852" t="n">
        <v>0.07932715845585957</v>
      </c>
      <c r="P158" s="8478" t="n">
        <v>-0.006223833041831606</v>
      </c>
      <c r="Q158" s="9042" t="n">
        <v>-0.017968326110873994</v>
      </c>
      <c r="R158" s="9606" t="n">
        <v>-0.015544806266807851</v>
      </c>
      <c r="S158" s="10107" t="n">
        <v>0.040233361984929106</v>
      </c>
      <c r="T158" s="10608" t="n">
        <v>0.08183617561602004</v>
      </c>
      <c r="U158" s="11109" t="n">
        <v>0.4916329689415878</v>
      </c>
      <c r="V158" s="11610" t="n">
        <v>0.10943791372333078</v>
      </c>
      <c r="W158" s="12109" t="n">
        <v>0.087079983050725</v>
      </c>
      <c r="X158" t="n" s="12608">
        <v>1.2567516654152546</v>
      </c>
      <c r="Y158" t="n" s="13170">
        <v>0.6683884723174337</v>
      </c>
      <c r="Z158" t="n" s="13734">
        <v>0.5731719651266802</v>
      </c>
      <c r="AA158" t="n" s="14358">
        <v>0.0</v>
      </c>
      <c r="AB158" t="n" s="14984">
        <v>0.0</v>
      </c>
      <c r="AC158" t="n" s="15610">
        <v>0.07572498038754075</v>
      </c>
      <c r="AD158" t="n" s="16085">
        <v>0.293840950323047</v>
      </c>
      <c r="AE158" t="n" s="16560">
        <v>0.052160325504495</v>
      </c>
      <c r="AF158" t="n" s="17035">
        <v>0.19039061979609703</v>
      </c>
      <c r="AG158" t="n" s="17510">
        <v>0.085406082872552</v>
      </c>
      <c r="AH158" t="n" s="17985">
        <v>0.0</v>
      </c>
      <c r="AI158" t="n" s="18460">
        <v>0.010657431601551002</v>
      </c>
      <c r="AJ158" t="n" s="18935">
        <v>0.34521035467144795</v>
      </c>
      <c r="AK158" t="n" s="19410">
        <v>0.035789633375854994</v>
      </c>
      <c r="AL158" t="n" s="19885">
        <v>-0.011436315467143</v>
      </c>
      <c r="AM158" t="n" s="20360">
        <v>0.086904979142139</v>
      </c>
      <c r="AN158" t="n" s="20835">
        <v>-0.40371499403927497</v>
      </c>
      <c r="AO158" t="n" s="21310">
        <v>1.252627322171955</v>
      </c>
      <c r="AP158" t="n" s="21785">
        <v>-0.567418254391189</v>
      </c>
      <c r="AQ158" t="n" s="22260">
        <v>0.6852090677807661</v>
      </c>
      <c r="AR158" t="n" s="22735">
        <v>1.820045576563144</v>
      </c>
      <c r="AS158" t="n" s="23328">
        <v>0.001926079011013672</v>
      </c>
      <c r="AT158" t="n" s="23921">
        <v>1.7659778018906552E-4</v>
      </c>
      <c r="AU158" t="n" s="24514">
        <v>9.727979399337143E-4</v>
      </c>
      <c r="AV158" t="n" s="25107">
        <v>2.015332354921273E-4</v>
      </c>
      <c r="AW158" t="n" s="25700">
        <v>8.472060394745999E-7</v>
      </c>
      <c r="AX158" t="n" s="26293">
        <v>5.922735655081421E-4</v>
      </c>
      <c r="AY158" t="n" s="26886">
        <v>3.212247503267951E-4</v>
      </c>
      <c r="AZ158" t="n" s="27479">
        <v>0.0020723722985457158</v>
      </c>
      <c r="BA158" t="n" s="28072">
        <v>-0.0015563715309879873</v>
      </c>
      <c r="BB158" t="n" s="28665">
        <v>2.8532308652270765E-4</v>
      </c>
      <c r="BC158" t="n" s="29258">
        <v>-3.110914486829803E-6</v>
      </c>
      <c r="BD158" t="n" s="29851">
        <v>-5.984142898554389E-7</v>
      </c>
      <c r="BE158" t="n" s="30444">
        <v>4.086385149451716E-6</v>
      </c>
      <c r="BF158" t="n" s="31037">
        <v>2.445494755892778E-5</v>
      </c>
      <c r="BG158" t="n" s="31630">
        <v>-5.226732295008082E-6</v>
      </c>
      <c r="BH158" t="n" s="32223">
        <v>0.00495812343006915</v>
      </c>
      <c r="BI158" t="n" s="32816">
        <v>8.726811903932407E-6</v>
      </c>
      <c r="BJ158" t="s" s="33291">
        <v>1383</v>
      </c>
      <c r="BK158" t="s" s="33766">
        <v>1393</v>
      </c>
      <c r="BL158" t="n" s="34241">
        <v>0.08091151714324951</v>
      </c>
      <c r="BM158" t="s" s="34716">
        <v>1394</v>
      </c>
      <c r="BN158" t="s" s="35191">
        <v>1393</v>
      </c>
      <c r="BO158" t="n" s="35666">
        <v>-0.019885914400219917</v>
      </c>
    </row>
    <row r="159" spans="1:23" x14ac:dyDescent="0.25">
      <c r="A159" s="116" t="str">
        <f>IF(ISBLANK(TBL_DATA[[#This Row],[Row.names]]), "",   DATE(YEAR(TBL_DATA[[#This Row],[Row.names]]), MONTH(TBL_DATA[[#This Row],[Row.names]]), DAY(TBL_DATA[[#This Row],[Row.names]])))</f>
        <v/>
      </c>
      <c r="B159" s="343" t="s">
        <v>288</v>
      </c>
      <c r="C159" s="969" t="s">
        <v>914</v>
      </c>
      <c r="D159" s="1595" t="n">
        <v>0.007711997598653489</v>
      </c>
      <c r="E159" s="2221" t="n">
        <v>0.0816920914451329</v>
      </c>
      <c r="F159" s="2785" t="n">
        <v>0.10400641317835868</v>
      </c>
      <c r="G159" s="3349" t="n">
        <v>0.809727347534724</v>
      </c>
      <c r="H159" t="n" s="3913">
        <v>0.44432746472260654</v>
      </c>
      <c r="I159" t="n" s="4477">
        <v>0.005346963725742352</v>
      </c>
      <c r="J159" t="n" s="5041">
        <v>0.3168288733003519</v>
      </c>
      <c r="K159" s="5603" t="n">
        <v>1.2099345766680996</v>
      </c>
      <c r="L159" s="6165" t="n">
        <v>0.32042453488796274</v>
      </c>
      <c r="M159" s="6727" t="n">
        <v>0.0059131189764022995</v>
      </c>
      <c r="N159" s="7289" t="n">
        <v>0.11386704290528656</v>
      </c>
      <c r="O159" s="7853" t="n">
        <v>0.07932715845585957</v>
      </c>
      <c r="P159" s="8479" t="n">
        <v>0.0</v>
      </c>
      <c r="Q159" s="9043" t="n">
        <v>-0.01790568650763342</v>
      </c>
      <c r="R159" s="9607" t="n">
        <v>-0.015494383532496745</v>
      </c>
      <c r="S159" t="n" s="10108">
        <v>0.046459434115244</v>
      </c>
      <c r="T159" t="n" s="10609">
        <v>0.08190559278241195</v>
      </c>
      <c r="U159" t="n" s="11110">
        <v>0.5672315227443234</v>
      </c>
      <c r="V159" s="11611" t="n">
        <v>0.12393666883590404</v>
      </c>
      <c r="W159" t="n" s="12110">
        <v>0.08712920193127323</v>
      </c>
      <c r="X159" t="n" s="12609">
        <v>1.4224469648380829</v>
      </c>
      <c r="Y159" t="n" s="13171">
        <v>0.6665789261014833</v>
      </c>
      <c r="Z159" t="n" s="13735">
        <v>0.5660605399495383</v>
      </c>
      <c r="AA159" t="n" s="14359">
        <v>0.0</v>
      </c>
      <c r="AB159" t="n" s="14985">
        <v>0.0</v>
      </c>
      <c r="AC159" t="n" s="15611">
        <v>0.07805240352371666</v>
      </c>
      <c r="AD159" t="n" s="16086">
        <v>0.311889002613264</v>
      </c>
      <c r="AE159" t="n" s="16561">
        <v>0.041485788500453</v>
      </c>
      <c r="AF159" t="n" s="17036">
        <v>0.20142049975884702</v>
      </c>
      <c r="AG159" t="n" s="17511">
        <v>0.076351930926961</v>
      </c>
      <c r="AH159" t="n" s="17986">
        <v>0.0</v>
      </c>
      <c r="AI159" t="n" s="18461">
        <v>0.010579289320922999</v>
      </c>
      <c r="AJ159" t="n" s="18936">
        <v>0.34690161055900903</v>
      </c>
      <c r="AK159" t="n" s="19411">
        <v>0.03706984891061801</v>
      </c>
      <c r="AL159" t="n" s="19886">
        <v>-0.011282464783381</v>
      </c>
      <c r="AM159" t="n" s="20361">
        <v>0.08773097917067199</v>
      </c>
      <c r="AN159" t="n" s="20836">
        <v>-0.42458548605915303</v>
      </c>
      <c r="AO159" t="n" s="21311">
        <v>1.24927421743554</v>
      </c>
      <c r="AP159" t="n" s="21786">
        <v>-0.571713218517327</v>
      </c>
      <c r="AQ159" t="n" s="22261">
        <v>0.677560998918213</v>
      </c>
      <c r="AR159" t="n" s="22736">
        <v>1.820987435952867</v>
      </c>
      <c r="AS159" t="n" s="23329">
        <v>0.0018437623831256394</v>
      </c>
      <c r="AT159" t="n" s="23922">
        <v>1.6729268292203268E-4</v>
      </c>
      <c r="AU159" t="n" s="24515">
        <v>9.402647820603907E-4</v>
      </c>
      <c r="AV159" t="n" s="25108">
        <v>1.9581377528558582E-4</v>
      </c>
      <c r="AW159" t="n" s="25701">
        <v>6.78383128583028E-7</v>
      </c>
      <c r="AX159" t="n" s="26294">
        <v>5.919585120663962E-4</v>
      </c>
      <c r="AY159" t="n" s="26887">
        <v>3.088967464009478E-4</v>
      </c>
      <c r="AZ159" t="n" s="27480">
        <v>0.002002901434128416</v>
      </c>
      <c r="BA159" t="n" s="28073">
        <v>-0.001486106087973374</v>
      </c>
      <c r="BB159" t="n" s="28666">
        <v>2.867146995671493E-4</v>
      </c>
      <c r="BC159" t="n" s="29259">
        <v>-2.7216511761714277E-6</v>
      </c>
      <c r="BD159" t="n" s="29852">
        <v>-4.039762683081817E-7</v>
      </c>
      <c r="BE159" t="n" s="30445">
        <v>3.215974765577859E-6</v>
      </c>
      <c r="BF159" t="n" s="31038">
        <v>1.9690841278999066E-5</v>
      </c>
      <c r="BG159" t="n" s="31631">
        <v>-4.120115981718725E-6</v>
      </c>
      <c r="BH159" t="n" s="32224">
        <v>0.00482384687957485</v>
      </c>
      <c r="BI159" t="n" s="32817">
        <v>7.226056166196359E-6</v>
      </c>
      <c r="BJ159" t="s" s="33292">
        <v>1383</v>
      </c>
      <c r="BK159" t="s" s="33767">
        <v>1393</v>
      </c>
      <c r="BL159" t="n" s="34242">
        <v>0.0814218744635582</v>
      </c>
      <c r="BM159" t="s" s="34717">
        <v>1394</v>
      </c>
      <c r="BN159" t="s" s="35192">
        <v>1393</v>
      </c>
      <c r="BO159" t="n" s="35667">
        <v>-0.020021025091409683</v>
      </c>
    </row>
    <row r="160" spans="1:23" x14ac:dyDescent="0.25">
      <c r="A160" s="116" t="str">
        <f>IF(ISBLANK(TBL_DATA[[#This Row],[Row.names]]), "",   DATE(YEAR(TBL_DATA[[#This Row],[Row.names]]), MONTH(TBL_DATA[[#This Row],[Row.names]]), DAY(TBL_DATA[[#This Row],[Row.names]])))</f>
        <v/>
      </c>
      <c r="B160" s="344" t="s">
        <v>289</v>
      </c>
      <c r="C160" s="970" t="s">
        <v>915</v>
      </c>
      <c r="D160" s="1596" t="n">
        <v>0.0013901208926664157</v>
      </c>
      <c r="E160" s="2222" t="n">
        <v>0.08319577422088265</v>
      </c>
      <c r="F160" s="2786" t="n">
        <v>0.10377029770212043</v>
      </c>
      <c r="G160" s="3350" t="n">
        <v>0.809196781824775</v>
      </c>
      <c r="H160" s="3914" t="n">
        <v>0.44345067802488064</v>
      </c>
      <c r="I160" s="4478" t="n">
        <v>0.005346852493952881</v>
      </c>
      <c r="J160" s="5042" t="n">
        <v>0.3058144129067375</v>
      </c>
      <c r="K160" s="5604" t="n">
        <v>1.206661610591154</v>
      </c>
      <c r="L160" s="6166" t="n">
        <v>0.31932952477088583</v>
      </c>
      <c r="M160" s="6728" t="n">
        <v>0.005913094649607015</v>
      </c>
      <c r="N160" s="7290" t="n">
        <v>0.11377494770902372</v>
      </c>
      <c r="O160" s="7854" t="n">
        <v>0.07932715845585957</v>
      </c>
      <c r="P160" s="8480" t="n">
        <v>0.0</v>
      </c>
      <c r="Q160" s="9044" t="n">
        <v>-0.017921318618949283</v>
      </c>
      <c r="R160" s="9608" t="n">
        <v>-0.015511965895747482</v>
      </c>
      <c r="S160" s="10109" t="n">
        <v>0.04741905951118386</v>
      </c>
      <c r="T160" s="10610" t="n">
        <v>0.08191061492334155</v>
      </c>
      <c r="U160" s="11111" t="n">
        <v>0.57891226375925</v>
      </c>
      <c r="V160" s="11612" t="n">
        <v>0.12318023082447582</v>
      </c>
      <c r="W160" s="12111" t="n">
        <v>0.08713269633444463</v>
      </c>
      <c r="X160" t="n" s="12610">
        <v>1.4137084700290763</v>
      </c>
      <c r="Y160" t="n" s="13172">
        <v>0.6659209247537433</v>
      </c>
      <c r="Z160" t="n" s="13736">
        <v>0.565092492226614</v>
      </c>
      <c r="AA160" t="n" s="14360">
        <v>0.0</v>
      </c>
      <c r="AB160" t="n" s="14986">
        <v>0.0</v>
      </c>
      <c r="AC160" t="n" s="15612">
        <v>0.08199392002549431</v>
      </c>
      <c r="AD160" t="n" s="16087">
        <v>0.31402576005085797</v>
      </c>
      <c r="AE160" t="n" s="16562">
        <v>0.040553341622074995</v>
      </c>
      <c r="AF160" t="n" s="17037">
        <v>0.199310382597057</v>
      </c>
      <c r="AG160" t="n" s="17512">
        <v>0.07589521572540299</v>
      </c>
      <c r="AH160" t="n" s="17987">
        <v>0.0</v>
      </c>
      <c r="AI160" t="n" s="18462">
        <v>0.012226217605027</v>
      </c>
      <c r="AJ160" t="n" s="18937">
        <v>0.34879284330238</v>
      </c>
      <c r="AK160" t="n" s="19412">
        <v>0.03740274645378899</v>
      </c>
      <c r="AL160" t="n" s="19887">
        <v>-0.010989341240569</v>
      </c>
      <c r="AM160" t="n" s="20362">
        <v>0.086673933140395</v>
      </c>
      <c r="AN160" t="n" s="20837">
        <v>-0.41385349212815903</v>
      </c>
      <c r="AO160" t="n" s="21312">
        <v>1.2477737493140977</v>
      </c>
      <c r="AP160" t="n" s="21787">
        <v>-0.5577361421858419</v>
      </c>
      <c r="AQ160" t="n" s="22262">
        <v>0.6900376071282558</v>
      </c>
      <c r="AR160" t="n" s="22737">
        <v>1.8055098914999395</v>
      </c>
      <c r="AS160" t="n" s="23330">
        <v>0.0018180186612166383</v>
      </c>
      <c r="AT160" t="n" s="23923">
        <v>1.5468644349291813E-4</v>
      </c>
      <c r="AU160" t="n" s="24516">
        <v>9.44851387053333E-4</v>
      </c>
      <c r="AV160" t="n" s="25109">
        <v>1.9714004135983418E-4</v>
      </c>
      <c r="AW160" t="n" s="25702">
        <v>9.103897267986263E-7</v>
      </c>
      <c r="AX160" t="n" s="26295">
        <v>6.117015960019949E-4</v>
      </c>
      <c r="AY160" t="n" s="26888">
        <v>2.9401906884207263E-4</v>
      </c>
      <c r="AZ160" t="n" s="27481">
        <v>0.001975503338367789</v>
      </c>
      <c r="BA160" t="n" s="28074">
        <v>-0.0015798025352262307</v>
      </c>
      <c r="BB160" t="n" s="28667">
        <v>3.2167907034979636E-4</v>
      </c>
      <c r="BC160" t="n" s="29260">
        <v>2.077702193473163E-6</v>
      </c>
      <c r="BD160" t="n" s="29853">
        <v>-7.083778066566622E-7</v>
      </c>
      <c r="BE160" t="n" s="30446">
        <v>4.439902248274265E-6</v>
      </c>
      <c r="BF160" t="n" s="31039">
        <v>2.618402889911287E-5</v>
      </c>
      <c r="BG160" t="n" s="31632">
        <v>-5.6730881775741085E-6</v>
      </c>
      <c r="BH160" t="n" s="32225">
        <v>0.004707372055798078</v>
      </c>
      <c r="BI160" t="n" s="32818">
        <v>9.170642417184472E-6</v>
      </c>
      <c r="BJ160" t="s" s="33293">
        <v>1383</v>
      </c>
      <c r="BK160" t="s" s="33768">
        <v>1393</v>
      </c>
      <c r="BL160" t="n" s="34243">
        <v>0.08020484447479248</v>
      </c>
      <c r="BM160" t="s" s="34718">
        <v>1394</v>
      </c>
      <c r="BN160" t="s" s="35193">
        <v>1393</v>
      </c>
      <c r="BO160" t="n" s="35668">
        <v>-0.019673308357596397</v>
      </c>
    </row>
    <row r="161" spans="1:23" x14ac:dyDescent="0.25">
      <c r="A161" s="116" t="str">
        <f>IF(ISBLANK(TBL_DATA[[#This Row],[Row.names]]), "",   DATE(YEAR(TBL_DATA[[#This Row],[Row.names]]), MONTH(TBL_DATA[[#This Row],[Row.names]]), DAY(TBL_DATA[[#This Row],[Row.names]])))</f>
        <v/>
      </c>
      <c r="B161" s="345" t="s">
        <v>290</v>
      </c>
      <c r="C161" s="971" t="s">
        <v>916</v>
      </c>
      <c r="D161" s="1597" t="n">
        <v>0.0017866001267521625</v>
      </c>
      <c r="E161" s="2223" t="n">
        <v>0.085131011928403</v>
      </c>
      <c r="F161" s="2787" t="n">
        <v>0.1405925931232197</v>
      </c>
      <c r="G161" s="3351" t="n">
        <v>0.7932285039003685</v>
      </c>
      <c r="H161" s="3915" t="n">
        <v>0.44987529251487973</v>
      </c>
      <c r="I161" s="4479" t="n">
        <v>0.005194889399020757</v>
      </c>
      <c r="J161" s="5043" t="n">
        <v>0.3397579569796194</v>
      </c>
      <c r="K161" s="5605" t="n">
        <v>1.1641218659846273</v>
      </c>
      <c r="L161" s="6167" t="n">
        <v>0.31487096360663874</v>
      </c>
      <c r="M161" s="6729" t="n">
        <v>0.0057973819930476995</v>
      </c>
      <c r="N161" s="7291" t="n">
        <v>0.11118494889343145</v>
      </c>
      <c r="O161" s="7855" t="n">
        <v>0.07629455881607423</v>
      </c>
      <c r="P161" s="8481" t="n">
        <v>0.0</v>
      </c>
      <c r="Q161" s="9045" t="n">
        <v>-0.01728916905700654</v>
      </c>
      <c r="R161" s="9609" t="n">
        <v>-0.014934663387792367</v>
      </c>
      <c r="S161" s="10110" t="n">
        <v>0.03346552004404413</v>
      </c>
      <c r="T161" s="10611" t="n">
        <v>0.08179723247850672</v>
      </c>
      <c r="U161" s="11112" t="n">
        <v>0.40912777889933655</v>
      </c>
      <c r="V161" s="11613" t="n">
        <v>0.11979402261396443</v>
      </c>
      <c r="W161" s="12112" t="n">
        <v>0.08723283500164246</v>
      </c>
      <c r="X161" t="n" s="12611">
        <v>1.3732675615977505</v>
      </c>
      <c r="Y161" t="n" s="13173">
        <v>0.6707274353378424</v>
      </c>
      <c r="Z161" t="n" s="13737">
        <v>0.5611336414853763</v>
      </c>
      <c r="AA161" t="n" s="14361">
        <v>0.0</v>
      </c>
      <c r="AB161" t="n" s="14987">
        <v>0.0</v>
      </c>
      <c r="AC161" t="n" s="15613">
        <v>0.07880805144086307</v>
      </c>
      <c r="AD161" t="n" s="16088">
        <v>0.33539719878491503</v>
      </c>
      <c r="AE161" t="n" s="16563">
        <v>0.040738856137555</v>
      </c>
      <c r="AF161" t="n" s="17038">
        <v>0.204946171802259</v>
      </c>
      <c r="AG161" t="n" s="17513">
        <v>0.06732050364559501</v>
      </c>
      <c r="AH161" t="n" s="17988">
        <v>0.0</v>
      </c>
      <c r="AI161" t="n" s="18463">
        <v>0.0027790720176709997</v>
      </c>
      <c r="AJ161" t="n" s="18938">
        <v>0.35307032066994</v>
      </c>
      <c r="AK161" t="n" s="19413">
        <v>0.033587842981453994</v>
      </c>
      <c r="AL161" t="n" s="19888">
        <v>-0.010955837424907</v>
      </c>
      <c r="AM161" t="n" s="20363">
        <v>0.087405351571848</v>
      </c>
      <c r="AN161" t="n" s="20838">
        <v>-0.42454444909830596</v>
      </c>
      <c r="AO161" t="n" s="21313">
        <v>1.2544200131251602</v>
      </c>
      <c r="AP161" t="n" s="21788">
        <v>-0.5646749820371361</v>
      </c>
      <c r="AQ161" t="n" s="22263">
        <v>0.6897450310880241</v>
      </c>
      <c r="AR161" t="n" s="22738">
        <v>1.8190949951622963</v>
      </c>
      <c r="AS161" t="n" s="23331">
        <v>0.0019376101070958094</v>
      </c>
      <c r="AT161" t="n" s="23924">
        <v>9.539948167017937E-5</v>
      </c>
      <c r="AU161" t="n" s="24517">
        <v>8.477391802176926E-4</v>
      </c>
      <c r="AV161" t="n" s="25110">
        <v>1.856475965655403E-4</v>
      </c>
      <c r="AW161" t="n" s="25703">
        <v>1.4569717828902353E-6</v>
      </c>
      <c r="AX161" t="n" s="26296">
        <v>6.097151675870346E-4</v>
      </c>
      <c r="AY161" t="n" s="26889">
        <v>2.7903164756412884E-4</v>
      </c>
      <c r="AZ161" t="n" s="27482">
        <v>0.0019995246150257715</v>
      </c>
      <c r="BA161" t="n" s="28075">
        <v>-0.0014107877054508875</v>
      </c>
      <c r="BB161" t="n" s="28668">
        <v>2.634702177644463E-4</v>
      </c>
      <c r="BC161" t="n" s="29261">
        <v>1.9311105179771832E-5</v>
      </c>
      <c r="BD161" t="n" s="29854">
        <v>-1.4182833325629717E-6</v>
      </c>
      <c r="BE161" t="n" s="30447">
        <v>7.317944402311793E-6</v>
      </c>
      <c r="BF161" t="n" s="31040">
        <v>4.149175132178151E-5</v>
      </c>
      <c r="BG161" t="n" s="31633">
        <v>-9.325461020059125E-6</v>
      </c>
      <c r="BH161" t="n" s="32226">
        <v>0.004776277648793643</v>
      </c>
      <c r="BI161" t="n" s="32819">
        <v>1.3774784837264449E-5</v>
      </c>
      <c r="BJ161" t="s" s="33294">
        <v>1383</v>
      </c>
      <c r="BK161" t="s" s="33769">
        <v>1393</v>
      </c>
      <c r="BL161" t="n" s="34244">
        <v>0.07998887449502945</v>
      </c>
      <c r="BM161" t="s" s="34719">
        <v>1394</v>
      </c>
      <c r="BN161" t="s" s="35194">
        <v>1393</v>
      </c>
      <c r="BO161" t="n" s="35669">
        <v>-0.019839411601424217</v>
      </c>
    </row>
    <row r="162" spans="1:23" x14ac:dyDescent="0.25">
      <c r="A162" s="116" t="str">
        <f>IF(ISBLANK(TBL_DATA[[#This Row],[Row.names]]), "",   DATE(YEAR(TBL_DATA[[#This Row],[Row.names]]), MONTH(TBL_DATA[[#This Row],[Row.names]]), DAY(TBL_DATA[[#This Row],[Row.names]])))</f>
        <v/>
      </c>
      <c r="B162" s="346" t="s">
        <v>291</v>
      </c>
      <c r="C162" s="972" t="s">
        <v>917</v>
      </c>
      <c r="D162" s="1598" t="n">
        <v>-0.00861493541957567</v>
      </c>
      <c r="E162" s="2224" t="n">
        <v>0.0757826783388611</v>
      </c>
      <c r="F162" s="2788" t="n">
        <v>0.16519212986850418</v>
      </c>
      <c r="G162" s="3352" t="n">
        <v>0.7502240197421366</v>
      </c>
      <c r="H162" s="3916" t="n">
        <v>0.4102259011625328</v>
      </c>
      <c r="I162" s="4480" t="n">
        <v>0.005130452819971422</v>
      </c>
      <c r="J162" s="5044" t="n">
        <v>0.40190579009475225</v>
      </c>
      <c r="K162" s="5606" t="n">
        <v>1.1138013692575686</v>
      </c>
      <c r="L162" s="6168" t="n">
        <v>0.32332631239732496</v>
      </c>
      <c r="M162" s="6730" t="n">
        <v>0.005495440309158872</v>
      </c>
      <c r="N162" s="7292" t="n">
        <v>0.10605059774149246</v>
      </c>
      <c r="O162" s="7856" t="n">
        <v>0.06943435495031768</v>
      </c>
      <c r="P162" s="8482" t="n">
        <v>-0.008614935419575587</v>
      </c>
      <c r="Q162" s="9046" t="n">
        <v>-0.016284982455385098</v>
      </c>
      <c r="R162" s="9610" t="n">
        <v>-0.014039204262464177</v>
      </c>
      <c r="S162" s="10111" t="n">
        <v>0.021526615498148605</v>
      </c>
      <c r="T162" s="10612" t="n">
        <v>0.08221396240096476</v>
      </c>
      <c r="U162" s="11113" t="n">
        <v>0.26183649187423175</v>
      </c>
      <c r="V162" s="11614" t="n">
        <v>0.11646816653217806</v>
      </c>
      <c r="W162" s="12113" t="n">
        <v>0.08726722923457782</v>
      </c>
      <c r="X162" t="n" s="12612">
        <v>1.334615153405489</v>
      </c>
      <c r="Y162" t="n" s="13174">
        <v>0.6404887986237798</v>
      </c>
      <c r="Z162" t="n" s="13738">
        <v>0.5686178966558518</v>
      </c>
      <c r="AA162" t="n" s="14362">
        <v>0.0</v>
      </c>
      <c r="AB162" t="n" s="14988">
        <v>0.0</v>
      </c>
      <c r="AC162" t="n" s="15614">
        <v>0.07589837235227072</v>
      </c>
      <c r="AD162" t="n" s="16089">
        <v>0.330493535599427</v>
      </c>
      <c r="AE162" t="n" s="16564">
        <v>0.040854776348333004</v>
      </c>
      <c r="AF162" t="n" s="17039">
        <v>0.203951702890022</v>
      </c>
      <c r="AG162" t="n" s="17514">
        <v>0.06486580400881199</v>
      </c>
      <c r="AH162" t="n" s="17989">
        <v>0.0</v>
      </c>
      <c r="AI162" t="n" s="18464">
        <v>0.002819304468196</v>
      </c>
      <c r="AJ162" t="n" s="18939">
        <v>0.35252856709399405</v>
      </c>
      <c r="AK162" t="n" s="19414">
        <v>0.034322441565397</v>
      </c>
      <c r="AL162" t="n" s="19889">
        <v>-0.011126859814166</v>
      </c>
      <c r="AM162" t="n" s="20364">
        <v>0.08692353849975801</v>
      </c>
      <c r="AN162" t="n" s="20839">
        <v>-0.42336164382212904</v>
      </c>
      <c r="AO162" t="n" s="21314">
        <v>1.2448725764220019</v>
      </c>
      <c r="AP162" t="n" s="21789">
        <v>-0.562601409584358</v>
      </c>
      <c r="AQ162" t="n" s="22264">
        <v>0.6822711668376439</v>
      </c>
      <c r="AR162" t="n" s="22739">
        <v>1.80747398600636</v>
      </c>
      <c r="AS162" t="n" s="23332">
        <v>0.0020055044793720134</v>
      </c>
      <c r="AT162" t="n" s="23925">
        <v>1.0240191353449847E-4</v>
      </c>
      <c r="AU162" t="n" s="24518">
        <v>7.904967381813706E-4</v>
      </c>
      <c r="AV162" t="n" s="25111">
        <v>1.815621800964406E-4</v>
      </c>
      <c r="AW162" t="n" s="25704">
        <v>1.7038211654363644E-6</v>
      </c>
      <c r="AX162" t="n" s="26297">
        <v>5.949143867907654E-4</v>
      </c>
      <c r="AY162" t="n" s="26890">
        <v>2.5064668124400645E-4</v>
      </c>
      <c r="AZ162" t="n" s="27483">
        <v>0.001991951433330994</v>
      </c>
      <c r="BA162" t="n" s="28076">
        <v>-0.001489350262040574</v>
      </c>
      <c r="BB162" t="n" s="28669">
        <v>2.8739001401581466E-4</v>
      </c>
      <c r="BC162" t="n" s="29262">
        <v>1.9429274044904624E-5</v>
      </c>
      <c r="BD162" t="n" s="29855">
        <v>-1.7405106937749822E-6</v>
      </c>
      <c r="BE162" t="n" s="30448">
        <v>8.618943243796481E-6</v>
      </c>
      <c r="BF162" t="n" s="31041">
        <v>4.8402735619837446E-5</v>
      </c>
      <c r="BG162" t="n" s="31634">
        <v>-1.0976358813177808E-5</v>
      </c>
      <c r="BH162" t="n" s="32227">
        <v>0.004676496849991963</v>
      </c>
      <c r="BI162" t="n" s="32820">
        <v>1.5849000387028585E-5</v>
      </c>
      <c r="BJ162" t="s" s="33295">
        <v>1383</v>
      </c>
      <c r="BK162" t="s" s="33770">
        <v>1393</v>
      </c>
      <c r="BL162" t="n" s="34245">
        <v>0.07920078933238983</v>
      </c>
      <c r="BM162" t="s" s="34720">
        <v>1394</v>
      </c>
      <c r="BN162" t="s" s="35195">
        <v>1393</v>
      </c>
      <c r="BO162" t="n" s="35670">
        <v>-0.019911346957087517</v>
      </c>
    </row>
    <row r="163" spans="1:23" x14ac:dyDescent="0.25">
      <c r="A163" s="116" t="str">
        <f>IF(ISBLANK(TBL_DATA[[#This Row],[Row.names]]), "",   DATE(YEAR(TBL_DATA[[#This Row],[Row.names]]), MONTH(TBL_DATA[[#This Row],[Row.names]]), DAY(TBL_DATA[[#This Row],[Row.names]])))</f>
        <v/>
      </c>
      <c r="B163" s="347" t="s">
        <v>292</v>
      </c>
      <c r="C163" s="973" t="s">
        <v>918</v>
      </c>
      <c r="D163" s="1599" t="n">
        <v>-0.0035817688072342898</v>
      </c>
      <c r="E163" s="2225" t="n">
        <v>0.07192947349822387</v>
      </c>
      <c r="F163" s="2789" t="n">
        <v>0.1647995608901247</v>
      </c>
      <c r="G163" s="3353" t="n">
        <v>0.7518619612172746</v>
      </c>
      <c r="H163" s="3917" t="n">
        <v>0.40172690929407034</v>
      </c>
      <c r="I163" s="4481" t="n">
        <v>0.005130521782907643</v>
      </c>
      <c r="J163" s="5045" t="n">
        <v>0.4094202223171548</v>
      </c>
      <c r="K163" s="5607" t="n">
        <v>1.103570738642634</v>
      </c>
      <c r="L163" s="6169" t="n">
        <v>0.3125401614325957</v>
      </c>
      <c r="M163" s="6731" t="n">
        <v>0.005499655259134281</v>
      </c>
      <c r="N163" s="7293" t="n">
        <v>0.10529604801993231</v>
      </c>
      <c r="O163" s="7857" t="n">
        <v>0.06854250768377548</v>
      </c>
      <c r="P163" s="8483" t="n">
        <v>-0.012165847519847839</v>
      </c>
      <c r="Q163" s="9047" t="n">
        <v>-0.016111360826225968</v>
      </c>
      <c r="R163" s="9611" t="n">
        <v>-0.013881561339189245</v>
      </c>
      <c r="S163" s="10112" t="n">
        <v>0.011679935830665844</v>
      </c>
      <c r="T163" s="10613" t="n">
        <v>0.0817794558093874</v>
      </c>
      <c r="U163" s="11114" t="n">
        <v>0.14282237164660996</v>
      </c>
      <c r="V163" s="11615" t="n">
        <v>0.11829936269950081</v>
      </c>
      <c r="W163" s="12114" t="n">
        <v>0.0873218464810138</v>
      </c>
      <c r="X163" t="n" s="12613">
        <v>1.3547510441756676</v>
      </c>
      <c r="Y163" t="n" s="13175">
        <v>0.6338193033460485</v>
      </c>
      <c r="Z163" t="n" s="13739">
        <v>0.5590529146982383</v>
      </c>
      <c r="AA163" t="n" s="14363">
        <v>0.0</v>
      </c>
      <c r="AB163" t="n" s="14989">
        <v>0.0</v>
      </c>
      <c r="AC163" t="n" s="15615">
        <v>0.08300118012972188</v>
      </c>
      <c r="AD163" t="n" s="16090">
        <v>0.328689646746182</v>
      </c>
      <c r="AE163" t="n" s="16565">
        <v>0.040294881848692</v>
      </c>
      <c r="AF163" t="n" s="17040">
        <v>0.203432944153814</v>
      </c>
      <c r="AG163" t="n" s="17515">
        <v>0.061788649885453</v>
      </c>
      <c r="AH163" t="n" s="17990">
        <v>0.0</v>
      </c>
      <c r="AI163" t="n" s="18465">
        <v>0.002787996392221</v>
      </c>
      <c r="AJ163" t="n" s="18940">
        <v>0.35946639217412396</v>
      </c>
      <c r="AK163" t="n" s="19415">
        <v>0.03259479527726701</v>
      </c>
      <c r="AL163" t="n" s="19890">
        <v>-0.01116728865716</v>
      </c>
      <c r="AM163" t="n" s="20365">
        <v>0.08545614057596601</v>
      </c>
      <c r="AN163" t="n" s="20840">
        <v>-0.430018442198467</v>
      </c>
      <c r="AO163" t="n" s="21315">
        <v>1.2419978406588201</v>
      </c>
      <c r="AP163" t="n" s="21790">
        <v>-0.568672124460728</v>
      </c>
      <c r="AQ163" t="n" s="22265">
        <v>0.6733257161980921</v>
      </c>
      <c r="AR163" t="n" s="22740">
        <v>1.8106699651195481</v>
      </c>
      <c r="AS163" t="n" s="23333">
        <v>0.0021455198410139037</v>
      </c>
      <c r="AT163" t="n" s="23926">
        <v>1.123475891517528E-4</v>
      </c>
      <c r="AU163" t="n" s="24519">
        <v>9.327619723567069E-4</v>
      </c>
      <c r="AV163" t="n" s="25112">
        <v>2.0238516889434647E-4</v>
      </c>
      <c r="AW163" t="n" s="25705">
        <v>7.391927172371822E-7</v>
      </c>
      <c r="AX163" t="n" s="26298">
        <v>6.925993909754021E-4</v>
      </c>
      <c r="AY163" t="n" s="26891">
        <v>2.261738041368946E-4</v>
      </c>
      <c r="AZ163" t="n" s="27484">
        <v>0.0021090581866514513</v>
      </c>
      <c r="BA163" t="n" s="28077">
        <v>-0.0018338527391692412</v>
      </c>
      <c r="BB163" t="n" s="28670">
        <v>3.7333382062451934E-4</v>
      </c>
      <c r="BC163" t="n" s="29263">
        <v>2.3007215965614748E-5</v>
      </c>
      <c r="BD163" t="n" s="29856">
        <v>-5.84374944550686E-7</v>
      </c>
      <c r="BE163" t="n" s="30449">
        <v>3.61185788194588E-6</v>
      </c>
      <c r="BF163" t="n" s="31042">
        <v>2.1246823497755253E-5</v>
      </c>
      <c r="BG163" t="n" s="31635">
        <v>-4.614243703057253E-6</v>
      </c>
      <c r="BH163" t="n" s="32228">
        <v>0.004956996428457118</v>
      </c>
      <c r="BI163" t="n" s="32821">
        <v>7.416952129379863E-6</v>
      </c>
      <c r="BJ163" t="s" s="33296">
        <v>1383</v>
      </c>
      <c r="BK163" t="s" s="33771">
        <v>1393</v>
      </c>
      <c r="BL163" t="n" s="34246">
        <v>0.07873950898647308</v>
      </c>
      <c r="BM163" t="s" s="34721">
        <v>1394</v>
      </c>
      <c r="BN163" t="s" s="35196">
        <v>1393</v>
      </c>
      <c r="BO163" t="n" s="35671">
        <v>-0.02019432745873928</v>
      </c>
    </row>
    <row r="164" spans="1:23" x14ac:dyDescent="0.25">
      <c r="A164" s="116" t="str">
        <f>IF(ISBLANK(TBL_DATA[[#This Row],[Row.names]]), "",   DATE(YEAR(TBL_DATA[[#This Row],[Row.names]]), MONTH(TBL_DATA[[#This Row],[Row.names]]), DAY(TBL_DATA[[#This Row],[Row.names]])))</f>
        <v/>
      </c>
      <c r="B164" s="348" t="s">
        <v>293</v>
      </c>
      <c r="C164" s="974" t="s">
        <v>919</v>
      </c>
      <c r="D164" s="1600" t="n">
        <v>0.009777462253126954</v>
      </c>
      <c r="E164" s="2226" t="n">
        <v>0.08241022346336724</v>
      </c>
      <c r="F164" s="2790" t="n">
        <v>0.18356729106457048</v>
      </c>
      <c r="G164" s="3354" t="n">
        <v>0.7607501986276821</v>
      </c>
      <c r="H164" s="3918" t="n">
        <v>0.4034782057804219</v>
      </c>
      <c r="I164" s="4482" t="n">
        <v>0.005177807311005153</v>
      </c>
      <c r="J164" s="5046" t="n">
        <v>0.40677284663921975</v>
      </c>
      <c r="K164" s="5608" t="n">
        <v>1.160586917196219</v>
      </c>
      <c r="L164" s="6170" t="n">
        <v>0.3278136170423064</v>
      </c>
      <c r="M164" s="6732" t="n">
        <v>0.005496390519403396</v>
      </c>
      <c r="N164" s="7294" t="n">
        <v>0.10642238733058954</v>
      </c>
      <c r="O164" s="7858" t="n">
        <v>0.06854250768377548</v>
      </c>
      <c r="P164" s="8484" t="n">
        <v>-0.0025073363816232597</v>
      </c>
      <c r="Q164" s="9048" t="n">
        <v>-0.01621822930641099</v>
      </c>
      <c r="R164" s="9612" t="n">
        <v>-0.013964577919285315</v>
      </c>
      <c r="S164" s="10113" t="n">
        <v>0.02405473915056322</v>
      </c>
      <c r="T164" s="10614" t="n">
        <v>0.08224295628816117</v>
      </c>
      <c r="U164" s="11115" t="n">
        <v>0.29248388234344014</v>
      </c>
      <c r="V164" s="11616" t="n">
        <v>0.1341760348133778</v>
      </c>
      <c r="W164" s="12115" t="n">
        <v>0.08824408341119752</v>
      </c>
      <c r="X164" t="n" s="12614">
        <v>1.5205102668260233</v>
      </c>
      <c r="Y164" t="n" s="13176">
        <v>0.6351993433406729</v>
      </c>
      <c r="Z164" t="n" s="13740">
        <v>0.5725501000282041</v>
      </c>
      <c r="AA164" t="n" s="14364">
        <v>0.0</v>
      </c>
      <c r="AB164" t="n" s="14990">
        <v>0.0</v>
      </c>
      <c r="AC164" t="n" s="15616">
        <v>0.08146344133487646</v>
      </c>
      <c r="AD164" t="n" s="16091">
        <v>0.332286309297416</v>
      </c>
      <c r="AE164" t="n" s="16566">
        <v>0.036766831955545004</v>
      </c>
      <c r="AF164" t="n" s="17041">
        <v>0.19672673660854398</v>
      </c>
      <c r="AG164" t="n" s="17516">
        <v>0.06152706899160101</v>
      </c>
      <c r="AH164" t="n" s="17991">
        <v>0.0</v>
      </c>
      <c r="AI164" t="n" s="18466">
        <v>0.004738669372736</v>
      </c>
      <c r="AJ164" t="n" s="18941">
        <v>0.361727525022686</v>
      </c>
      <c r="AK164" t="n" s="19416">
        <v>0.032036466472119995</v>
      </c>
      <c r="AL164" t="n" s="19891">
        <v>-0.01103255639337</v>
      </c>
      <c r="AM164" t="n" s="20366">
        <v>0.086547079794461</v>
      </c>
      <c r="AN164" t="n" s="20841">
        <v>-0.45916891877237404</v>
      </c>
      <c r="AO164" t="n" s="21316">
        <v>1.2388085875573798</v>
      </c>
      <c r="AP164" t="n" s="21791">
        <v>-0.5966533752080151</v>
      </c>
      <c r="AQ164" t="n" s="22266">
        <v>0.6421552123493647</v>
      </c>
      <c r="AR164" t="n" s="22741">
        <v>1.835461962765395</v>
      </c>
      <c r="AS164" t="n" s="23334">
        <v>0.0020805939458740977</v>
      </c>
      <c r="AT164" t="n" s="23927">
        <v>1.0899438982794165E-4</v>
      </c>
      <c r="AU164" t="n" s="24520">
        <v>9.046338908520418E-4</v>
      </c>
      <c r="AV164" t="n" s="25113">
        <v>1.963492820862479E-4</v>
      </c>
      <c r="AW164" t="n" s="25706">
        <v>7.156768305931333E-7</v>
      </c>
      <c r="AX164" t="n" s="26299">
        <v>6.717050568936619E-4</v>
      </c>
      <c r="AY164" t="n" s="26892">
        <v>2.1929246919986605E-4</v>
      </c>
      <c r="AZ164" t="n" s="27485">
        <v>0.0020440150427655187</v>
      </c>
      <c r="BA164" t="n" s="28078">
        <v>-0.0017785142386772068</v>
      </c>
      <c r="BB164" t="n" s="28671">
        <v>3.621452307038203E-4</v>
      </c>
      <c r="BC164" t="n" s="29264">
        <v>2.2308333187599015E-5</v>
      </c>
      <c r="BD164" t="n" s="29857">
        <v>-5.653365490268895E-7</v>
      </c>
      <c r="BE164" t="n" s="30450">
        <v>3.496619967734065E-6</v>
      </c>
      <c r="BF164" t="n" s="31043">
        <v>2.057154900881789E-5</v>
      </c>
      <c r="BG164" t="n" s="31636">
        <v>-4.467063555607255E-6</v>
      </c>
      <c r="BH164" t="n" s="32229">
        <v>0.004806020894984735</v>
      </c>
      <c r="BI164" t="n" s="32822">
        <v>7.182415687530695E-6</v>
      </c>
      <c r="BJ164" t="s" s="33297">
        <v>1383</v>
      </c>
      <c r="BK164" t="s" s="33772">
        <v>1393</v>
      </c>
      <c r="BL164" t="n" s="34247">
        <v>0.07922963052988052</v>
      </c>
      <c r="BM164" t="s" s="34722">
        <v>1394</v>
      </c>
      <c r="BN164" t="s" s="35197">
        <v>1393</v>
      </c>
      <c r="BO164" t="n" s="35672">
        <v>-0.020213328301906586</v>
      </c>
    </row>
    <row r="165" spans="1:23" x14ac:dyDescent="0.25">
      <c r="A165" s="116" t="str">
        <f>IF(ISBLANK(TBL_DATA[[#This Row],[Row.names]]), "",   DATE(YEAR(TBL_DATA[[#This Row],[Row.names]]), MONTH(TBL_DATA[[#This Row],[Row.names]]), DAY(TBL_DATA[[#This Row],[Row.names]])))</f>
        <v/>
      </c>
      <c r="B165" s="349" t="s">
        <v>294</v>
      </c>
      <c r="C165" s="975" t="s">
        <v>920</v>
      </c>
      <c r="D165" s="1601" t="n">
        <v>-0.0031509143334958216</v>
      </c>
      <c r="E165" s="2227" t="n">
        <v>0.07899964157553407</v>
      </c>
      <c r="F165" s="2791" t="n">
        <v>0.1551720862968069</v>
      </c>
      <c r="G165" s="3355" t="n">
        <v>0.7217392965660695</v>
      </c>
      <c r="H165" s="3919" t="n">
        <v>0.37788030705427517</v>
      </c>
      <c r="I165" s="4483" t="n">
        <v>0.005083576915514913</v>
      </c>
      <c r="J165" s="5047" t="n">
        <v>0.35357572587544706</v>
      </c>
      <c r="K165" s="5609" t="n">
        <v>1.0908638136939848</v>
      </c>
      <c r="L165" s="6171" t="n">
        <v>0.3053558237298621</v>
      </c>
      <c r="M165" s="6733" t="n">
        <v>0.005371723177283071</v>
      </c>
      <c r="N165" s="7295" t="n">
        <v>0.10231344187800623</v>
      </c>
      <c r="O165" s="7859" t="n">
        <v>0.06883159451973012</v>
      </c>
      <c r="P165" s="8485" t="n">
        <v>-0.0056503503129753385</v>
      </c>
      <c r="Q165" s="9049" t="n">
        <v>-0.015846710938117407</v>
      </c>
      <c r="R165" s="9613" t="n">
        <v>-0.013680072545636105</v>
      </c>
      <c r="S165" s="10114" t="n">
        <v>0.014130346696944462</v>
      </c>
      <c r="T165" s="10615" t="n">
        <v>0.08197017044941783</v>
      </c>
      <c r="U165" s="11116" t="n">
        <v>0.17238401017677546</v>
      </c>
      <c r="V165" s="11617" t="n">
        <v>0.13317324015231535</v>
      </c>
      <c r="W165" s="12116" t="n">
        <v>0.08823360636322125</v>
      </c>
      <c r="X165" t="n" s="12615">
        <v>1.5093255919303152</v>
      </c>
      <c r="Y165" t="n" s="13177">
        <v>0.6147196979553161</v>
      </c>
      <c r="Z165" t="n" s="13741">
        <v>0.5525901046253562</v>
      </c>
      <c r="AA165" t="n" s="14365">
        <v>0.0</v>
      </c>
      <c r="AB165" t="n" s="14991">
        <v>0.0</v>
      </c>
      <c r="AC165" t="n" s="15617">
        <v>0.08904955726448358</v>
      </c>
      <c r="AD165" t="n" s="16092">
        <v>0.326832954217597</v>
      </c>
      <c r="AE165" t="n" s="16567">
        <v>0.036523841022224</v>
      </c>
      <c r="AF165" t="n" s="17042">
        <v>0.19451173776885097</v>
      </c>
      <c r="AG165" t="n" s="17517">
        <v>0.062154562478106995</v>
      </c>
      <c r="AH165" t="n" s="17992">
        <v>0.0</v>
      </c>
      <c r="AI165" t="n" s="18467">
        <v>0.00624816152549</v>
      </c>
      <c r="AJ165" t="n" s="18942">
        <v>0.36023581283357003</v>
      </c>
      <c r="AK165" t="n" s="19417">
        <v>0.032016361222588</v>
      </c>
      <c r="AL165" t="n" s="19892">
        <v>-0.010729889539431998</v>
      </c>
      <c r="AM165" t="n" s="20367">
        <v>0.08571330511210501</v>
      </c>
      <c r="AN165" t="n" s="20842">
        <v>-0.459116830094028</v>
      </c>
      <c r="AO165" t="n" s="21317">
        <v>1.212926940604999</v>
      </c>
      <c r="AP165" t="n" s="21792">
        <v>-0.578536924057927</v>
      </c>
      <c r="AQ165" t="n" s="22267">
        <v>0.6343900165470719</v>
      </c>
      <c r="AR165" t="n" s="22742">
        <v>1.791463864662926</v>
      </c>
      <c r="AS165" t="n" s="23335">
        <v>0.002001936205581048</v>
      </c>
      <c r="AT165" t="n" s="23928">
        <v>1.1058480679916831E-4</v>
      </c>
      <c r="AU165" t="n" s="24521">
        <v>8.815657518658008E-4</v>
      </c>
      <c r="AV165" t="n" s="25114">
        <v>1.947402683656665E-4</v>
      </c>
      <c r="AW165" t="n" s="25707">
        <v>8.005548589168501E-7</v>
      </c>
      <c r="AX165" t="n" s="26300">
        <v>6.432172170803018E-4</v>
      </c>
      <c r="AY165" t="n" s="26893">
        <v>2.1235608461664951E-4</v>
      </c>
      <c r="AZ165" t="n" s="27486">
        <v>0.0020080156819403225</v>
      </c>
      <c r="BA165" t="n" s="28079">
        <v>-0.0017492159367610768</v>
      </c>
      <c r="BB165" t="n" s="28672">
        <v>3.653233665379058E-4</v>
      </c>
      <c r="BC165" t="n" s="29265">
        <v>2.2411053185411583E-5</v>
      </c>
      <c r="BD165" t="n" s="29858">
        <v>-6.808028897466392E-7</v>
      </c>
      <c r="BE165" t="n" s="30451">
        <v>3.947447625217606E-6</v>
      </c>
      <c r="BF165" t="n" s="31044">
        <v>2.2941087386330705E-5</v>
      </c>
      <c r="BG165" t="n" s="31637">
        <v>-5.038759384065563E-6</v>
      </c>
      <c r="BH165" t="n" s="32230">
        <v>0.004662685252362484</v>
      </c>
      <c r="BI165" t="n" s="32823">
        <v>7.880828969896576E-6</v>
      </c>
      <c r="BJ165" t="s" s="33298">
        <v>1383</v>
      </c>
      <c r="BK165" t="s" s="33773">
        <v>1393</v>
      </c>
      <c r="BL165" t="n" s="34248">
        <v>0.07974911481142044</v>
      </c>
      <c r="BM165" t="s" s="34723">
        <v>1394</v>
      </c>
      <c r="BN165" t="s" s="35198">
        <v>1393</v>
      </c>
      <c r="BO165" t="n" s="35673">
        <v>-0.020337460562586784</v>
      </c>
    </row>
    <row r="166" spans="1:23" x14ac:dyDescent="0.25">
      <c r="A166" s="116" t="str">
        <f>IF(ISBLANK(TBL_DATA[[#This Row],[Row.names]]), "",   DATE(YEAR(TBL_DATA[[#This Row],[Row.names]]), MONTH(TBL_DATA[[#This Row],[Row.names]]), DAY(TBL_DATA[[#This Row],[Row.names]])))</f>
        <v/>
      </c>
      <c r="B166" s="350" t="s">
        <v>295</v>
      </c>
      <c r="C166" s="976" t="s">
        <v>921</v>
      </c>
      <c r="D166" s="1602" t="n">
        <v>0.006106171848665956</v>
      </c>
      <c r="E166" s="2228" t="n">
        <v>0.08558819881164315</v>
      </c>
      <c r="F166" s="2792" t="n">
        <v>0.28378277497337456</v>
      </c>
      <c r="G166" s="3356" t="n">
        <v>0.5644783156281422</v>
      </c>
      <c r="H166" s="3920" t="n">
        <v>0.22947936607731434</v>
      </c>
      <c r="I166" s="4484" t="n">
        <v>0.00489414747895357</v>
      </c>
      <c r="J166" s="5048" t="n">
        <v>0.48630374382851915</v>
      </c>
      <c r="K166" s="5610" t="n">
        <v>0.881360063656644</v>
      </c>
      <c r="L166" s="6172" t="n">
        <v>0.24535747549090584</v>
      </c>
      <c r="M166" s="6734" t="n">
        <v>0.004843458162008819</v>
      </c>
      <c r="N166" s="7296" t="n">
        <v>0.08850854183812994</v>
      </c>
      <c r="O166" s="7860" t="n">
        <v>0.04844903802687553</v>
      </c>
      <c r="P166" s="8486" t="n">
        <v>0.0</v>
      </c>
      <c r="Q166" s="9050" t="n">
        <v>-0.013062477868445313</v>
      </c>
      <c r="R166" s="9614" t="n">
        <v>-0.01118817864354305</v>
      </c>
      <c r="S166" s="10115" t="n">
        <v>0.012780715260985565</v>
      </c>
      <c r="T166" s="10616" t="n">
        <v>0.08189694726755373</v>
      </c>
      <c r="U166" s="11117" t="n">
        <v>0.15605850629855017</v>
      </c>
      <c r="V166" s="11618" t="n">
        <v>0.12810281718851746</v>
      </c>
      <c r="W166" s="12117" t="n">
        <v>0.08794698036241928</v>
      </c>
      <c r="X166" t="n" s="12616">
        <v>1.4565914220206384</v>
      </c>
      <c r="Y166" t="n" s="13178">
        <v>0.47904004642338033</v>
      </c>
      <c r="Z166" t="n" s="13742">
        <v>0.4953357199828272</v>
      </c>
      <c r="AA166" t="n" s="14366">
        <v>0.0</v>
      </c>
      <c r="AB166" t="n" s="14992">
        <v>0.0</v>
      </c>
      <c r="AC166" t="n" s="15618">
        <v>0.08677900565277472</v>
      </c>
      <c r="AD166" t="n" s="16093">
        <v>0.319365079521527</v>
      </c>
      <c r="AE166" t="n" s="16568">
        <v>0.036979543701157</v>
      </c>
      <c r="AF166" t="n" s="17043">
        <v>0.19119607703154598</v>
      </c>
      <c r="AG166" t="n" s="17518">
        <v>0.062532552754808</v>
      </c>
      <c r="AH166" t="n" s="17993">
        <v>0.0</v>
      </c>
      <c r="AI166" t="n" s="18468">
        <v>0.006294999166874001</v>
      </c>
      <c r="AJ166" t="n" s="18943">
        <v>0.36755570335061805</v>
      </c>
      <c r="AK166" t="n" s="19418">
        <v>0.031868798325596</v>
      </c>
      <c r="AL166" t="n" s="19893">
        <v>-0.010691144957625</v>
      </c>
      <c r="AM166" t="n" s="20368">
        <v>0.11993097261312599</v>
      </c>
      <c r="AN166" t="n" s="20843">
        <v>-0.466636565362808</v>
      </c>
      <c r="AO166" t="n" s="21318">
        <v>1.2438188759725195</v>
      </c>
      <c r="AP166" t="n" s="21793">
        <v>-0.585422859827701</v>
      </c>
      <c r="AQ166" t="n" s="22268">
        <v>0.6583960161448185</v>
      </c>
      <c r="AR166" t="n" s="22743">
        <v>1.8292417358002204</v>
      </c>
      <c r="AS166" t="n" s="23336">
        <v>0.001822540035209726</v>
      </c>
      <c r="AT166" t="n" s="23929">
        <v>1.4521477076873154E-4</v>
      </c>
      <c r="AU166" t="n" s="24522">
        <v>0.0010934535534830553</v>
      </c>
      <c r="AV166" t="n" s="25115">
        <v>2.0170470638867537E-4</v>
      </c>
      <c r="AW166" t="n" s="25708">
        <v>3.1969855435500285E-9</v>
      </c>
      <c r="AX166" t="n" s="26301">
        <v>6.054598111398409E-4</v>
      </c>
      <c r="AY166" t="n" s="26894">
        <v>2.032334151542773E-4</v>
      </c>
      <c r="AZ166" t="n" s="27487">
        <v>0.0021961053121251906</v>
      </c>
      <c r="BA166" t="n" s="28080">
        <v>-0.0018807968161364036</v>
      </c>
      <c r="BB166" t="n" s="28673">
        <v>4.622712627651747E-4</v>
      </c>
      <c r="BC166" t="n" s="29266">
        <v>2.275332380851218E-5</v>
      </c>
      <c r="BD166" t="n" s="29859">
        <v>2.7808701468356855E-7</v>
      </c>
      <c r="BE166" t="n" s="30452">
        <v>-1.9380106495021278E-7</v>
      </c>
      <c r="BF166" t="n" s="31045">
        <v>4.988111044941493E-7</v>
      </c>
      <c r="BG166" t="n" s="31638">
        <v>2.2293688699536815E-7</v>
      </c>
      <c r="BH166" t="n" s="32231">
        <v>0.004870215361808996</v>
      </c>
      <c r="BI166" t="n" s="32824">
        <v>9.21175942106367E-7</v>
      </c>
      <c r="BJ166" t="s" s="33299">
        <v>1383</v>
      </c>
      <c r="BK166" t="s" s="33774">
        <v>1393</v>
      </c>
      <c r="BL166" t="n" s="34249">
        <v>0.08141715824604034</v>
      </c>
      <c r="BM166" t="s" s="34724">
        <v>1394</v>
      </c>
      <c r="BN166" t="s" s="35199">
        <v>1393</v>
      </c>
      <c r="BO166" t="n" s="35674">
        <v>-0.020441601052880287</v>
      </c>
    </row>
    <row r="167" spans="1:23" x14ac:dyDescent="0.25">
      <c r="A167" s="116" t="str">
        <f>IF(ISBLANK(TBL_DATA[[#This Row],[Row.names]]), "",   DATE(YEAR(TBL_DATA[[#This Row],[Row.names]]), MONTH(TBL_DATA[[#This Row],[Row.names]]), DAY(TBL_DATA[[#This Row],[Row.names]])))</f>
        <v/>
      </c>
      <c r="B167" s="351" t="s">
        <v>296</v>
      </c>
      <c r="C167" s="977" t="s">
        <v>922</v>
      </c>
      <c r="D167" s="1603" t="n">
        <v>0.0036915840897403323</v>
      </c>
      <c r="E167" s="2229" t="n">
        <v>0.089595738934386</v>
      </c>
      <c r="F167" s="2793" t="n">
        <v>0.3255859023510752</v>
      </c>
      <c r="G167" s="3357" t="n">
        <v>0.5260038706438035</v>
      </c>
      <c r="H167" s="3921" t="n">
        <v>0.19567622618178743</v>
      </c>
      <c r="I167" s="4485" t="n">
        <v>0.004856124317694429</v>
      </c>
      <c r="J167" s="5049" t="n">
        <v>0.5099441981546453</v>
      </c>
      <c r="K167" s="5611" t="n">
        <v>0.823224733580318</v>
      </c>
      <c r="L167" s="6173" t="n">
        <v>0.20838931221469753</v>
      </c>
      <c r="M167" s="6735" t="n">
        <v>0.004817593675265504</v>
      </c>
      <c r="N167" s="7297" t="n">
        <v>0.08595568661912231</v>
      </c>
      <c r="O167" s="7861" t="n">
        <v>0.045090197539140106</v>
      </c>
      <c r="P167" s="8487" t="n">
        <v>0.0</v>
      </c>
      <c r="Q167" s="9051" t="n">
        <v>-0.012438014405177451</v>
      </c>
      <c r="R167" s="9615" t="n">
        <v>-0.010617775663691854</v>
      </c>
      <c r="S167" s="10116" t="n">
        <v>0.016429594619398635</v>
      </c>
      <c r="T167" s="10617" t="n">
        <v>0.08185387716637045</v>
      </c>
      <c r="U167" s="11118" t="n">
        <v>0.20071858766085074</v>
      </c>
      <c r="V167" s="11619" t="n">
        <v>0.14044977568825967</v>
      </c>
      <c r="W167" s="12118" t="n">
        <v>0.08740279484940411</v>
      </c>
      <c r="X167" t="n" s="12617">
        <v>1.6069254527873627</v>
      </c>
      <c r="Y167" t="n" s="13179">
        <v>0.44235305603305997</v>
      </c>
      <c r="Z167" t="n" s="13743">
        <v>0.4564967822610556</v>
      </c>
      <c r="AA167" t="n" s="14367">
        <v>0.0</v>
      </c>
      <c r="AB167" t="n" s="14993">
        <v>0.0</v>
      </c>
      <c r="AC167" t="n" s="15619">
        <v>0.08727042415412085</v>
      </c>
      <c r="AD167" t="n" s="16094">
        <v>0.32369615971126203</v>
      </c>
      <c r="AE167" t="n" s="16569">
        <v>0.037553198429133</v>
      </c>
      <c r="AF167" t="n" s="17044">
        <v>0.184823549625461</v>
      </c>
      <c r="AG167" t="n" s="17519">
        <v>0.06759997769441001</v>
      </c>
      <c r="AH167" t="n" s="17994">
        <v>0.0</v>
      </c>
      <c r="AI167" t="n" s="18469">
        <v>0.00630838277323</v>
      </c>
      <c r="AJ167" t="n" s="18944">
        <v>0.36430631342347203</v>
      </c>
      <c r="AK167" t="n" s="19419">
        <v>0.03330018272964501</v>
      </c>
      <c r="AL167" t="n" s="19894">
        <v>-0.009594603788817</v>
      </c>
      <c r="AM167" t="n" s="20369">
        <v>0.120122634949548</v>
      </c>
      <c r="AN167" t="n" s="20844">
        <v>-0.464245274875908</v>
      </c>
      <c r="AO167" t="n" s="21319">
        <v>1.2580242053229873</v>
      </c>
      <c r="AP167" t="n" s="21794">
        <v>-0.594153684651551</v>
      </c>
      <c r="AQ167" t="n" s="22269">
        <v>0.6638705206714363</v>
      </c>
      <c r="AR167" t="n" s="22744">
        <v>1.8521778899745382</v>
      </c>
      <c r="AS167" t="n" s="23337">
        <v>0.001903085786799284</v>
      </c>
      <c r="AT167" t="n" s="23930">
        <v>1.2294872996619462E-4</v>
      </c>
      <c r="AU167" t="n" s="24523">
        <v>0.001111267565651907</v>
      </c>
      <c r="AV167" t="n" s="25116">
        <v>2.0448728970681235E-4</v>
      </c>
      <c r="AW167" t="n" s="25709">
        <v>-4.110241982072337E-7</v>
      </c>
      <c r="AX167" t="n" s="26302">
        <v>5.892303075121219E-4</v>
      </c>
      <c r="AY167" t="n" s="26895">
        <v>1.9390359293309899E-4</v>
      </c>
      <c r="AZ167" t="n" s="27488">
        <v>0.0020930947576846353</v>
      </c>
      <c r="BA167" t="n" s="28081">
        <v>-0.0018617530828338106</v>
      </c>
      <c r="BB167" t="n" s="28674">
        <v>4.544345438294465E-4</v>
      </c>
      <c r="BC167" t="n" s="29267">
        <v>1.6273030072199517E-5</v>
      </c>
      <c r="BD167" t="n" s="29860">
        <v>7.771322659451962E-7</v>
      </c>
      <c r="BE167" t="n" s="30453">
        <v>-2.345826108960501E-6</v>
      </c>
      <c r="BF167" t="n" s="31046">
        <v>-1.115845725475959E-5</v>
      </c>
      <c r="BG167" t="n" s="31639">
        <v>2.9571341689225674E-6</v>
      </c>
      <c r="BH167" t="n" s="32232">
        <v>0.004839022942001513</v>
      </c>
      <c r="BI167" t="n" s="32825">
        <v>-2.69142794897642E-6</v>
      </c>
      <c r="BJ167" t="s" s="33300">
        <v>1383</v>
      </c>
      <c r="BK167" t="s" s="33775">
        <v>1393</v>
      </c>
      <c r="BL167" t="n" s="34250">
        <v>0.08176124840974808</v>
      </c>
      <c r="BM167" t="s" s="34725">
        <v>1394</v>
      </c>
      <c r="BN167" t="s" s="35200">
        <v>1393</v>
      </c>
      <c r="BO167" t="n" s="35675">
        <v>-0.020526666194200516</v>
      </c>
    </row>
    <row r="168" spans="1:23" x14ac:dyDescent="0.25">
      <c r="A168" s="116" t="str">
        <f>IF(ISBLANK(TBL_DATA[[#This Row],[Row.names]]), "",   DATE(YEAR(TBL_DATA[[#This Row],[Row.names]]), MONTH(TBL_DATA[[#This Row],[Row.names]]), DAY(TBL_DATA[[#This Row],[Row.names]])))</f>
        <v/>
      </c>
      <c r="B168" s="352" t="s">
        <v>297</v>
      </c>
      <c r="C168" s="978" t="s">
        <v>923</v>
      </c>
      <c r="D168" s="1604" t="n">
        <v>-0.008407033724383093</v>
      </c>
      <c r="E168" s="2230" t="n">
        <v>0.08043547081122049</v>
      </c>
      <c r="F168" s="2794" t="n">
        <v>0.29341216775852375</v>
      </c>
      <c r="G168" s="3358" t="n">
        <v>0.5894980221214849</v>
      </c>
      <c r="H168" t="n" s="3922">
        <v>0.22760400069363748</v>
      </c>
      <c r="I168" t="n" s="4486">
        <v>0.004874806965300676</v>
      </c>
      <c r="J168" t="n" s="5050">
        <v>0.4483285986391903</v>
      </c>
      <c r="K168" s="5612" t="n">
        <v>0.8557534722108767</v>
      </c>
      <c r="L168" s="6174" t="n">
        <v>0.20363396370214346</v>
      </c>
      <c r="M168" s="6736" t="n">
        <v>0.004949869851886223</v>
      </c>
      <c r="N168" s="7298" t="n">
        <v>0.08805168790117457</v>
      </c>
      <c r="O168" s="7862" t="n">
        <v>0.04794857243788457</v>
      </c>
      <c r="P168" s="8488" t="n">
        <v>-0.008407033724383117</v>
      </c>
      <c r="Q168" s="9052" t="n">
        <v>-0.012888054649175596</v>
      </c>
      <c r="R168" s="9616" t="n">
        <v>-0.011023429981803555</v>
      </c>
      <c r="S168" t="n" s="10117">
        <v>-0.002063707471435583</v>
      </c>
      <c r="T168" t="n" s="10618">
        <v>0.0824240664520625</v>
      </c>
      <c r="U168" t="n" s="11119">
        <v>-0.02503768086516123</v>
      </c>
      <c r="V168" s="11620" t="n">
        <v>0.13029471587101815</v>
      </c>
      <c r="W168" t="n" s="12119">
        <v>0.08792815110281266</v>
      </c>
      <c r="X168" t="n" s="12618">
        <v>1.4818316345429248</v>
      </c>
      <c r="Y168" t="n" s="13180">
        <v>0.47707861060168844</v>
      </c>
      <c r="Z168" t="n" s="13744">
        <v>0.45125820070348127</v>
      </c>
      <c r="AA168" t="n" s="14368">
        <v>0.0</v>
      </c>
      <c r="AB168" t="n" s="14994">
        <v>0.0</v>
      </c>
      <c r="AC168" t="n" s="15620">
        <v>0.08510947977256013</v>
      </c>
      <c r="AD168" t="n" s="16095">
        <v>0.325490717961923</v>
      </c>
      <c r="AE168" t="n" s="16570">
        <v>0.045366150877483996</v>
      </c>
      <c r="AF168" t="n" s="17045">
        <v>0.18529986501264598</v>
      </c>
      <c r="AG168" t="n" s="17520">
        <v>0.067499874681966</v>
      </c>
      <c r="AH168" t="n" s="17995">
        <v>0.0</v>
      </c>
      <c r="AI168" t="n" s="18470">
        <v>0.006328810002178</v>
      </c>
      <c r="AJ168" t="n" s="18945">
        <v>0.36245546529323003</v>
      </c>
      <c r="AK168" t="n" s="19420">
        <v>0.030201447822497</v>
      </c>
      <c r="AL168" t="n" s="19895">
        <v>-0.009783589654308</v>
      </c>
      <c r="AM168" t="n" s="20370">
        <v>0.120156539889693</v>
      </c>
      <c r="AN168" t="n" s="20845">
        <v>-0.47604536557539706</v>
      </c>
      <c r="AO168" t="n" s="21320">
        <v>1.2622426095608679</v>
      </c>
      <c r="AP168" t="n" s="21795">
        <v>-0.6052726932489558</v>
      </c>
      <c r="AQ168" t="n" s="22270">
        <v>0.656969916311912</v>
      </c>
      <c r="AR168" t="n" s="22745">
        <v>1.8675153028098237</v>
      </c>
      <c r="AS168" t="n" s="23338">
        <v>0.0018548793525317005</v>
      </c>
      <c r="AT168" t="n" s="23931">
        <v>1.214310149631725E-4</v>
      </c>
      <c r="AU168" t="n" s="24524">
        <v>0.001080921259257272</v>
      </c>
      <c r="AV168" t="n" s="25117">
        <v>1.9961219894356122E-4</v>
      </c>
      <c r="AW168" t="n" s="25710">
        <v>-3.663021898383506E-7</v>
      </c>
      <c r="AX168" t="n" s="26303">
        <v>5.767769637009425E-4</v>
      </c>
      <c r="AY168" t="n" s="26896">
        <v>1.87865718539729E-4</v>
      </c>
      <c r="AZ168" t="n" s="27489">
        <v>0.0020192875227934893</v>
      </c>
      <c r="BA168" t="n" s="28082">
        <v>-0.0018173736604906142</v>
      </c>
      <c r="BB168" t="n" s="28675">
        <v>4.411757375704236E-4</v>
      </c>
      <c r="BC168" t="n" s="29268">
        <v>1.591114653251497E-5</v>
      </c>
      <c r="BD168" t="n" s="29861">
        <v>7.135083047134074E-7</v>
      </c>
      <c r="BE168" t="n" s="30454">
        <v>-2.1062077286604307E-6</v>
      </c>
      <c r="BF168" t="n" s="31047">
        <v>-9.913992364944538E-6</v>
      </c>
      <c r="BG168" t="n" s="31640">
        <v>2.6534984741208736E-6</v>
      </c>
      <c r="BH168" t="n" s="32233">
        <v>0.004691106405457331</v>
      </c>
      <c r="BI168" t="n" s="32826">
        <v>-2.332259990205914E-6</v>
      </c>
      <c r="BJ168" t="s" s="33301">
        <v>1383</v>
      </c>
      <c r="BK168" t="s" s="33776">
        <v>1393</v>
      </c>
      <c r="BL168" t="n" s="34251">
        <v>0.08272276073694229</v>
      </c>
      <c r="BM168" t="s" s="34726">
        <v>1394</v>
      </c>
      <c r="BN168" t="s" s="35201">
        <v>1393</v>
      </c>
      <c r="BO168" t="n" s="35676">
        <v>-0.02076801471412182</v>
      </c>
    </row>
    <row r="169" spans="1:23" x14ac:dyDescent="0.25">
      <c r="A169" s="116" t="str">
        <f>IF(ISBLANK(TBL_DATA[[#This Row],[Row.names]]), "",   DATE(YEAR(TBL_DATA[[#This Row],[Row.names]]), MONTH(TBL_DATA[[#This Row],[Row.names]]), DAY(TBL_DATA[[#This Row],[Row.names]])))</f>
        <v/>
      </c>
      <c r="B169" s="353" t="s">
        <v>298</v>
      </c>
      <c r="C169" s="979" t="s">
        <v>924</v>
      </c>
      <c r="D169" s="1605" t="n">
        <v>-0.009051329195537696</v>
      </c>
      <c r="E169" s="2231" t="n">
        <v>0.0706560936903724</v>
      </c>
      <c r="F169" s="2795" t="n">
        <v>0.2391185199277175</v>
      </c>
      <c r="G169" s="3359" t="n">
        <v>0.5538647896182012</v>
      </c>
      <c r="H169" s="3923" t="n">
        <v>0.18803906043535112</v>
      </c>
      <c r="I169" s="4487" t="n">
        <v>0.0051231362355542796</v>
      </c>
      <c r="J169" s="5051" t="n">
        <v>0.3447012221716823</v>
      </c>
      <c r="K169" s="5613" t="n">
        <v>0.8735460447409792</v>
      </c>
      <c r="L169" s="6175" t="n">
        <v>0.19915749796379145</v>
      </c>
      <c r="M169" s="6737" t="n">
        <v>0.005087938967323886</v>
      </c>
      <c r="N169" s="7299" t="n">
        <v>0.09025444637072527</v>
      </c>
      <c r="O169" s="7863" t="n">
        <v>0.05125204229740544</v>
      </c>
      <c r="P169" s="8489" t="n">
        <v>-0.017382268090123443</v>
      </c>
      <c r="Q169" s="9053" t="n">
        <v>-0.013492410444650292</v>
      </c>
      <c r="R169" s="9617" t="n">
        <v>-0.011581139110116153</v>
      </c>
      <c r="S169" s="10118" t="n">
        <v>-0.027178493414488303</v>
      </c>
      <c r="T169" s="10619" t="n">
        <v>0.08424383313195401</v>
      </c>
      <c r="U169" s="11120" t="n">
        <v>-0.32261700832056983</v>
      </c>
      <c r="V169" s="11621" t="n">
        <v>0.09364461952228353</v>
      </c>
      <c r="W169" s="12120" t="n">
        <v>0.0890330357135876</v>
      </c>
      <c r="X169" t="n" s="12619">
        <v>1.0517963222497662</v>
      </c>
      <c r="Y169" t="n" s="13181">
        <v>0.433634708522451</v>
      </c>
      <c r="Z169" t="n" s="13745">
        <v>0.44627065550380013</v>
      </c>
      <c r="AA169" t="n" s="14369">
        <v>0.0</v>
      </c>
      <c r="AB169" t="n" s="14995">
        <v>0.0</v>
      </c>
      <c r="AC169" t="n" s="15621">
        <v>0.09044363385363145</v>
      </c>
      <c r="AD169" t="n" s="16096">
        <v>0.316535328863109</v>
      </c>
      <c r="AE169" t="n" s="16571">
        <v>0.060987191648988005</v>
      </c>
      <c r="AF169" t="n" s="17046">
        <v>0.174505486399807</v>
      </c>
      <c r="AG169" t="n" s="17521">
        <v>0.067883388507724</v>
      </c>
      <c r="AH169" t="n" s="17996">
        <v>0.0</v>
      </c>
      <c r="AI169" t="n" s="18471">
        <v>0.006329795586252</v>
      </c>
      <c r="AJ169" t="n" s="18946">
        <v>0.351052596567587</v>
      </c>
      <c r="AK169" t="n" s="19421">
        <v>0.024577314013877</v>
      </c>
      <c r="AL169" t="n" s="19896">
        <v>-0.009795699420656001</v>
      </c>
      <c r="AM169" t="n" s="20371">
        <v>0.121262390788815</v>
      </c>
      <c r="AN169" t="n" s="20846">
        <v>-0.476383300704242</v>
      </c>
      <c r="AO169" t="n" s="21321">
        <v>1.2681212355428944</v>
      </c>
      <c r="AP169" t="n" s="21796">
        <v>-0.631166743291634</v>
      </c>
      <c r="AQ169" t="n" s="22271">
        <v>0.6369544922512603</v>
      </c>
      <c r="AR169" t="n" s="22746">
        <v>1.8992879788345283</v>
      </c>
      <c r="AS169" t="n" s="23339">
        <v>0.0018648041892833944</v>
      </c>
      <c r="AT169" t="n" s="23932">
        <v>1.4504533015982087E-4</v>
      </c>
      <c r="AU169" t="n" s="24525">
        <v>0.0014112773003886444</v>
      </c>
      <c r="AV169" t="n" s="25118">
        <v>2.5650138224028127E-4</v>
      </c>
      <c r="AW169" t="n" s="25711">
        <v>-1.1884222593926503E-6</v>
      </c>
      <c r="AX169" t="n" s="26304">
        <v>6.020305897425604E-4</v>
      </c>
      <c r="AY169" t="n" s="26897">
        <v>1.7262488869782845E-4</v>
      </c>
      <c r="AZ169" t="n" s="27490">
        <v>0.0020792242561552734</v>
      </c>
      <c r="BA169" t="n" s="28083">
        <v>-0.0020258668837448424</v>
      </c>
      <c r="BB169" t="n" s="28676">
        <v>5.013460662537551E-4</v>
      </c>
      <c r="BC169" t="n" s="29269">
        <v>2.2273407844740942E-5</v>
      </c>
      <c r="BD169" t="n" s="29862">
        <v>1.70017982343335E-6</v>
      </c>
      <c r="BE169" t="n" s="30455">
        <v>-6.374573816102487E-6</v>
      </c>
      <c r="BF169" t="n" s="31048">
        <v>-3.305611636576987E-5</v>
      </c>
      <c r="BG169" t="n" s="31641">
        <v>8.07686979061287E-6</v>
      </c>
      <c r="BH169" t="n" s="32234">
        <v>0.005067240119850172</v>
      </c>
      <c r="BI169" t="n" s="32827">
        <v>-9.514374520280835E-6</v>
      </c>
      <c r="BJ169" t="s" s="33302">
        <v>1383</v>
      </c>
      <c r="BK169" t="s" s="33777">
        <v>1393</v>
      </c>
      <c r="BL169" t="n" s="34252">
        <v>0.0822601318359375</v>
      </c>
      <c r="BM169" t="s" s="34727">
        <v>1394</v>
      </c>
      <c r="BN169" t="s" s="35202">
        <v>1393</v>
      </c>
      <c r="BO169" t="n" s="35677">
        <v>-0.02059035934507847</v>
      </c>
    </row>
    <row r="170" spans="1:23" x14ac:dyDescent="0.25">
      <c r="A170" s="116" t="str">
        <f>IF(ISBLANK(TBL_DATA[[#This Row],[Row.names]]), "",   DATE(YEAR(TBL_DATA[[#This Row],[Row.names]]), MONTH(TBL_DATA[[#This Row],[Row.names]]), DAY(TBL_DATA[[#This Row],[Row.names]])))</f>
        <v/>
      </c>
      <c r="B170" s="354" t="s">
        <v>299</v>
      </c>
      <c r="C170" s="980" t="s">
        <v>925</v>
      </c>
      <c r="D170" s="1606" t="n">
        <v>-0.004166272871932966</v>
      </c>
      <c r="E170" s="2232" t="n">
        <v>0.06619544825206036</v>
      </c>
      <c r="F170" s="2796" t="n">
        <v>0.24763913408978278</v>
      </c>
      <c r="G170" s="3360" t="n">
        <v>0.5322510123363087</v>
      </c>
      <c r="H170" s="3924" t="n">
        <v>0.18485170343187624</v>
      </c>
      <c r="I170" s="4488" t="n">
        <v>0.005124119792611109</v>
      </c>
      <c r="J170" s="5052" t="n">
        <v>0.3305644469085003</v>
      </c>
      <c r="K170" s="5614" t="n">
        <v>0.8992666898477366</v>
      </c>
      <c r="L170" s="6176" t="n">
        <v>0.1929734530700447</v>
      </c>
      <c r="M170" s="6738" t="n">
        <v>0.005098528743442822</v>
      </c>
      <c r="N170" s="7300" t="n">
        <v>0.09009511250396014</v>
      </c>
      <c r="O170" s="7864" t="n">
        <v>0.05192497624677988</v>
      </c>
      <c r="P170" s="8490" t="n">
        <v>-0.02147612169005997</v>
      </c>
      <c r="Q170" s="9054" t="n">
        <v>-0.013653534500625102</v>
      </c>
      <c r="R170" s="9618" t="n">
        <v>-0.011745637296279714</v>
      </c>
      <c r="S170" s="10119" t="n">
        <v>-0.016982624134759927</v>
      </c>
      <c r="T170" s="10620" t="n">
        <v>0.08450441547288975</v>
      </c>
      <c r="U170" s="11121" t="n">
        <v>-0.200967299042595</v>
      </c>
      <c r="V170" s="11622" t="n">
        <v>0.09227596724510922</v>
      </c>
      <c r="W170" s="12121" t="n">
        <v>0.08903448259250508</v>
      </c>
      <c r="X170" t="n" s="12620">
        <v>1.0364070701397776</v>
      </c>
      <c r="Y170" t="n" s="13182">
        <v>0.4299438375321552</v>
      </c>
      <c r="Z170" t="n" s="13746">
        <v>0.43928743786960806</v>
      </c>
      <c r="AA170" t="n" s="14370">
        <v>0.0</v>
      </c>
      <c r="AB170" t="n" s="14996">
        <v>0.0</v>
      </c>
      <c r="AC170" t="n" s="15622">
        <v>0.09630784022774684</v>
      </c>
      <c r="AD170" t="n" s="16097">
        <v>0.31421018644436505</v>
      </c>
      <c r="AE170" t="n" s="16572">
        <v>0.063547526922143</v>
      </c>
      <c r="AF170" t="n" s="17047">
        <v>0.176132313640948</v>
      </c>
      <c r="AG170" t="n" s="17522">
        <v>0.068633152901173</v>
      </c>
      <c r="AH170" t="n" s="17997">
        <v>0.0</v>
      </c>
      <c r="AI170" t="n" s="18472">
        <v>0.006319877014033</v>
      </c>
      <c r="AJ170" t="n" s="18947">
        <v>0.34115831141011804</v>
      </c>
      <c r="AK170" t="n" s="19422">
        <v>0.018059404608241</v>
      </c>
      <c r="AL170" t="n" s="19897">
        <v>-0.009760965732635999</v>
      </c>
      <c r="AM170" t="n" s="20372">
        <v>0.12057449428575501</v>
      </c>
      <c r="AN170" t="n" s="20847">
        <v>-0.46457190771838897</v>
      </c>
      <c r="AO170" t="n" s="21322">
        <v>1.2597986945055477</v>
      </c>
      <c r="AP170" t="n" s="21797">
        <v>-0.6254963007297969</v>
      </c>
      <c r="AQ170" t="n" s="22272">
        <v>0.6343023937757508</v>
      </c>
      <c r="AR170" t="n" s="22747">
        <v>1.8852949952353446</v>
      </c>
      <c r="AS170" t="n" s="23340">
        <v>0.001798897949983368</v>
      </c>
      <c r="AT170" t="n" s="23933">
        <v>1.0669207806729674E-4</v>
      </c>
      <c r="AU170" t="n" s="24526">
        <v>0.0015033732113678435</v>
      </c>
      <c r="AV170" t="n" s="25119">
        <v>2.4339995079503119E-4</v>
      </c>
      <c r="AW170" t="n" s="25712">
        <v>-9.14283637941585E-7</v>
      </c>
      <c r="AX170" t="n" s="26305">
        <v>5.610303301525266E-4</v>
      </c>
      <c r="AY170" t="n" s="26898">
        <v>1.6553688216210477E-4</v>
      </c>
      <c r="AZ170" t="n" s="27491">
        <v>0.0019644656305640162</v>
      </c>
      <c r="BA170" t="n" s="28084">
        <v>-0.0019768976402121104</v>
      </c>
      <c r="BB170" t="n" s="28677">
        <v>5.204095733441217E-4</v>
      </c>
      <c r="BC170" t="n" s="29270">
        <v>2.109177910462278E-5</v>
      </c>
      <c r="BD170" t="n" s="29863">
        <v>1.3519943396055477E-6</v>
      </c>
      <c r="BE170" t="n" s="30456">
        <v>-4.936961698787317E-6</v>
      </c>
      <c r="BF170" t="n" s="31049">
        <v>-2.536710762913947E-5</v>
      </c>
      <c r="BG170" t="n" s="31642">
        <v>6.251830057899712E-6</v>
      </c>
      <c r="BH170" t="n" s="32235">
        <v>0.004936965940822361</v>
      </c>
      <c r="BI170" t="n" s="32828">
        <v>-7.180234201057564E-6</v>
      </c>
      <c r="BJ170" t="s" s="33303">
        <v>1383</v>
      </c>
      <c r="BK170" t="s" s="33778">
        <v>1393</v>
      </c>
      <c r="BL170" t="n" s="34253">
        <v>0.08117585629224777</v>
      </c>
      <c r="BM170" t="s" s="34728">
        <v>1394</v>
      </c>
      <c r="BN170" t="s" s="35203">
        <v>1393</v>
      </c>
      <c r="BO170" t="n" s="35678">
        <v>-0.0202755406498909</v>
      </c>
    </row>
    <row r="171" spans="1:23" x14ac:dyDescent="0.25">
      <c r="A171" s="116" t="str">
        <f>IF(ISBLANK(TBL_DATA[[#This Row],[Row.names]]), "",   DATE(YEAR(TBL_DATA[[#This Row],[Row.names]]), MONTH(TBL_DATA[[#This Row],[Row.names]]), DAY(TBL_DATA[[#This Row],[Row.names]])))</f>
        <v/>
      </c>
      <c r="B171" s="355" t="s">
        <v>300</v>
      </c>
      <c r="C171" s="981" t="s">
        <v>926</v>
      </c>
      <c r="D171" s="1607" t="n">
        <v>0.004364317187724098</v>
      </c>
      <c r="E171" s="2233" t="n">
        <v>0.07084866337234019</v>
      </c>
      <c r="F171" s="2797" t="n">
        <v>0.23584320536776482</v>
      </c>
      <c r="G171" s="3361" t="n">
        <v>0.5187343599297761</v>
      </c>
      <c r="H171" s="3925" t="n">
        <v>0.1866146944164839</v>
      </c>
      <c r="I171" s="4489" t="n">
        <v>0.0051270752592881726</v>
      </c>
      <c r="J171" s="5053" t="n">
        <v>0.3412921661939752</v>
      </c>
      <c r="K171" s="5615" t="n">
        <v>0.9210358092840666</v>
      </c>
      <c r="L171" s="6177" t="n">
        <v>0.1986101112186743</v>
      </c>
      <c r="M171" s="6739" t="n">
        <v>0.005089129011574898</v>
      </c>
      <c r="N171" s="7301" t="n">
        <v>0.09024471996952775</v>
      </c>
      <c r="O171" s="7865" t="n">
        <v>0.05192497624677988</v>
      </c>
      <c r="P171" s="8491" t="n">
        <v>-0.017205533109353244</v>
      </c>
      <c r="Q171" s="9055" t="n">
        <v>-0.013655235276984121</v>
      </c>
      <c r="R171" s="9619" t="n">
        <v>-0.011744169913374902</v>
      </c>
      <c r="S171" s="10120" t="n">
        <v>-0.032543679510900314</v>
      </c>
      <c r="T171" s="10621" t="n">
        <v>0.08430948942863697</v>
      </c>
      <c r="U171" s="11122" t="n">
        <v>-0.3860025690043661</v>
      </c>
      <c r="V171" s="11623" t="n">
        <v>0.07710777699682336</v>
      </c>
      <c r="W171" s="12122" t="n">
        <v>0.08862529378983106</v>
      </c>
      <c r="X171" t="n" s="12621">
        <v>0.8700425544391344</v>
      </c>
      <c r="Y171" t="n" s="13183">
        <v>0.43198922951444507</v>
      </c>
      <c r="Z171" t="n" s="13747">
        <v>0.44565694342024376</v>
      </c>
      <c r="AA171" t="n" s="14371">
        <v>0.0</v>
      </c>
      <c r="AB171" t="n" s="14997">
        <v>0.0</v>
      </c>
      <c r="AC171" t="n" s="15623">
        <v>0.094493110191163</v>
      </c>
      <c r="AD171" t="n" s="16098">
        <v>0.316172070875307</v>
      </c>
      <c r="AE171" t="n" s="16573">
        <v>0.06379589782466899</v>
      </c>
      <c r="AF171" t="n" s="17048">
        <v>0.174901028234989</v>
      </c>
      <c r="AG171" t="n" s="17523">
        <v>0.066287705665539</v>
      </c>
      <c r="AH171" t="n" s="17998">
        <v>0.0</v>
      </c>
      <c r="AI171" t="n" s="18473">
        <v>0.00634467965944</v>
      </c>
      <c r="AJ171" t="n" s="18948">
        <v>0.33730255704222994</v>
      </c>
      <c r="AK171" t="n" s="19423">
        <v>0.026862575088254</v>
      </c>
      <c r="AL171" t="n" s="19898">
        <v>-0.008868812111852</v>
      </c>
      <c r="AM171" t="n" s="20373">
        <v>0.120393524691085</v>
      </c>
      <c r="AN171" t="n" s="20848">
        <v>-0.489411745293798</v>
      </c>
      <c r="AO171" t="n" s="21323">
        <v>1.2629161958885329</v>
      </c>
      <c r="AP171" t="n" s="21798">
        <v>-0.64913671421267</v>
      </c>
      <c r="AQ171" t="n" s="22273">
        <v>0.6137794816758628</v>
      </c>
      <c r="AR171" t="n" s="22748">
        <v>1.912052910101203</v>
      </c>
      <c r="AS171" t="n" s="23341">
        <v>0.0017789055351081855</v>
      </c>
      <c r="AT171" t="n" s="23934">
        <v>1.1103320587632978E-4</v>
      </c>
      <c r="AU171" t="n" s="24527">
        <v>0.0014565124890480931</v>
      </c>
      <c r="AV171" t="n" s="25120">
        <v>2.359203119661661E-4</v>
      </c>
      <c r="AW171" t="n" s="25713">
        <v>-9.964135495887735E-7</v>
      </c>
      <c r="AX171" t="n" s="26306">
        <v>5.566790896677785E-4</v>
      </c>
      <c r="AY171" t="n" s="26899">
        <v>1.6105142511907216E-4</v>
      </c>
      <c r="AZ171" t="n" s="27492">
        <v>0.0019441729954888301</v>
      </c>
      <c r="BA171" t="n" s="28085">
        <v>-0.002013614150498759</v>
      </c>
      <c r="BB171" t="n" s="28678">
        <v>5.157229979462284E-4</v>
      </c>
      <c r="BC171" t="n" s="29271">
        <v>1.9490248683161606E-5</v>
      </c>
      <c r="BD171" t="n" s="29864">
        <v>1.446819544070354E-6</v>
      </c>
      <c r="BE171" t="n" s="30457">
        <v>-5.360578366263188E-6</v>
      </c>
      <c r="BF171" t="n" s="31050">
        <v>-2.7684437439407716E-5</v>
      </c>
      <c r="BG171" t="n" s="31643">
        <v>6.790385404247516E-6</v>
      </c>
      <c r="BH171" t="n" s="32236">
        <v>0.004797595134816291</v>
      </c>
      <c r="BI171" t="n" s="32829">
        <v>-7.909589103439145E-6</v>
      </c>
      <c r="BJ171" t="s" s="33304">
        <v>1383</v>
      </c>
      <c r="BK171" t="s" s="33779">
        <v>1393</v>
      </c>
      <c r="BL171" t="n" s="34254">
        <v>0.08216381072998047</v>
      </c>
      <c r="BM171" t="s" s="34729">
        <v>1394</v>
      </c>
      <c r="BN171" t="s" s="35204">
        <v>1393</v>
      </c>
      <c r="BO171" t="n" s="35679">
        <v>-0.020265839993953705</v>
      </c>
    </row>
    <row r="172" spans="1:23" x14ac:dyDescent="0.25">
      <c r="A172" s="116" t="str">
        <f>IF(ISBLANK(TBL_DATA[[#This Row],[Row.names]]), "",   DATE(YEAR(TBL_DATA[[#This Row],[Row.names]]), MONTH(TBL_DATA[[#This Row],[Row.names]]), DAY(TBL_DATA[[#This Row],[Row.names]])))</f>
        <v/>
      </c>
      <c r="B172" s="356" t="s">
        <v>301</v>
      </c>
      <c r="C172" s="982" t="s">
        <v>927</v>
      </c>
      <c r="D172" s="1608" t="n">
        <v>0.0039213018858618</v>
      </c>
      <c r="E172" s="2234" t="n">
        <v>0.07504778425549463</v>
      </c>
      <c r="F172" s="2798" t="n">
        <v>0.19675874743642718</v>
      </c>
      <c r="G172" s="3362" t="n">
        <v>0.4787911145293011</v>
      </c>
      <c r="H172" s="3926" t="n">
        <v>0.1825764664722853</v>
      </c>
      <c r="I172" s="4490" t="n">
        <v>0.004801094311101824</v>
      </c>
      <c r="J172" s="5054" t="n">
        <v>0.28973343635637683</v>
      </c>
      <c r="K172" s="5616" t="n">
        <v>0.8532144455555951</v>
      </c>
      <c r="L172" s="6178" t="n">
        <v>0.1949000161995671</v>
      </c>
      <c r="M172" s="6740" t="n">
        <v>0.004764766006993071</v>
      </c>
      <c r="N172" s="7302" t="n">
        <v>0.08429793559708437</v>
      </c>
      <c r="O172" s="7866" t="n">
        <v>0.05192497624677988</v>
      </c>
      <c r="P172" s="8492" t="n">
        <v>-0.013351699312920462</v>
      </c>
      <c r="Q172" s="9056" t="n">
        <v>-0.012879782350242352</v>
      </c>
      <c r="R172" s="9620" t="n">
        <v>-0.01109464893747598</v>
      </c>
      <c r="S172" s="10121" t="n">
        <v>-0.027105814494705838</v>
      </c>
      <c r="T172" s="10622" t="n">
        <v>0.08459456057293555</v>
      </c>
      <c r="U172" s="11123" t="n">
        <v>-0.3204203002075507</v>
      </c>
      <c r="V172" s="11624" t="n">
        <v>0.08735042763792755</v>
      </c>
      <c r="W172" s="12123" t="n">
        <v>0.08894086336907558</v>
      </c>
      <c r="X172" t="n" s="12622">
        <v>0.9821180538292253</v>
      </c>
      <c r="Y172" t="n" s="13184">
        <v>0.42728967512951355</v>
      </c>
      <c r="Z172" t="n" s="13748">
        <v>0.4414748194399847</v>
      </c>
      <c r="AA172" t="n" s="14372">
        <v>0.0</v>
      </c>
      <c r="AB172" t="n" s="14998">
        <v>0.0</v>
      </c>
      <c r="AC172" t="n" s="15624">
        <v>0.09248514886951702</v>
      </c>
      <c r="AD172" t="n" s="16099">
        <v>0.31510314326885197</v>
      </c>
      <c r="AE172" t="n" s="16574">
        <v>0.062858559865647</v>
      </c>
      <c r="AF172" t="n" s="17049">
        <v>0.18026589205042698</v>
      </c>
      <c r="AG172" t="n" s="17524">
        <v>0.065738769766929</v>
      </c>
      <c r="AH172" t="n" s="17999">
        <v>0.0</v>
      </c>
      <c r="AI172" t="n" s="18474">
        <v>0.006429700627008999</v>
      </c>
      <c r="AJ172" t="n" s="18949">
        <v>0.33350509416877794</v>
      </c>
      <c r="AK172" t="n" s="19424">
        <v>0.023854658861444</v>
      </c>
      <c r="AL172" t="n" s="19899">
        <v>-0.007590708819343</v>
      </c>
      <c r="AM172" t="n" s="20374">
        <v>0.130445777781094</v>
      </c>
      <c r="AN172" t="n" s="20849">
        <v>-0.44702945106914105</v>
      </c>
      <c r="AO172" t="n" s="21324">
        <v>1.2778877744192483</v>
      </c>
      <c r="AP172" t="n" s="21799">
        <v>-0.6143063379175521</v>
      </c>
      <c r="AQ172" t="n" s="22274">
        <v>0.6635814365016962</v>
      </c>
      <c r="AR172" t="n" s="22749">
        <v>1.8921941123368002</v>
      </c>
      <c r="AS172" t="n" s="23342">
        <v>0.0020650231861360385</v>
      </c>
      <c r="AT172" t="n" s="23935">
        <v>1.7884976197562167E-4</v>
      </c>
      <c r="AU172" t="n" s="24528">
        <v>0.0014365375039258022</v>
      </c>
      <c r="AV172" t="n" s="25121">
        <v>2.496444456936371E-4</v>
      </c>
      <c r="AW172" t="n" s="25714">
        <v>-2.9254777500937047E-8</v>
      </c>
      <c r="AX172" t="n" s="26307">
        <v>5.859061185320012E-4</v>
      </c>
      <c r="AY172" t="n" s="26900">
        <v>1.4554184851770313E-4</v>
      </c>
      <c r="AZ172" t="n" s="27493">
        <v>0.002328845562230873</v>
      </c>
      <c r="BA172" t="n" s="28086">
        <v>-0.0024499827744674887</v>
      </c>
      <c r="BB172" t="n" s="28679">
        <v>5.367967122965662E-4</v>
      </c>
      <c r="BC172" t="n" s="29272">
        <v>1.4725837480927284E-5</v>
      </c>
      <c r="BD172" t="n" s="29865">
        <v>2.224387363452429E-7</v>
      </c>
      <c r="BE172" t="n" s="30458">
        <v>-2.916909456843434E-7</v>
      </c>
      <c r="BF172" t="n" s="31051">
        <v>-5.518570005776756E-7</v>
      </c>
      <c r="BG172" t="n" s="31644">
        <v>3.5513544746626055E-7</v>
      </c>
      <c r="BH172" t="n" s="32237">
        <v>0.0050917869627214824</v>
      </c>
      <c r="BI172" t="n" s="32830">
        <v>3.3795858515016003E-7</v>
      </c>
      <c r="BJ172" t="s" s="33305">
        <v>1383</v>
      </c>
      <c r="BK172" t="s" s="33780">
        <v>1393</v>
      </c>
      <c r="BL172" t="n" s="34255">
        <v>0.08135291188955307</v>
      </c>
      <c r="BM172" t="s" s="34730">
        <v>1395</v>
      </c>
      <c r="BN172" t="s" s="35205">
        <v>1393</v>
      </c>
      <c r="BO172" t="n" s="35680">
        <v>-0.019433170557022095</v>
      </c>
    </row>
    <row r="173" spans="1:23" x14ac:dyDescent="0.25">
      <c r="A173" s="116" t="str">
        <f>IF(ISBLANK(TBL_DATA[[#This Row],[Row.names]]), "",   DATE(YEAR(TBL_DATA[[#This Row],[Row.names]]), MONTH(TBL_DATA[[#This Row],[Row.names]]), DAY(TBL_DATA[[#This Row],[Row.names]])))</f>
        <v/>
      </c>
      <c r="B173" s="357" t="s">
        <v>302</v>
      </c>
      <c r="C173" s="983" t="s">
        <v>928</v>
      </c>
      <c r="D173" s="1609" t="n">
        <v>0.007233274264873979</v>
      </c>
      <c r="E173" s="2235" t="n">
        <v>0.08282389972685955</v>
      </c>
      <c r="F173" s="2799" t="n">
        <v>0.18148644560700689</v>
      </c>
      <c r="G173" s="3363" t="n">
        <v>0.47358241026716735</v>
      </c>
      <c r="H173" s="3927" t="n">
        <v>0.18444980994119606</v>
      </c>
      <c r="I173" s="4491" t="n">
        <v>0.004730552299633278</v>
      </c>
      <c r="J173" s="5055" t="n">
        <v>0.2833473566230773</v>
      </c>
      <c r="K173" s="5617" t="n">
        <v>0.822824125835454</v>
      </c>
      <c r="L173" s="6179" t="n">
        <v>0.18116719337775267</v>
      </c>
      <c r="M173" s="6741" t="n">
        <v>0.004740063053918283</v>
      </c>
      <c r="N173" s="7303" t="n">
        <v>0.08315469444005381</v>
      </c>
      <c r="O173" s="7867" t="n">
        <v>0.05192497624677988</v>
      </c>
      <c r="P173" s="8493" t="n">
        <v>-0.0062150015510791246</v>
      </c>
      <c r="Q173" s="9057" t="n">
        <v>-0.012738305770572746</v>
      </c>
      <c r="R173" s="9621" t="n">
        <v>-0.010977382179480057</v>
      </c>
      <c r="S173" s="10122" t="n">
        <v>-0.01975615094399852</v>
      </c>
      <c r="T173" s="10623" t="n">
        <v>0.0847480856149245</v>
      </c>
      <c r="U173" s="11124" t="n">
        <v>-0.23311619136467404</v>
      </c>
      <c r="V173" s="11625" t="n">
        <v>0.09110914244534318</v>
      </c>
      <c r="W173" s="12124" t="n">
        <v>0.08902998632793492</v>
      </c>
      <c r="X173" t="n" s="12623">
        <v>1.023353436332674</v>
      </c>
      <c r="Y173" t="n" s="13185">
        <v>0.4294762041617626</v>
      </c>
      <c r="Z173" t="n" s="13749">
        <v>0.4256373965921611</v>
      </c>
      <c r="AA173" t="n" s="14373">
        <v>0.0</v>
      </c>
      <c r="AB173" t="n" s="14999">
        <v>0.0</v>
      </c>
      <c r="AC173" t="n" s="15625">
        <v>0.09021538785649613</v>
      </c>
      <c r="AD173" t="n" s="16100">
        <v>0.314442622059143</v>
      </c>
      <c r="AE173" t="n" s="16575">
        <v>0.062547032287917</v>
      </c>
      <c r="AF173" t="n" s="17050">
        <v>0.179996988836164</v>
      </c>
      <c r="AG173" t="n" s="17525">
        <v>0.065921490646258</v>
      </c>
      <c r="AH173" t="n" s="18000">
        <v>0.0</v>
      </c>
      <c r="AI173" t="n" s="18475">
        <v>0.006428420989463999</v>
      </c>
      <c r="AJ173" t="n" s="18950">
        <v>0.33532028266226305</v>
      </c>
      <c r="AK173" t="n" s="19425">
        <v>0.028687632716505</v>
      </c>
      <c r="AL173" t="n" s="19900">
        <v>-0.007151758906069</v>
      </c>
      <c r="AM173" t="n" s="20375">
        <v>0.131578924601052</v>
      </c>
      <c r="AN173" t="n" s="20850">
        <v>-0.43296662730000696</v>
      </c>
      <c r="AO173" t="n" s="21325">
        <v>1.2610868846832117</v>
      </c>
      <c r="AP173" t="n" s="21800">
        <v>-0.576281876090521</v>
      </c>
      <c r="AQ173" t="n" s="22275">
        <v>0.6848050085926908</v>
      </c>
      <c r="AR173" t="n" s="22750">
        <v>1.8373687607737326</v>
      </c>
      <c r="AS173" t="n" s="23343">
        <v>0.002159924880700625</v>
      </c>
      <c r="AT173" t="n" s="23936">
        <v>2.8867548368823005E-4</v>
      </c>
      <c r="AU173" t="n" s="24529">
        <v>0.0014138102547262188</v>
      </c>
      <c r="AV173" t="n" s="25122">
        <v>1.8567493511718552E-4</v>
      </c>
      <c r="AW173" t="n" s="25715">
        <v>-7.496742826507613E-7</v>
      </c>
      <c r="AX173" t="n" s="26308">
        <v>4.990441109926596E-4</v>
      </c>
      <c r="AY173" t="n" s="26901">
        <v>1.3235863785914824E-4</v>
      </c>
      <c r="AZ173" t="n" s="27494">
        <v>0.0024922444375808967</v>
      </c>
      <c r="BA173" t="n" s="28087">
        <v>-0.0024172983210547522</v>
      </c>
      <c r="BB173" t="n" s="28680">
        <v>5.272844503406088E-4</v>
      </c>
      <c r="BC173" t="n" s="29273">
        <v>8.31436489424485E-6</v>
      </c>
      <c r="BD173" t="n" s="29866">
        <v>1.0977801563158125E-6</v>
      </c>
      <c r="BE173" t="n" s="30459">
        <v>-4.040042819857371E-6</v>
      </c>
      <c r="BF173" t="n" s="31052">
        <v>-2.081562460743122E-5</v>
      </c>
      <c r="BG173" t="n" s="31645">
        <v>5.116891762245934E-6</v>
      </c>
      <c r="BH173" t="n" s="32238">
        <v>0.005313846261468611</v>
      </c>
      <c r="BI173" t="n" s="32831">
        <v>-5.921705397469712E-6</v>
      </c>
      <c r="BJ173" t="s" s="33306">
        <v>1383</v>
      </c>
      <c r="BK173" t="s" s="33781">
        <v>1393</v>
      </c>
      <c r="BL173" t="n" s="34256">
        <v>0.07956384122371674</v>
      </c>
      <c r="BM173" t="s" s="34731">
        <v>1395</v>
      </c>
      <c r="BN173" t="s" s="35206">
        <v>1393</v>
      </c>
      <c r="BO173" t="n" s="35681">
        <v>-0.019354313611984253</v>
      </c>
    </row>
    <row r="174" spans="1:23" x14ac:dyDescent="0.25">
      <c r="A174" s="116" t="str">
        <f>IF(ISBLANK(TBL_DATA[[#This Row],[Row.names]]), "",   DATE(YEAR(TBL_DATA[[#This Row],[Row.names]]), MONTH(TBL_DATA[[#This Row],[Row.names]]), DAY(TBL_DATA[[#This Row],[Row.names]])))</f>
        <v/>
      </c>
      <c r="B174" s="358" t="s">
        <v>303</v>
      </c>
      <c r="C174" s="984" t="s">
        <v>929</v>
      </c>
      <c r="D174" s="1610" t="n">
        <v>4.0438645496290206E-4</v>
      </c>
      <c r="E174" s="2236" t="n">
        <v>0.08326177904501941</v>
      </c>
      <c r="F174" s="2800" t="n">
        <v>0.15865473286769083</v>
      </c>
      <c r="G174" s="3364" t="n">
        <v>0.4804545591036736</v>
      </c>
      <c r="H174" s="3928" t="n">
        <v>0.1890117534100733</v>
      </c>
      <c r="I174" s="4492" t="n">
        <v>0.004712772178377596</v>
      </c>
      <c r="J174" s="5056" t="n">
        <v>0.2752212279100803</v>
      </c>
      <c r="K174" s="5618" t="n">
        <v>0.8217191923165106</v>
      </c>
      <c r="L174" s="6180" t="n">
        <v>0.18148926917272248</v>
      </c>
      <c r="M174" s="6742" t="n">
        <v>0.0047345788591096815</v>
      </c>
      <c r="N174" s="7304" t="n">
        <v>0.08307482521350107</v>
      </c>
      <c r="O174" s="7868" t="n">
        <v>0.05192497624677988</v>
      </c>
      <c r="P174" s="8494" t="n">
        <v>-0.005813128358560848</v>
      </c>
      <c r="Q174" s="9058" t="n">
        <v>-0.012766584256868389</v>
      </c>
      <c r="R174" s="9622" t="n">
        <v>-0.011007352014727023</v>
      </c>
      <c r="S174" s="10123" t="n">
        <v>-0.02599232610981128</v>
      </c>
      <c r="T174" s="10624" t="n">
        <v>0.08468772100958483</v>
      </c>
      <c r="U174" s="11125" t="n">
        <v>-0.30691965493875445</v>
      </c>
      <c r="V174" s="11626" t="n">
        <v>0.08969783341196758</v>
      </c>
      <c r="W174" s="12125" t="n">
        <v>0.08900518173220243</v>
      </c>
      <c r="X174" t="n" s="12624">
        <v>1.007782150053344</v>
      </c>
      <c r="Y174" t="n" s="13186">
        <v>0.43475481988135944</v>
      </c>
      <c r="Z174" t="n" s="13750">
        <v>0.42601557386171046</v>
      </c>
      <c r="AA174" t="n" s="14374">
        <v>0.0</v>
      </c>
      <c r="AB174" t="n" s="15000">
        <v>0.0</v>
      </c>
      <c r="AC174" t="n" s="15626">
        <v>0.09201508945401549</v>
      </c>
      <c r="AD174" t="n" s="16101">
        <v>0.31338395160032806</v>
      </c>
      <c r="AE174" t="n" s="16576">
        <v>0.066607390772293</v>
      </c>
      <c r="AF174" t="n" s="17051">
        <v>0.177845092413259</v>
      </c>
      <c r="AG174" t="n" s="17526">
        <v>0.06598608774706499</v>
      </c>
      <c r="AH174" t="n" s="18001">
        <v>0.0</v>
      </c>
      <c r="AI174" t="n" s="18476">
        <v>0.006488477994459001</v>
      </c>
      <c r="AJ174" t="n" s="18951">
        <v>0.329739423872908</v>
      </c>
      <c r="AK174" t="n" s="19426">
        <v>0.028630212095709005</v>
      </c>
      <c r="AL174" t="n" s="19901">
        <v>-0.005908627003865999</v>
      </c>
      <c r="AM174" t="n" s="20376">
        <v>0.133188931283846</v>
      </c>
      <c r="AN174" t="n" s="20851">
        <v>-0.434121150914507</v>
      </c>
      <c r="AO174" t="n" s="21326">
        <v>1.2594394010971157</v>
      </c>
      <c r="AP174" t="n" s="21801">
        <v>-0.577599611235622</v>
      </c>
      <c r="AQ174" t="n" s="22276">
        <v>0.6818397898614937</v>
      </c>
      <c r="AR174" t="n" s="22751">
        <v>1.8370390123327378</v>
      </c>
      <c r="AS174" t="n" s="23344">
        <v>0.0021711941158374924</v>
      </c>
      <c r="AT174" t="n" s="23937">
        <v>3.0054010375448896E-4</v>
      </c>
      <c r="AU174" t="n" s="24530">
        <v>0.0016886544062585977</v>
      </c>
      <c r="AV174" t="n" s="25123">
        <v>1.9744474996028698E-4</v>
      </c>
      <c r="AW174" t="n" s="25716">
        <v>4.4790028325064054E-7</v>
      </c>
      <c r="AX174" t="n" s="26309">
        <v>6.228145252543771E-4</v>
      </c>
      <c r="AY174" t="n" s="26902">
        <v>1.140931166708928E-4</v>
      </c>
      <c r="AZ174" t="n" s="27495">
        <v>0.0027661841279797332</v>
      </c>
      <c r="BA174" t="n" s="28088">
        <v>-0.0023330405447481908</v>
      </c>
      <c r="BB174" t="n" s="28681">
        <v>5.161215241830837E-4</v>
      </c>
      <c r="BC174" t="n" s="29274">
        <v>-3.3940548218826436E-6</v>
      </c>
      <c r="BD174" t="n" s="29867">
        <v>-4.165688083591426E-7</v>
      </c>
      <c r="BE174" t="n" s="30460">
        <v>2.235166010071691E-6</v>
      </c>
      <c r="BF174" t="n" s="31053">
        <v>1.278352469432648E-5</v>
      </c>
      <c r="BG174" t="n" s="31646">
        <v>-2.849995521886612E-6</v>
      </c>
      <c r="BH174" t="n" s="32239">
        <v>0.006025011631565554</v>
      </c>
      <c r="BI174" t="n" s="32832">
        <v>4.296212672424566E-6</v>
      </c>
      <c r="BJ174" t="s" s="33307">
        <v>1383</v>
      </c>
      <c r="BK174" t="s" s="33782">
        <v>1393</v>
      </c>
      <c r="BL174" t="n" s="34257">
        <v>0.08023328334093094</v>
      </c>
      <c r="BM174" t="s" s="34732">
        <v>1395</v>
      </c>
      <c r="BN174" t="s" s="35207">
        <v>1393</v>
      </c>
      <c r="BO174" t="n" s="35682">
        <v>-0.019173800945281982</v>
      </c>
    </row>
    <row r="175" spans="1:23" x14ac:dyDescent="0.25">
      <c r="A175" s="116" t="str">
        <f>IF(ISBLANK(TBL_DATA[[#This Row],[Row.names]]), "",   DATE(YEAR(TBL_DATA[[#This Row],[Row.names]]), MONTH(TBL_DATA[[#This Row],[Row.names]]), DAY(TBL_DATA[[#This Row],[Row.names]])))</f>
        <v/>
      </c>
      <c r="B175" s="359" t="s">
        <v>304</v>
      </c>
      <c r="C175" s="985" t="s">
        <v>930</v>
      </c>
      <c r="D175" s="1611" t="n">
        <v>-0.006848805127907322</v>
      </c>
      <c r="E175" s="2237" t="n">
        <v>0.07584273021782995</v>
      </c>
      <c r="F175" s="2801" t="n">
        <v>0.14068693379981623</v>
      </c>
      <c r="G175" s="3365" t="n">
        <v>0.48536106108397653</v>
      </c>
      <c r="H175" s="3929" t="n">
        <v>0.1874853272896789</v>
      </c>
      <c r="I175" s="4493" t="n">
        <v>0.004784227985870885</v>
      </c>
      <c r="J175" s="5057" t="n">
        <v>0.2537194165580836</v>
      </c>
      <c r="K175" s="5619" t="n">
        <v>0.8137238193520656</v>
      </c>
      <c r="L175" s="6181" t="n">
        <v>0.17309347790898086</v>
      </c>
      <c r="M175" s="6743" t="n">
        <v>0.00482641286211127</v>
      </c>
      <c r="N175" s="7305" t="n">
        <v>0.08425516460375766</v>
      </c>
      <c r="O175" s="7869" t="n">
        <v>0.053439213891728135</v>
      </c>
      <c r="P175" s="8495" t="n">
        <v>-0.012622120503156808</v>
      </c>
      <c r="Q175" s="9059" t="n">
        <v>-0.013029832177879102</v>
      </c>
      <c r="R175" s="9623" t="n">
        <v>-0.011245604504129276</v>
      </c>
      <c r="S175" s="10124" t="n">
        <v>-0.038769211805095516</v>
      </c>
      <c r="T175" s="10625" t="n">
        <v>0.08528544496013797</v>
      </c>
      <c r="U175" s="11126" t="n">
        <v>-0.45458180845765733</v>
      </c>
      <c r="V175" s="11627" t="n">
        <v>0.0795031374227988</v>
      </c>
      <c r="W175" s="12126" t="n">
        <v>0.08964880516479844</v>
      </c>
      <c r="X175" t="n" s="12625">
        <v>0.886828745532646</v>
      </c>
      <c r="Y175" t="n" s="13187">
        <v>0.4329957589742408</v>
      </c>
      <c r="Z175" t="n" s="13751">
        <v>0.4160450431251175</v>
      </c>
      <c r="AA175" t="n" s="14375">
        <v>0.0</v>
      </c>
      <c r="AB175" t="n" s="15001">
        <v>0.0</v>
      </c>
      <c r="AC175" t="n" s="15627">
        <v>0.0882600103927154</v>
      </c>
      <c r="AD175" t="n" s="16102">
        <v>0.30361795445115597</v>
      </c>
      <c r="AE175" t="n" s="16577">
        <v>0.066755855040464</v>
      </c>
      <c r="AF175" t="n" s="17052">
        <v>0.17995506171588402</v>
      </c>
      <c r="AG175" t="n" s="17527">
        <v>0.064719493955876</v>
      </c>
      <c r="AH175" t="n" s="18002">
        <v>0.002113664346885</v>
      </c>
      <c r="AI175" t="n" s="18477">
        <v>0.006416854283594</v>
      </c>
      <c r="AJ175" t="n" s="18952">
        <v>0.331455507956198</v>
      </c>
      <c r="AK175" t="n" s="19427">
        <v>0.027944954023330998</v>
      </c>
      <c r="AL175" t="n" s="19902">
        <v>-0.0035028424148500006</v>
      </c>
      <c r="AM175" t="n" s="20377">
        <v>0.132865562379851</v>
      </c>
      <c r="AN175" t="n" s="20852">
        <v>-0.430442203906608</v>
      </c>
      <c r="AO175" t="n" s="21327">
        <v>1.264929300040354</v>
      </c>
      <c r="AP175" t="n" s="21802">
        <v>-0.5830294382085729</v>
      </c>
      <c r="AQ175" t="n" s="22277">
        <v>0.6818998618317812</v>
      </c>
      <c r="AR175" t="n" s="22752">
        <v>1.847958738248927</v>
      </c>
      <c r="AS175" t="n" s="23345">
        <v>0.002099583206334553</v>
      </c>
      <c r="AT175" t="n" s="23938">
        <v>2.909716202031069E-4</v>
      </c>
      <c r="AU175" t="n" s="24531">
        <v>0.0016179347754120843</v>
      </c>
      <c r="AV175" t="n" s="25124">
        <v>1.8859059096753482E-4</v>
      </c>
      <c r="AW175" t="n" s="25717">
        <v>3.3452836069306496E-7</v>
      </c>
      <c r="AX175" t="n" s="26310">
        <v>6.043944105169081E-4</v>
      </c>
      <c r="AY175" t="n" s="26903">
        <v>1.103660254818424E-4</v>
      </c>
      <c r="AZ175" t="n" s="27496">
        <v>0.0027027587678496987</v>
      </c>
      <c r="BA175" t="n" s="28089">
        <v>-0.002248560725384525</v>
      </c>
      <c r="BB175" t="n" s="28682">
        <v>4.9991118917512E-4</v>
      </c>
      <c r="BC175" t="n" s="29275">
        <v>-2.1461454172416017E-6</v>
      </c>
      <c r="BD175" t="n" s="29868">
        <v>-2.8041817908682107E-7</v>
      </c>
      <c r="BE175" t="n" s="30461">
        <v>1.6464854610486668E-6</v>
      </c>
      <c r="BF175" t="n" s="31054">
        <v>9.592307536166545E-6</v>
      </c>
      <c r="BG175" t="n" s="31647">
        <v>-2.1020272059412567E-6</v>
      </c>
      <c r="BH175" t="n" s="32240">
        <v>0.005851975835626425</v>
      </c>
      <c r="BI175" t="n" s="32833">
        <v>3.306060261163337E-6</v>
      </c>
      <c r="BJ175" t="s" s="33308">
        <v>1383</v>
      </c>
      <c r="BK175" t="s" s="33783">
        <v>1393</v>
      </c>
      <c r="BL175" t="n" s="34258">
        <v>0.08488970249891281</v>
      </c>
      <c r="BM175" t="s" s="34733">
        <v>1395</v>
      </c>
      <c r="BN175" t="s" s="35208">
        <v>1393</v>
      </c>
      <c r="BO175" t="n" s="35683">
        <v>-0.018917467445135117</v>
      </c>
    </row>
    <row r="176" spans="1:23" x14ac:dyDescent="0.25">
      <c r="A176" s="116" t="str">
        <f>IF(ISBLANK(TBL_DATA[[#This Row],[Row.names]]), "",   DATE(YEAR(TBL_DATA[[#This Row],[Row.names]]), MONTH(TBL_DATA[[#This Row],[Row.names]]), DAY(TBL_DATA[[#This Row],[Row.names]])))</f>
        <v/>
      </c>
      <c r="B176" s="360" t="s">
        <v>305</v>
      </c>
      <c r="C176" s="986" t="s">
        <v>931</v>
      </c>
      <c r="D176" s="1612" t="n">
        <v>-0.0025502227290306054</v>
      </c>
      <c r="E176" s="2238" t="n">
        <v>0.07309909163436612</v>
      </c>
      <c r="F176" s="2802" t="n">
        <v>0.17222884748394263</v>
      </c>
      <c r="G176" s="3366" t="n">
        <v>0.45202599350930917</v>
      </c>
      <c r="H176" s="3930" t="n">
        <v>0.1647811576255767</v>
      </c>
      <c r="I176" s="4494" t="n">
        <v>0.00473330096793053</v>
      </c>
      <c r="J176" s="5058" t="n">
        <v>0.2773194463348705</v>
      </c>
      <c r="K176" s="5620" t="n">
        <v>0.7584518167169587</v>
      </c>
      <c r="L176" s="6182" t="n">
        <v>0.15171903376844245</v>
      </c>
      <c r="M176" s="6744" t="n">
        <v>0.004770169811060267</v>
      </c>
      <c r="N176" s="7306" t="n">
        <v>0.08221749654908864</v>
      </c>
      <c r="O176" s="7870" t="n">
        <v>0.0507373146084928</v>
      </c>
      <c r="P176" s="8496" t="n">
        <v>-0.0151401540135917</v>
      </c>
      <c r="Q176" s="9060" t="n">
        <v>-0.012591758734064927</v>
      </c>
      <c r="R176" s="9624" t="n">
        <v>-0.010850681693871569</v>
      </c>
      <c r="S176" s="10125" t="n">
        <v>-0.03690559246046099</v>
      </c>
      <c r="T176" s="10626" t="n">
        <v>0.08530109945154621</v>
      </c>
      <c r="U176" s="11127" t="n">
        <v>-0.43265084152197314</v>
      </c>
      <c r="V176" s="11628" t="n">
        <v>0.08083415784942516</v>
      </c>
      <c r="W176" s="12127" t="n">
        <v>0.08964330923060518</v>
      </c>
      <c r="X176" t="n" s="12626">
        <v>0.9017310777927809</v>
      </c>
      <c r="Y176" t="n" s="13188">
        <v>0.40593245451131</v>
      </c>
      <c r="Z176" t="n" s="13752">
        <v>0.3895112755344091</v>
      </c>
      <c r="AA176" t="n" s="14376">
        <v>0.0</v>
      </c>
      <c r="AB176" t="n" s="15002">
        <v>0.0</v>
      </c>
      <c r="AC176" t="n" s="15628">
        <v>0.09048039269652054</v>
      </c>
      <c r="AD176" t="n" s="16103">
        <v>0.29942007843638196</v>
      </c>
      <c r="AE176" t="n" s="16578">
        <v>0.066315780788268</v>
      </c>
      <c r="AF176" t="n" s="17053">
        <v>0.178208696478929</v>
      </c>
      <c r="AG176" t="n" s="17528">
        <v>0.063515453837963</v>
      </c>
      <c r="AH176" t="n" s="18003">
        <v>0.002146881766767</v>
      </c>
      <c r="AI176" t="n" s="18478">
        <v>0.0063757467778749995</v>
      </c>
      <c r="AJ176" t="n" s="18953">
        <v>0.323210634549361</v>
      </c>
      <c r="AK176" t="n" s="19428">
        <v>0.032626233602812</v>
      </c>
      <c r="AL176" t="n" s="19903">
        <v>-0.0028451631856669986</v>
      </c>
      <c r="AM176" t="n" s="20378">
        <v>0.131547452560059</v>
      </c>
      <c r="AN176" t="n" s="20853">
        <v>-0.43443690468102597</v>
      </c>
      <c r="AO176" t="n" s="21328">
        <v>1.2509499546808671</v>
      </c>
      <c r="AP176" t="n" s="21803">
        <v>-0.5848650637491439</v>
      </c>
      <c r="AQ176" t="n" s="22278">
        <v>0.6660848909317232</v>
      </c>
      <c r="AR176" t="n" s="22753">
        <v>1.835815018430011</v>
      </c>
      <c r="AS176" t="n" s="23346">
        <v>0.0019783604082652395</v>
      </c>
      <c r="AT176" t="n" s="23939">
        <v>3.224855248815478E-4</v>
      </c>
      <c r="AU176" t="n" s="24532">
        <v>0.001510933445597404</v>
      </c>
      <c r="AV176" t="n" s="25125">
        <v>1.2994109821892516E-4</v>
      </c>
      <c r="AW176" t="n" s="25718">
        <v>5.7305704676873E-6</v>
      </c>
      <c r="AX176" t="n" s="26311">
        <v>5.125793596176278E-4</v>
      </c>
      <c r="AY176" t="n" s="26904">
        <v>9.564367932183951E-5</v>
      </c>
      <c r="AZ176" t="n" s="27497">
        <v>0.0029720528097890307</v>
      </c>
      <c r="BA176" t="n" s="28090">
        <v>-0.0019994547618859336</v>
      </c>
      <c r="BB176" t="n" s="28683">
        <v>5.157249609298295E-4</v>
      </c>
      <c r="BC176" t="n" s="29276">
        <v>-1.211367766353007E-6</v>
      </c>
      <c r="BD176" t="n" s="29869">
        <v>-1.1018110210388278E-6</v>
      </c>
      <c r="BE176" t="n" s="30462">
        <v>5.065396722314343E-6</v>
      </c>
      <c r="BF176" t="n" s="31055">
        <v>2.792243355753537E-5</v>
      </c>
      <c r="BG176" t="n" s="31648">
        <v>-6.442979110516269E-6</v>
      </c>
      <c r="BH176" t="n" s="32241">
        <v>0.006008450009033534</v>
      </c>
      <c r="BI176" t="n" s="32834">
        <v>8.892678255018283E-6</v>
      </c>
      <c r="BJ176" t="s" s="33309">
        <v>1383</v>
      </c>
      <c r="BK176" t="s" s="33784">
        <v>1393</v>
      </c>
      <c r="BL176" t="n" s="34259">
        <v>0.08084091544151306</v>
      </c>
      <c r="BM176" t="s" s="34734">
        <v>1395</v>
      </c>
      <c r="BN176" t="s" s="35209">
        <v>1393</v>
      </c>
      <c r="BO176" t="n" s="35684">
        <v>-0.018716469407081604</v>
      </c>
    </row>
    <row r="177" spans="1:23" x14ac:dyDescent="0.25">
      <c r="A177" s="116" t="str">
        <f>IF(ISBLANK(TBL_DATA[[#This Row],[Row.names]]), "",   DATE(YEAR(TBL_DATA[[#This Row],[Row.names]]), MONTH(TBL_DATA[[#This Row],[Row.names]]), DAY(TBL_DATA[[#This Row],[Row.names]])))</f>
        <v/>
      </c>
      <c r="B177" s="361" t="s">
        <v>306</v>
      </c>
      <c r="C177" s="987" t="s">
        <v>932</v>
      </c>
      <c r="D177" s="1613" t="n">
        <v>-0.002134817569611769</v>
      </c>
      <c r="E177" s="2239" t="n">
        <v>0.07080822083961058</v>
      </c>
      <c r="F177" s="2803" t="n">
        <v>0.1448242743337187</v>
      </c>
      <c r="G177" s="3367" t="n">
        <v>0.44789965655670855</v>
      </c>
      <c r="H177" s="3931" t="n">
        <v>0.16209020103794694</v>
      </c>
      <c r="I177" s="4495" t="n">
        <v>0.004728226732679872</v>
      </c>
      <c r="J177" s="5059" t="n">
        <v>0.23128327611967814</v>
      </c>
      <c r="K177" s="5621" t="n">
        <v>0.8218876661080198</v>
      </c>
      <c r="L177" s="6183" t="n">
        <v>0.17636956438649967</v>
      </c>
      <c r="M177" s="6745" t="n">
        <v>0.004687765222829795</v>
      </c>
      <c r="N177" s="7307" t="n">
        <v>0.0819973712969411</v>
      </c>
      <c r="O177" s="7871" t="n">
        <v>0.05091664637329593</v>
      </c>
      <c r="P177" s="8497" t="n">
        <v>-0.017242650116408687</v>
      </c>
      <c r="Q177" s="9061" t="n">
        <v>-0.012674688990071646</v>
      </c>
      <c r="R177" s="9625" t="n">
        <v>-0.010938273427526807</v>
      </c>
      <c r="S177" s="10126" t="n">
        <v>-0.014384860714308112</v>
      </c>
      <c r="T177" s="10627" t="n">
        <v>0.08357114875209948</v>
      </c>
      <c r="U177" s="11128" t="n">
        <v>-0.17212711478908246</v>
      </c>
      <c r="V177" s="11629" t="n">
        <v>0.10046922721794904</v>
      </c>
      <c r="W177" s="12128" t="n">
        <v>0.08894806771070321</v>
      </c>
      <c r="X177" t="n" s="12627">
        <v>1.1295268104611056</v>
      </c>
      <c r="Y177" t="n" s="13189">
        <v>0.4026042734968756</v>
      </c>
      <c r="Z177" t="n" s="13753">
        <v>0.4199637655637682</v>
      </c>
      <c r="AA177" t="n" s="14377">
        <v>0.0</v>
      </c>
      <c r="AB177" t="n" s="15003">
        <v>0.0</v>
      </c>
      <c r="AC177" t="n" s="15629">
        <v>0.08770107450081835</v>
      </c>
      <c r="AD177" t="n" s="16104">
        <v>0.298312896326587</v>
      </c>
      <c r="AE177" t="n" s="16579">
        <v>0.065826678980643</v>
      </c>
      <c r="AF177" t="n" s="17054">
        <v>0.177412145019134</v>
      </c>
      <c r="AG177" t="n" s="17529">
        <v>0.06365884649807399</v>
      </c>
      <c r="AH177" t="n" s="18004">
        <v>0.0</v>
      </c>
      <c r="AI177" t="n" s="18479">
        <v>0.006309917203621001</v>
      </c>
      <c r="AJ177" t="n" s="18954">
        <v>0.32016453332620104</v>
      </c>
      <c r="AK177" t="n" s="19429">
        <v>0.032049350031693</v>
      </c>
      <c r="AL177" t="n" s="19904">
        <v>-0.0011401601476930014</v>
      </c>
      <c r="AM177" t="n" s="20379">
        <v>0.133061816216262</v>
      </c>
      <c r="AN177" t="n" s="20854">
        <v>-0.439310683818308</v>
      </c>
      <c r="AO177" t="n" s="21329">
        <v>1.2592413910106834</v>
      </c>
      <c r="AP177" t="n" s="21804">
        <v>-0.602896051374469</v>
      </c>
      <c r="AQ177" t="n" s="22279">
        <v>0.6563453396362144</v>
      </c>
      <c r="AR177" t="n" s="22754">
        <v>1.8621374423851524</v>
      </c>
      <c r="AS177" t="n" s="23347">
        <v>0.0018859527672238025</v>
      </c>
      <c r="AT177" t="n" s="23940">
        <v>3.0626224083266085E-4</v>
      </c>
      <c r="AU177" t="n" s="24533">
        <v>0.0014740867000784075</v>
      </c>
      <c r="AV177" t="n" s="25126">
        <v>1.0946397693967318E-4</v>
      </c>
      <c r="AW177" t="n" s="25719">
        <v>6.25960166425648E-6</v>
      </c>
      <c r="AX177" t="n" s="26312">
        <v>4.8051003107442577E-4</v>
      </c>
      <c r="AY177" t="n" s="26905">
        <v>9.133772253932435E-5</v>
      </c>
      <c r="AZ177" t="n" s="27498">
        <v>0.0028966247699256245</v>
      </c>
      <c r="BA177" t="n" s="28091">
        <v>-0.0018580970359123752</v>
      </c>
      <c r="BB177" t="n" s="28684">
        <v>4.7656323421610446E-4</v>
      </c>
      <c r="BC177" t="n" s="29277">
        <v>2.518734561867393E-6</v>
      </c>
      <c r="BD177" t="n" s="29870">
        <v>-1.2306340417151673E-6</v>
      </c>
      <c r="BE177" t="n" s="30463">
        <v>5.594180382547082E-6</v>
      </c>
      <c r="BF177" t="n" s="31056">
        <v>3.074560839286815E-5</v>
      </c>
      <c r="BG177" t="n" s="31649">
        <v>-7.1141914700428186E-6</v>
      </c>
      <c r="BH177" t="n" s="32242">
        <v>0.005833740582953481</v>
      </c>
      <c r="BI177" t="n" s="32835">
        <v>9.74719692663483E-6</v>
      </c>
      <c r="BJ177" t="s" s="33310">
        <v>1383</v>
      </c>
      <c r="BK177" t="s" s="33785">
        <v>1393</v>
      </c>
      <c r="BL177" t="n" s="34260">
        <v>0.08150602877140045</v>
      </c>
      <c r="BM177" t="s" s="34735">
        <v>1395</v>
      </c>
      <c r="BN177" t="s" s="35210">
        <v>1393</v>
      </c>
      <c r="BO177" t="n" s="35685">
        <v>-0.026472365483641624</v>
      </c>
    </row>
    <row r="178" spans="1:23" x14ac:dyDescent="0.25">
      <c r="A178" s="116" t="str">
        <f>IF(ISBLANK(TBL_DATA[[#This Row],[Row.names]]), "",   DATE(YEAR(TBL_DATA[[#This Row],[Row.names]]), MONTH(TBL_DATA[[#This Row],[Row.names]]), DAY(TBL_DATA[[#This Row],[Row.names]])))</f>
        <v/>
      </c>
      <c r="B178" s="362" t="s">
        <v>307</v>
      </c>
      <c r="C178" s="988" t="s">
        <v>933</v>
      </c>
      <c r="D178" s="1614" t="n">
        <v>0.0024038267483747224</v>
      </c>
      <c r="E178" s="2240" t="n">
        <v>0.0733822582832444</v>
      </c>
      <c r="F178" s="2804" t="n">
        <v>0.1596727734148684</v>
      </c>
      <c r="G178" s="3368" t="n">
        <v>0.4275766360350091</v>
      </c>
      <c r="H178" s="3932" t="n">
        <v>0.15018473178485367</v>
      </c>
      <c r="I178" s="4496" t="n">
        <v>0.0047475647269922564</v>
      </c>
      <c r="J178" s="5060" t="n">
        <v>0.2363175860233191</v>
      </c>
      <c r="K178" s="5622" t="n">
        <v>0.8001704515588807</v>
      </c>
      <c r="L178" s="6184" t="n">
        <v>0.16888041675099033</v>
      </c>
      <c r="M178" s="6746" t="n">
        <v>0.004695051792475057</v>
      </c>
      <c r="N178" s="7308" t="n">
        <v>0.0817539791812416</v>
      </c>
      <c r="O178" s="7872" t="n">
        <v>0.05091664637329593</v>
      </c>
      <c r="P178" s="8498" t="n">
        <v>-0.014880271711596671</v>
      </c>
      <c r="Q178" s="9062" t="n">
        <v>-0.012666026549097546</v>
      </c>
      <c r="R178" s="9626" t="n">
        <v>-0.010934765174434789</v>
      </c>
      <c r="S178" s="10127" t="n">
        <v>-0.006457913944125648</v>
      </c>
      <c r="T178" s="10628" t="n">
        <v>0.08387325903603235</v>
      </c>
      <c r="U178" s="11129" t="n">
        <v>-0.07699610124069815</v>
      </c>
      <c r="V178" s="11630" t="n">
        <v>0.11067785742949265</v>
      </c>
      <c r="W178" s="12129" t="n">
        <v>0.08916544925079538</v>
      </c>
      <c r="X178" t="n" s="12628">
        <v>1.2412639465112703</v>
      </c>
      <c r="Y178" t="n" s="13190">
        <v>0.38753674894757223</v>
      </c>
      <c r="Z178" t="n" s="13754">
        <v>0.41095062568511853</v>
      </c>
      <c r="AA178" t="n" s="14378">
        <v>0.0</v>
      </c>
      <c r="AB178" t="n" s="15004">
        <v>0.0</v>
      </c>
      <c r="AC178" t="n" s="15630">
        <v>0.08480689316254561</v>
      </c>
      <c r="AD178" t="n" s="16105">
        <v>0.29020514205848996</v>
      </c>
      <c r="AE178" t="n" s="16580">
        <v>0.064146818683974</v>
      </c>
      <c r="AF178" t="n" s="17055">
        <v>0.17542323491010497</v>
      </c>
      <c r="AG178" t="n" s="17530">
        <v>0.071357886952141</v>
      </c>
      <c r="AH178" t="n" s="18005">
        <v>0.0</v>
      </c>
      <c r="AI178" t="n" s="18480">
        <v>0.006461606843272</v>
      </c>
      <c r="AJ178" t="n" s="18955">
        <v>0.32029121744162503</v>
      </c>
      <c r="AK178" t="n" s="19430">
        <v>0.032563534913880005</v>
      </c>
      <c r="AL178" t="n" s="19905">
        <v>4.101281116689996E-4</v>
      </c>
      <c r="AM178" t="n" s="20380">
        <v>0.13230728742401401</v>
      </c>
      <c r="AN178" t="n" s="20855">
        <v>-0.449455652009812</v>
      </c>
      <c r="AO178" t="n" s="21330">
        <v>1.2486276745660823</v>
      </c>
      <c r="AP178" t="n" s="21805">
        <v>-0.6049164692367239</v>
      </c>
      <c r="AQ178" t="n" s="22280">
        <v>0.6437112053293583</v>
      </c>
      <c r="AR178" t="n" s="22755">
        <v>1.8535441438028062</v>
      </c>
      <c r="AS178" t="n" s="23348">
        <v>0.0019226618290332364</v>
      </c>
      <c r="AT178" t="n" s="23941">
        <v>3.3051478882311004E-4</v>
      </c>
      <c r="AU178" t="n" s="24534">
        <v>0.0013981263117466727</v>
      </c>
      <c r="AV178" t="n" s="25127">
        <v>8.955277424135225E-5</v>
      </c>
      <c r="AW178" t="n" s="25720">
        <v>5.719304498816927E-6</v>
      </c>
      <c r="AX178" t="n" s="26313">
        <v>4.754674036412015E-4</v>
      </c>
      <c r="AY178" t="n" s="26906">
        <v>9.348327870373282E-5</v>
      </c>
      <c r="AZ178" t="n" s="27499">
        <v>0.002868403174723338</v>
      </c>
      <c r="BA178" t="n" s="28092">
        <v>-0.001783244559782235</v>
      </c>
      <c r="BB178" t="n" s="28685">
        <v>4.0266015623615026E-4</v>
      </c>
      <c r="BC178" t="n" s="29278">
        <v>3.454004036787021E-6</v>
      </c>
      <c r="BD178" t="n" s="29871">
        <v>-6.768613360523018E-7</v>
      </c>
      <c r="BE178" t="n" s="30464">
        <v>3.2413114282510476E-6</v>
      </c>
      <c r="BF178" t="n" s="31057">
        <v>1.8054543758107138E-5</v>
      </c>
      <c r="BG178" t="n" s="31650">
        <v>-4.125631851833391E-6</v>
      </c>
      <c r="BH178" t="n" s="32243">
        <v>0.005784464079553412</v>
      </c>
      <c r="BI178" t="n" s="32836">
        <v>5.841024350279459E-6</v>
      </c>
      <c r="BJ178" t="s" s="33311">
        <v>1383</v>
      </c>
      <c r="BK178" t="s" s="33786">
        <v>1393</v>
      </c>
      <c r="BL178" t="n" s="34261">
        <v>0.08033525943756104</v>
      </c>
      <c r="BM178" t="s" s="34736">
        <v>1395</v>
      </c>
      <c r="BN178" t="s" s="35211">
        <v>1393</v>
      </c>
      <c r="BO178" t="n" s="35686">
        <v>-0.026423249393701553</v>
      </c>
    </row>
    <row r="179" spans="1:23" x14ac:dyDescent="0.25">
      <c r="A179" s="116" t="str">
        <f>IF(ISBLANK(TBL_DATA[[#This Row],[Row.names]]), "",   DATE(YEAR(TBL_DATA[[#This Row],[Row.names]]), MONTH(TBL_DATA[[#This Row],[Row.names]]), DAY(TBL_DATA[[#This Row],[Row.names]])))</f>
        <v/>
      </c>
      <c r="B179" s="363" t="s">
        <v>308</v>
      </c>
      <c r="C179" s="989" t="s">
        <v>934</v>
      </c>
      <c r="D179" s="1615" t="n">
        <v>0.003802788339865239</v>
      </c>
      <c r="E179" s="2241" t="n">
        <v>0.07746410381926228</v>
      </c>
      <c r="F179" s="2805" t="n">
        <v>0.1880190447556609</v>
      </c>
      <c r="G179" s="3369" t="n">
        <v>0.4314079079792216</v>
      </c>
      <c r="H179" s="3933" t="n">
        <v>0.15209900007468702</v>
      </c>
      <c r="I179" s="4497" t="n">
        <v>0.004746515291565703</v>
      </c>
      <c r="J179" s="5061" t="n">
        <v>0.2642250159835968</v>
      </c>
      <c r="K179" s="5623" t="n">
        <v>0.8042768628095438</v>
      </c>
      <c r="L179" s="6185" t="n">
        <v>0.17012416926342142</v>
      </c>
      <c r="M179" s="6747" t="n">
        <v>0.004695792186383546</v>
      </c>
      <c r="N179" s="7309" t="n">
        <v>0.0818281214412589</v>
      </c>
      <c r="O179" s="7873" t="n">
        <v>0.050857292771093354</v>
      </c>
      <c r="P179" s="8499" t="n">
        <v>-0.01113406989549015</v>
      </c>
      <c r="Q179" s="9063" t="n">
        <v>-0.012598507448537112</v>
      </c>
      <c r="R179" s="9627" t="n">
        <v>-0.010865676001906193</v>
      </c>
      <c r="S179" s="10128" t="n">
        <v>-0.026255893316240897</v>
      </c>
      <c r="T179" s="10629" t="n">
        <v>0.08255437121763086</v>
      </c>
      <c r="U179" s="11130" t="n">
        <v>-0.3180436472228077</v>
      </c>
      <c r="V179" s="11631" t="n">
        <v>0.1117216013556177</v>
      </c>
      <c r="W179" s="12130" t="n">
        <v>0.08919709367212829</v>
      </c>
      <c r="X179" t="n" s="12629">
        <v>1.2525251300931985</v>
      </c>
      <c r="Y179" t="n" s="13191">
        <v>0.3899987180423636</v>
      </c>
      <c r="Z179" t="n" s="13755">
        <v>0.41246111242567035</v>
      </c>
      <c r="AA179" t="n" s="14379">
        <v>0.0</v>
      </c>
      <c r="AB179" t="n" s="15005">
        <v>0.0</v>
      </c>
      <c r="AC179" t="n" s="15631">
        <v>0.08190912627899556</v>
      </c>
      <c r="AD179" t="n" s="16106">
        <v>0.27836295166437003</v>
      </c>
      <c r="AE179" t="n" s="16581">
        <v>0.061783586067015</v>
      </c>
      <c r="AF179" t="n" s="17056">
        <v>0.18794203294561398</v>
      </c>
      <c r="AG179" t="n" s="17531">
        <v>0.074434208703919</v>
      </c>
      <c r="AH179" t="n" s="18006">
        <v>0.0</v>
      </c>
      <c r="AI179" t="n" s="18481">
        <v>0.006388732542015</v>
      </c>
      <c r="AJ179" t="n" s="18956">
        <v>0.32562888894853204</v>
      </c>
      <c r="AK179" t="n" s="19431">
        <v>0.036874109167923</v>
      </c>
      <c r="AL179" t="n" s="19906">
        <v>3.33125340923E-4</v>
      </c>
      <c r="AM179" t="n" s="20381">
        <v>0.13426804729789898</v>
      </c>
      <c r="AN179" t="n" s="20856">
        <v>-0.456113296430999</v>
      </c>
      <c r="AO179" t="n" s="21331">
        <v>1.2620338209114748</v>
      </c>
      <c r="AP179" t="n" s="21806">
        <v>-0.612131434664264</v>
      </c>
      <c r="AQ179" t="n" s="22281">
        <v>0.6499023862472108</v>
      </c>
      <c r="AR179" t="n" s="22756">
        <v>1.8741652555757389</v>
      </c>
      <c r="AS179" t="n" s="23349">
        <v>0.001864057468869557</v>
      </c>
      <c r="AT179" t="n" s="23942">
        <v>3.2046486513960786E-4</v>
      </c>
      <c r="AU179" t="n" s="24535">
        <v>0.001355566194489274</v>
      </c>
      <c r="AV179" t="n" s="25128">
        <v>8.668193108438373E-5</v>
      </c>
      <c r="AW179" t="n" s="25721">
        <v>5.546521786032558E-6</v>
      </c>
      <c r="AX179" t="n" s="26314">
        <v>4.610518107363707E-4</v>
      </c>
      <c r="AY179" t="n" s="26907">
        <v>9.065464859892133E-5</v>
      </c>
      <c r="AZ179" t="n" s="27500">
        <v>0.0027807250885250796</v>
      </c>
      <c r="BA179" t="n" s="28093">
        <v>-0.0017285368863700639</v>
      </c>
      <c r="BB179" t="n" s="28686">
        <v>3.903647962578155E-4</v>
      </c>
      <c r="BC179" t="n" s="29279">
        <v>3.325014505393519E-6</v>
      </c>
      <c r="BD179" t="n" s="29872">
        <v>-6.58040896000258E-7</v>
      </c>
      <c r="BE179" t="n" s="30465">
        <v>3.1501474738415877E-6</v>
      </c>
      <c r="BF179" t="n" s="31058">
        <v>1.7545308691958455E-5</v>
      </c>
      <c r="BG179" t="n" s="31651">
        <v>-4.009574170001777E-6</v>
      </c>
      <c r="BH179" t="n" s="32244">
        <v>0.005608198029390875</v>
      </c>
      <c r="BI179" t="n" s="32837">
        <v>5.675583131700459E-6</v>
      </c>
      <c r="BJ179" t="s" s="33312">
        <v>1384</v>
      </c>
      <c r="BK179" t="s" s="33787">
        <v>1393</v>
      </c>
      <c r="BL179" t="n" s="34262">
        <v>0.08210670948028564</v>
      </c>
      <c r="BM179" t="s" s="34737">
        <v>1395</v>
      </c>
      <c r="BN179" t="s" s="35212">
        <v>1393</v>
      </c>
      <c r="BO179" t="n" s="35687">
        <v>-0.02645004913210869</v>
      </c>
    </row>
    <row r="180" spans="1:23" x14ac:dyDescent="0.25">
      <c r="A180" s="116" t="str">
        <f>IF(ISBLANK(TBL_DATA[[#This Row],[Row.names]]), "",   DATE(YEAR(TBL_DATA[[#This Row],[Row.names]]), MONTH(TBL_DATA[[#This Row],[Row.names]]), DAY(TBL_DATA[[#This Row],[Row.names]])))</f>
        <v/>
      </c>
      <c r="B180" s="364" t="s">
        <v>309</v>
      </c>
      <c r="C180" s="990" t="s">
        <v>935</v>
      </c>
      <c r="D180" s="1616" t="n">
        <v>-0.01571595438990531</v>
      </c>
      <c r="E180" s="2242" t="n">
        <v>0.06053072710687846</v>
      </c>
      <c r="F180" s="2806" t="n">
        <v>0.11363191407645123</v>
      </c>
      <c r="G180" s="3370" t="n">
        <v>0.5232058158267504</v>
      </c>
      <c r="H180" s="3934" t="n">
        <v>0.2558104843762478</v>
      </c>
      <c r="I180" s="4498" t="n">
        <v>0.004767281082072171</v>
      </c>
      <c r="J180" s="5062" t="n">
        <v>0.19919238527116434</v>
      </c>
      <c r="K180" s="5624" t="n">
        <v>0.9556471597448541</v>
      </c>
      <c r="L180" s="6186" t="n">
        <v>0.24394322461621934</v>
      </c>
      <c r="M180" s="6748" t="n">
        <v>0.004805141600122324</v>
      </c>
      <c r="N180" s="7310" t="n">
        <v>0.08772618750249744</v>
      </c>
      <c r="O180" s="7874" t="n">
        <v>0.059786529566007086</v>
      </c>
      <c r="P180" s="8500" t="n">
        <v>-0.026675041750743977</v>
      </c>
      <c r="Q180" s="9064" t="n">
        <v>-0.013928800622063985</v>
      </c>
      <c r="R180" s="9628" t="n">
        <v>-0.01207106890685538</v>
      </c>
      <c r="S180" s="10129" t="n">
        <v>-0.027096974061105672</v>
      </c>
      <c r="T180" s="10630" t="n">
        <v>0.08255300264274013</v>
      </c>
      <c r="U180" s="11131" t="n">
        <v>-0.32823729232928917</v>
      </c>
      <c r="V180" s="11632" t="n">
        <v>0.089954276148144</v>
      </c>
      <c r="W180" s="12131" t="n">
        <v>0.08919232579590097</v>
      </c>
      <c r="X180" t="n" s="12630">
        <v>1.0085427792743806</v>
      </c>
      <c r="Y180" t="n" s="13192">
        <v>0.5057771093834198</v>
      </c>
      <c r="Z180" t="n" s="13756">
        <v>0.49390608886327714</v>
      </c>
      <c r="AA180" t="n" s="14380">
        <v>0.0</v>
      </c>
      <c r="AB180" t="n" s="15006">
        <v>0.0</v>
      </c>
      <c r="AC180" t="n" s="15632">
        <v>0.08015472013910808</v>
      </c>
      <c r="AD180" t="n" s="16107">
        <v>0.279861928148748</v>
      </c>
      <c r="AE180" t="n" s="16582">
        <v>0.060872245472512</v>
      </c>
      <c r="AF180" t="n" s="17057">
        <v>0.192319683495066</v>
      </c>
      <c r="AG180" t="n" s="17532">
        <v>0.072626083641439</v>
      </c>
      <c r="AH180" t="n" s="18007">
        <v>0.0</v>
      </c>
      <c r="AI180" t="n" s="18482">
        <v>0.0062484779529970004</v>
      </c>
      <c r="AJ180" t="n" s="18957">
        <v>0.322281953714163</v>
      </c>
      <c r="AK180" t="n" s="19432">
        <v>0.030188306456809</v>
      </c>
      <c r="AL180" t="n" s="19907">
        <v>1.7168995700999994E-4</v>
      </c>
      <c r="AM180" t="n" s="20382">
        <v>0.13172715104288302</v>
      </c>
      <c r="AN180" t="n" s="20857">
        <v>-0.4455754481199459</v>
      </c>
      <c r="AO180" t="n" s="21332">
        <v>1.240068998687792</v>
      </c>
      <c r="AP180" t="n" s="21807">
        <v>-0.589346926926111</v>
      </c>
      <c r="AQ180" t="n" s="22282">
        <v>0.650722071761681</v>
      </c>
      <c r="AR180" t="n" s="22757">
        <v>1.8294159256139029</v>
      </c>
      <c r="AS180" t="n" s="23350">
        <v>0.0017147784749033687</v>
      </c>
      <c r="AT180" t="n" s="23943">
        <v>2.948192380881722E-4</v>
      </c>
      <c r="AU180" t="n" s="24536">
        <v>0.0018827259450622119</v>
      </c>
      <c r="AV180" t="n" s="25129">
        <v>8.15213448728028E-5</v>
      </c>
      <c r="AW180" t="n" s="25722">
        <v>4.749830296300353E-6</v>
      </c>
      <c r="AX180" t="n" s="26315">
        <v>2.2539875089339428E-4</v>
      </c>
      <c r="AY180" t="n" s="26908">
        <v>9.408981805966451E-5</v>
      </c>
      <c r="AZ180" t="n" s="27501">
        <v>0.0026163220559435162</v>
      </c>
      <c r="BA180" t="n" s="28094">
        <v>-0.0016040403562246706</v>
      </c>
      <c r="BB180" t="n" s="28687">
        <v>3.0033920985538643E-4</v>
      </c>
      <c r="BC180" t="n" s="29280">
        <v>6.508257504773206E-6</v>
      </c>
      <c r="BD180" t="n" s="29873">
        <v>-3.029786059239242E-8</v>
      </c>
      <c r="BE180" t="n" s="30466">
        <v>4.841476665967568E-7</v>
      </c>
      <c r="BF180" t="n" s="31059">
        <v>3.167061970548616E-6</v>
      </c>
      <c r="BG180" t="n" s="31652">
        <v>-6.233101383613013E-7</v>
      </c>
      <c r="BH180" t="n" s="32245">
        <v>0.005612963956446564</v>
      </c>
      <c r="BI180" t="n" s="32838">
        <v>1.2510111701658019E-6</v>
      </c>
      <c r="BJ180" t="s" s="33313">
        <v>1385</v>
      </c>
      <c r="BK180" t="s" s="33788">
        <v>1393</v>
      </c>
      <c r="BL180" t="n" s="34263">
        <v>0.08142651617527008</v>
      </c>
      <c r="BM180" t="s" s="34738">
        <v>1395</v>
      </c>
      <c r="BN180" t="s" s="35213">
        <v>1393</v>
      </c>
      <c r="BO180" t="n" s="35688">
        <v>-0.026343662291765213</v>
      </c>
    </row>
    <row r="181" spans="1:23" x14ac:dyDescent="0.25">
      <c r="A181" s="116" t="str">
        <f>IF(ISBLANK(TBL_DATA[[#This Row],[Row.names]]), "",   DATE(YEAR(TBL_DATA[[#This Row],[Row.names]]), MONTH(TBL_DATA[[#This Row],[Row.names]]), DAY(TBL_DATA[[#This Row],[Row.names]])))</f>
        <v/>
      </c>
      <c r="B181" s="365" t="s">
        <v>310</v>
      </c>
      <c r="C181" s="991" t="s">
        <v>936</v>
      </c>
      <c r="D181" s="1617" t="n">
        <v>0.006150230148533747</v>
      </c>
      <c r="E181" s="2243" t="n">
        <v>0.0670532351581774</v>
      </c>
      <c r="F181" s="2807" t="n">
        <v>0.15276188066454433</v>
      </c>
      <c r="G181" s="3371" t="n">
        <v>0.5086998051275584</v>
      </c>
      <c r="H181" s="3935" t="n">
        <v>0.23969623951561458</v>
      </c>
      <c r="I181" s="4499" t="n">
        <v>0.00485056697849262</v>
      </c>
      <c r="J181" s="5063" t="n">
        <v>0.24735865032622972</v>
      </c>
      <c r="K181" s="5625" t="n">
        <v>0.9279290345811426</v>
      </c>
      <c r="L181" s="6187" t="n">
        <v>0.22881648749732592</v>
      </c>
      <c r="M181" s="6749" t="n">
        <v>0.004885148888725547</v>
      </c>
      <c r="N181" s="7311" t="n">
        <v>0.08830782879526741</v>
      </c>
      <c r="O181" s="7875" t="n">
        <v>0.05973213693793674</v>
      </c>
      <c r="P181" s="8501" t="n">
        <v>-0.020688869248199238</v>
      </c>
      <c r="Q181" s="9065" t="n">
        <v>-0.013907817471594846</v>
      </c>
      <c r="R181" s="9629" t="n">
        <v>-0.012037768642110383</v>
      </c>
      <c r="S181" s="10130" t="n">
        <v>-0.016077762654524985</v>
      </c>
      <c r="T181" s="10631" t="n">
        <v>0.08329749345534983</v>
      </c>
      <c r="U181" s="11132" t="n">
        <v>-0.19301616396348337</v>
      </c>
      <c r="V181" s="11633" t="n">
        <v>0.10780733842534995</v>
      </c>
      <c r="W181" s="12132" t="n">
        <v>0.09002116132179881</v>
      </c>
      <c r="X181" t="n" s="12631">
        <v>1.1975777344170317</v>
      </c>
      <c r="Y181" t="n" s="13193">
        <v>0.4895878261513603</v>
      </c>
      <c r="Z181" t="n" s="13757">
        <v>0.4783476638359656</v>
      </c>
      <c r="AA181" t="n" s="14381">
        <v>0.0</v>
      </c>
      <c r="AB181" t="n" s="15007">
        <v>0.0</v>
      </c>
      <c r="AC181" t="n" s="15633">
        <v>0.10516230822786723</v>
      </c>
      <c r="AD181" t="n" s="16108">
        <v>0.274083134211871</v>
      </c>
      <c r="AE181" t="n" s="16583">
        <v>0.061058367955116</v>
      </c>
      <c r="AF181" t="n" s="17058">
        <v>0.18402722456196202</v>
      </c>
      <c r="AG181" t="n" s="17533">
        <v>0.074584695504066</v>
      </c>
      <c r="AH181" t="n" s="18008">
        <v>0.0</v>
      </c>
      <c r="AI181" t="n" s="18483">
        <v>0.006237326880821</v>
      </c>
      <c r="AJ181" t="n" s="18958">
        <v>0.323958098870812</v>
      </c>
      <c r="AK181" t="n" s="19433">
        <v>0.027764052372793002</v>
      </c>
      <c r="AL181" t="n" s="19908">
        <v>2.3895491252000356E-5</v>
      </c>
      <c r="AM181" t="n" s="20383">
        <v>0.131876652753942</v>
      </c>
      <c r="AN181" t="n" s="20858">
        <v>-0.448681432491264</v>
      </c>
      <c r="AO181" t="n" s="21333">
        <v>1.2337461045613078</v>
      </c>
      <c r="AP181" t="n" s="21808">
        <v>-0.598814088449937</v>
      </c>
      <c r="AQ181" t="n" s="22283">
        <v>0.6349320161113708</v>
      </c>
      <c r="AR181" t="n" s="22758">
        <v>1.8325601930112447</v>
      </c>
      <c r="AS181" t="n" s="23351">
        <v>0.001669908009087536</v>
      </c>
      <c r="AT181" t="n" s="23944">
        <v>2.805075091066645E-4</v>
      </c>
      <c r="AU181" t="n" s="24537">
        <v>0.0018104088229591148</v>
      </c>
      <c r="AV181" t="n" s="25130">
        <v>6.822307945963992E-5</v>
      </c>
      <c r="AW181" t="n" s="25723">
        <v>4.651980613153783E-6</v>
      </c>
      <c r="AX181" t="n" s="26316">
        <v>2.1770032613497033E-4</v>
      </c>
      <c r="AY181" t="n" s="26909">
        <v>9.0146019911157E-5</v>
      </c>
      <c r="AZ181" t="n" s="27502">
        <v>0.002516562375700457</v>
      </c>
      <c r="BA181" t="n" s="28095">
        <v>-0.0014921895280306755</v>
      </c>
      <c r="BB181" t="n" s="28688">
        <v>2.7624308925681024E-4</v>
      </c>
      <c r="BC181" t="n" s="29281">
        <v>5.485079891739003E-6</v>
      </c>
      <c r="BD181" t="n" s="29874">
        <v>-8.907332218349661E-8</v>
      </c>
      <c r="BE181" t="n" s="30467">
        <v>7.20753829014095E-7</v>
      </c>
      <c r="BF181" t="n" s="31060">
        <v>4.422775208526565E-6</v>
      </c>
      <c r="BG181" t="n" s="31653">
        <v>-9.235333346596996E-7</v>
      </c>
      <c r="BH181" t="n" s="32246">
        <v>0.0054418885313625934</v>
      </c>
      <c r="BI181" t="n" s="32839">
        <v>1.6273103472773821E-6</v>
      </c>
      <c r="BJ181" t="s" s="33314">
        <v>1385</v>
      </c>
      <c r="BK181" t="s" s="33789">
        <v>1393</v>
      </c>
      <c r="BL181" t="n" s="34264">
        <v>0.08146467804908752</v>
      </c>
      <c r="BM181" t="s" s="34739">
        <v>1395</v>
      </c>
      <c r="BN181" t="s" s="35214">
        <v>1393</v>
      </c>
      <c r="BO181" t="n" s="35689">
        <v>-0.028201373293995857</v>
      </c>
    </row>
    <row r="182" spans="1:23" x14ac:dyDescent="0.25">
      <c r="A182" s="116" t="str">
        <f>IF(ISBLANK(TBL_DATA[[#This Row],[Row.names]]), "",   DATE(YEAR(TBL_DATA[[#This Row],[Row.names]]), MONTH(TBL_DATA[[#This Row],[Row.names]]), DAY(TBL_DATA[[#This Row],[Row.names]])))</f>
        <v/>
      </c>
      <c r="B182" s="366" t="s">
        <v>311</v>
      </c>
      <c r="C182" s="992" t="s">
        <v>937</v>
      </c>
      <c r="D182" s="1618" t="n">
        <v>0.006403852450396028</v>
      </c>
      <c r="E182" s="2244" t="n">
        <v>0.07388648663284814</v>
      </c>
      <c r="F182" s="2808" t="n">
        <v>0.11951874502291937</v>
      </c>
      <c r="G182" s="3372" t="n">
        <v>0.5093594788245507</v>
      </c>
      <c r="H182" s="3936" t="n">
        <v>0.25590744461981807</v>
      </c>
      <c r="I182" s="4500" t="n">
        <v>0.004705591921933498</v>
      </c>
      <c r="J182" s="5064" t="n">
        <v>0.21351339596121033</v>
      </c>
      <c r="K182" s="5626" t="n">
        <v>0.9514372676660945</v>
      </c>
      <c r="L182" s="6188" t="n">
        <v>0.2522200781507847</v>
      </c>
      <c r="M182" s="6750" t="n">
        <v>0.004717236843476168</v>
      </c>
      <c r="N182" s="7312" t="n">
        <v>0.08659664215513553</v>
      </c>
      <c r="O182" s="7876" t="n">
        <v>0.05973213693793674</v>
      </c>
      <c r="P182" s="8502" t="n">
        <v>-0.01441750526383423</v>
      </c>
      <c r="Q182" s="9066" t="n">
        <v>-0.013696279650249157</v>
      </c>
      <c r="R182" s="9630" t="n">
        <v>-0.011862467727696545</v>
      </c>
      <c r="S182" s="10131" t="n">
        <v>-0.010605747284949008</v>
      </c>
      <c r="T182" s="10632" t="n">
        <v>0.08329501189410518</v>
      </c>
      <c r="U182" s="11133" t="n">
        <v>-0.1273275199051815</v>
      </c>
      <c r="V182" s="11634" t="n">
        <v>0.13555074712911486</v>
      </c>
      <c r="W182" s="12133" t="n">
        <v>0.08933217952025652</v>
      </c>
      <c r="X182" t="n" s="12632">
        <v>1.5173787078415348</v>
      </c>
      <c r="Y182" t="n" s="13194">
        <v>0.50587295304238</v>
      </c>
      <c r="Z182" t="n" s="13758">
        <v>0.5022151711674834</v>
      </c>
      <c r="AA182" t="n" s="14382">
        <v>0.0</v>
      </c>
      <c r="AB182" t="n" s="15008">
        <v>0.0</v>
      </c>
      <c r="AC182" t="n" s="15634">
        <v>0.10427261165720143</v>
      </c>
      <c r="AD182" t="n" s="16109">
        <v>0.28344470471027</v>
      </c>
      <c r="AE182" t="n" s="16584">
        <v>0.0604936764739</v>
      </c>
      <c r="AF182" t="n" s="17059">
        <v>0.173864716266458</v>
      </c>
      <c r="AG182" t="n" s="17534">
        <v>0.060251916453146</v>
      </c>
      <c r="AH182" t="n" s="18009">
        <v>0.0</v>
      </c>
      <c r="AI182" t="n" s="18484">
        <v>0.006290559764503999</v>
      </c>
      <c r="AJ182" t="n" s="18959">
        <v>0.329902159763287</v>
      </c>
      <c r="AK182" t="n" s="19434">
        <v>0.031878159580232</v>
      </c>
      <c r="AL182" t="n" s="19909">
        <v>7.92700352464001E-4</v>
      </c>
      <c r="AM182" t="n" s="20384">
        <v>0.127353756541602</v>
      </c>
      <c r="AN182" t="n" s="20859">
        <v>-0.4504150348894089</v>
      </c>
      <c r="AO182" t="n" s="21334">
        <v>1.226685662840512</v>
      </c>
      <c r="AP182" t="n" s="21809">
        <v>-0.6028283478240579</v>
      </c>
      <c r="AQ182" t="n" s="22284">
        <v>0.6238573150164541</v>
      </c>
      <c r="AR182" t="n" s="22759">
        <v>1.82951401066457</v>
      </c>
      <c r="AS182" t="n" s="23352">
        <v>0.0016212336194906306</v>
      </c>
      <c r="AT182" t="n" s="23945">
        <v>2.709355077591881E-4</v>
      </c>
      <c r="AU182" t="n" s="24538">
        <v>0.001777091220122945</v>
      </c>
      <c r="AV182" t="n" s="25131">
        <v>7.395278202633037E-5</v>
      </c>
      <c r="AW182" t="n" s="25724">
        <v>4.45104611394359E-6</v>
      </c>
      <c r="AX182" t="n" s="26317">
        <v>2.085943941610139E-4</v>
      </c>
      <c r="AY182" t="n" s="26910">
        <v>8.776653155388987E-5</v>
      </c>
      <c r="AZ182" t="n" s="27503">
        <v>0.0024294795229408885</v>
      </c>
      <c r="BA182" t="n" s="28096">
        <v>-0.0014653146283969232</v>
      </c>
      <c r="BB182" t="n" s="28689">
        <v>2.677105828502363E-4</v>
      </c>
      <c r="BC182" t="n" s="29282">
        <v>7.932948218649063E-6</v>
      </c>
      <c r="BD182" t="n" s="29875">
        <v>-1.518774904104014E-8</v>
      </c>
      <c r="BE182" t="n" s="30468">
        <v>3.988792217902596E-7</v>
      </c>
      <c r="BF182" t="n" s="31061">
        <v>2.674198179196947E-6</v>
      </c>
      <c r="BG182" t="n" s="31654">
        <v>-5.14508746769579E-7</v>
      </c>
      <c r="BH182" t="n" s="32247">
        <v>0.005280207207013611</v>
      </c>
      <c r="BI182" t="n" s="32840">
        <v>1.0829389220054189E-6</v>
      </c>
      <c r="BJ182" t="s" s="33315">
        <v>1385</v>
      </c>
      <c r="BK182" t="s" s="33790">
        <v>1393</v>
      </c>
      <c r="BL182" t="n" s="34265">
        <v>0.08399558067321777</v>
      </c>
      <c r="BM182" t="s" s="34740">
        <v>1395</v>
      </c>
      <c r="BN182" t="s" s="35215">
        <v>1393</v>
      </c>
      <c r="BO182" t="n" s="35690">
        <v>-0.023415857926011086</v>
      </c>
    </row>
    <row r="183" spans="1:23" x14ac:dyDescent="0.25">
      <c r="A183" s="116" t="str">
        <f>IF(ISBLANK(TBL_DATA[[#This Row],[Row.names]]), "",   DATE(YEAR(TBL_DATA[[#This Row],[Row.names]]), MONTH(TBL_DATA[[#This Row],[Row.names]]), DAY(TBL_DATA[[#This Row],[Row.names]])))</f>
        <v/>
      </c>
      <c r="B183" s="367" t="s">
        <v>312</v>
      </c>
      <c r="C183" s="993" t="s">
        <v>938</v>
      </c>
      <c r="D183" s="1619" t="n">
        <v>-0.005030621805296699</v>
      </c>
      <c r="E183" s="2245" t="n">
        <v>0.06848416985677952</v>
      </c>
      <c r="F183" s="2809" t="n">
        <v>0.0952294591136571</v>
      </c>
      <c r="G183" s="3373" t="n">
        <v>0.5337414832584279</v>
      </c>
      <c r="H183" s="3937" t="n">
        <v>0.27804433621478397</v>
      </c>
      <c r="I183" s="4501" t="n">
        <v>0.0046752757537707355</v>
      </c>
      <c r="J183" s="5065" t="n">
        <v>0.19040825014213003</v>
      </c>
      <c r="K183" s="5627" t="n">
        <v>0.9794307112373843</v>
      </c>
      <c r="L183" s="6189" t="n">
        <v>0.26298761568323026</v>
      </c>
      <c r="M183" s="6751" t="n">
        <v>0.004723776704363636</v>
      </c>
      <c r="N183" s="7313" t="n">
        <v>0.08734785363402846</v>
      </c>
      <c r="O183" s="7877" t="n">
        <v>0.060573477560662815</v>
      </c>
      <c r="P183" s="8503" t="n">
        <v>-0.01937559805277267</v>
      </c>
      <c r="Q183" s="9067" t="n">
        <v>-0.013900430769554476</v>
      </c>
      <c r="R183" s="9631" t="n">
        <v>-0.012050710833341423</v>
      </c>
      <c r="S183" s="10132" t="n">
        <v>9.939278157289344E-4</v>
      </c>
      <c r="T183" s="10633" t="n">
        <v>0.08316926976121664</v>
      </c>
      <c r="U183" s="11134" t="n">
        <v>0.011950661807931627</v>
      </c>
      <c r="V183" s="11635" t="n">
        <v>0.12603700271631157</v>
      </c>
      <c r="W183" s="12134" t="n">
        <v>0.08929642108555175</v>
      </c>
      <c r="X183" t="n" s="12633">
        <v>1.4114451753397819</v>
      </c>
      <c r="Y183" t="n" s="13195">
        <v>0.5272990955945058</v>
      </c>
      <c r="Z183" t="n" s="13759">
        <v>0.5128231816944612</v>
      </c>
      <c r="AA183" t="n" s="14383">
        <v>0.0</v>
      </c>
      <c r="AB183" t="n" s="15009">
        <v>0.0</v>
      </c>
      <c r="AC183" t="n" s="15635">
        <v>0.10374408875131583</v>
      </c>
      <c r="AD183" t="n" s="16110">
        <v>0.28081773810043503</v>
      </c>
      <c r="AE183" t="n" s="16585">
        <v>0.060933051521334</v>
      </c>
      <c r="AF183" t="n" s="17060">
        <v>0.17332644239412198</v>
      </c>
      <c r="AG183" t="n" s="17535">
        <v>0.06165038994318599</v>
      </c>
      <c r="AH183" t="n" s="18010">
        <v>0.0</v>
      </c>
      <c r="AI183" t="n" s="18485">
        <v>0.0063004181606219995</v>
      </c>
      <c r="AJ183" t="n" s="18960">
        <v>0.328674960382938</v>
      </c>
      <c r="AK183" t="n" s="19435">
        <v>0.031233746716789995</v>
      </c>
      <c r="AL183" t="n" s="19910">
        <v>0.001535827237937</v>
      </c>
      <c r="AM183" t="n" s="20385">
        <v>0.12921007102750198</v>
      </c>
      <c r="AN183" t="n" s="20860">
        <v>-0.450976733409813</v>
      </c>
      <c r="AO183" t="n" s="21335">
        <v>1.218983088228877</v>
      </c>
      <c r="AP183" t="n" s="21810">
        <v>-0.596277176153824</v>
      </c>
      <c r="AQ183" t="n" s="22285">
        <v>0.622705912075053</v>
      </c>
      <c r="AR183" t="n" s="22760">
        <v>1.815260264382701</v>
      </c>
      <c r="AS183" t="n" s="23353">
        <v>0.0016803544237091318</v>
      </c>
      <c r="AT183" t="n" s="23946">
        <v>2.4611591925584195E-4</v>
      </c>
      <c r="AU183" t="n" s="24539">
        <v>0.0017657027977175303</v>
      </c>
      <c r="AV183" t="n" s="25132">
        <v>9.466569693443389E-5</v>
      </c>
      <c r="AW183" t="n" s="25725">
        <v>4.645579767527974E-6</v>
      </c>
      <c r="AX183" t="n" s="26318">
        <v>1.887005975329826E-4</v>
      </c>
      <c r="AY183" t="n" s="26911">
        <v>8.574305386424578E-5</v>
      </c>
      <c r="AZ183" t="n" s="27504">
        <v>0.002463061849487341</v>
      </c>
      <c r="BA183" t="n" s="28097">
        <v>-0.0016288612237992956</v>
      </c>
      <c r="BB183" t="n" s="28690">
        <v>3.218124867106386E-4</v>
      </c>
      <c r="BC183" t="n" s="29283">
        <v>2.1292137724762383E-5</v>
      </c>
      <c r="BD183" t="n" s="29876">
        <v>-5.464284205780814E-7</v>
      </c>
      <c r="BE183" t="n" s="30469">
        <v>2.618845178472726E-6</v>
      </c>
      <c r="BF183" t="n" s="31062">
        <v>1.4590294569886456E-5</v>
      </c>
      <c r="BG183" t="n" s="31655">
        <v>-3.333384100038797E-6</v>
      </c>
      <c r="BH183" t="n" s="32248">
        <v>0.005225182293949896</v>
      </c>
      <c r="BI183" t="n" s="32841">
        <v>4.7216977275039515E-6</v>
      </c>
      <c r="BJ183" t="s" s="33316">
        <v>1385</v>
      </c>
      <c r="BK183" t="s" s="33791">
        <v>1393</v>
      </c>
      <c r="BL183" t="n" s="34266">
        <v>0.08235760033130646</v>
      </c>
      <c r="BM183" t="s" s="34741">
        <v>1395</v>
      </c>
      <c r="BN183" t="s" s="35216">
        <v>1393</v>
      </c>
      <c r="BO183" t="n" s="35691">
        <v>-0.02365940436720848</v>
      </c>
    </row>
    <row r="184" spans="1:23" x14ac:dyDescent="0.25">
      <c r="A184" s="116" t="str">
        <f>IF(ISBLANK(TBL_DATA[[#This Row],[Row.names]]), "",   DATE(YEAR(TBL_DATA[[#This Row],[Row.names]]), MONTH(TBL_DATA[[#This Row],[Row.names]]), DAY(TBL_DATA[[#This Row],[Row.names]])))</f>
        <v/>
      </c>
      <c r="B184" s="368" t="s">
        <v>313</v>
      </c>
      <c r="C184" s="994" t="s">
        <v>939</v>
      </c>
      <c r="D184" s="1620" t="n">
        <v>-0.0037768346895669953</v>
      </c>
      <c r="E184" s="2246" t="n">
        <v>0.06444868177881125</v>
      </c>
      <c r="F184" s="2810" t="n">
        <v>0.10538450560656853</v>
      </c>
      <c r="G184" s="3374" t="n">
        <v>0.5566070522466664</v>
      </c>
      <c r="H184" s="3938" t="n">
        <v>0.29714863912960554</v>
      </c>
      <c r="I184" s="4502" t="n">
        <v>0.0046141301023544315</v>
      </c>
      <c r="J184" s="5066" t="n">
        <v>0.1834682952862785</v>
      </c>
      <c r="K184" s="5628" t="n">
        <v>0.9854378070486437</v>
      </c>
      <c r="L184" s="6190" t="n">
        <v>0.2614486125643462</v>
      </c>
      <c r="M184" s="6752" t="n">
        <v>0.0047298617852498314</v>
      </c>
      <c r="N184" s="7314" t="n">
        <v>0.08736920044556155</v>
      </c>
      <c r="O184" s="7878" t="n">
        <v>0.060599285567171715</v>
      </c>
      <c r="P184" s="8504" t="n">
        <v>-0.023079254311482833</v>
      </c>
      <c r="Q184" s="9068" t="n">
        <v>-0.01390565219651678</v>
      </c>
      <c r="R184" s="9632" t="n">
        <v>-0.012055480210010279</v>
      </c>
      <c r="S184" s="10133" t="n">
        <v>-0.008258431688187962</v>
      </c>
      <c r="T184" s="10634" t="n">
        <v>0.08335978688584247</v>
      </c>
      <c r="U184" s="11135" t="n">
        <v>-0.09906973130218671</v>
      </c>
      <c r="V184" s="11636" t="n">
        <v>0.12871870497994253</v>
      </c>
      <c r="W184" s="12135" t="n">
        <v>0.08925111742843832</v>
      </c>
      <c r="X184" t="n" s="12634">
        <v>1.4422083295836536</v>
      </c>
      <c r="Y184" t="n" s="13196">
        <v>0.5451134185925032</v>
      </c>
      <c r="Z184" t="n" s="13760">
        <v>0.5113204597552754</v>
      </c>
      <c r="AA184" t="n" s="14384">
        <v>0.0</v>
      </c>
      <c r="AB184" t="n" s="15010">
        <v>0.0</v>
      </c>
      <c r="AC184" t="n" s="15636">
        <v>0.10230858644470979</v>
      </c>
      <c r="AD184" t="n" s="16111">
        <v>0.28144724951497</v>
      </c>
      <c r="AE184" t="n" s="16586">
        <v>0.061692011726414996</v>
      </c>
      <c r="AF184" t="n" s="17061">
        <v>0.175235075866763</v>
      </c>
      <c r="AG184" t="n" s="17536">
        <v>0.06103335615772701</v>
      </c>
      <c r="AH184" t="n" s="18011">
        <v>0.0</v>
      </c>
      <c r="AI184" t="n" s="18486">
        <v>0.006314079771509001</v>
      </c>
      <c r="AJ184" t="n" s="18961">
        <v>0.367210392771317</v>
      </c>
      <c r="AK184" t="n" s="19436">
        <v>0.031319956051621994</v>
      </c>
      <c r="AL184" t="n" s="19911">
        <v>0.001960546327721</v>
      </c>
      <c r="AM184" t="n" s="20386">
        <v>0.12985144255272</v>
      </c>
      <c r="AN184" t="n" s="20861">
        <v>-0.45482195352003896</v>
      </c>
      <c r="AO184" t="n" s="21336">
        <v>1.2578493668504012</v>
      </c>
      <c r="AP184" t="n" s="21811">
        <v>-0.5966072096296761</v>
      </c>
      <c r="AQ184" t="n" s="22286">
        <v>0.6612421572207251</v>
      </c>
      <c r="AR184" t="n" s="22761">
        <v>1.8544565764800773</v>
      </c>
      <c r="AS184" t="n" s="23354">
        <v>0.0020622551493193193</v>
      </c>
      <c r="AT184" t="n" s="23947">
        <v>2.4759984413771376E-4</v>
      </c>
      <c r="AU184" t="n" s="24540">
        <v>0.0020086293499636384</v>
      </c>
      <c r="AV184" t="n" s="25133">
        <v>7.603281619123966E-6</v>
      </c>
      <c r="AW184" t="n" s="25726">
        <v>3.2114371946126825E-6</v>
      </c>
      <c r="AX184" t="n" s="26319">
        <v>2.6660065982126016E-4</v>
      </c>
      <c r="AY184" t="n" s="26912">
        <v>8.505713218792465E-5</v>
      </c>
      <c r="AZ184" t="n" s="27505">
        <v>0.002638169846549998</v>
      </c>
      <c r="BA184" t="n" s="28098">
        <v>-0.0019489096874304433</v>
      </c>
      <c r="BB184" t="n" s="28691">
        <v>2.27413629938395E-4</v>
      </c>
      <c r="BC184" t="n" s="29284">
        <v>2.4938918098478034E-5</v>
      </c>
      <c r="BD184" t="n" s="29877">
        <v>5.880620133710231E-7</v>
      </c>
      <c r="BE184" t="n" s="30470">
        <v>-2.1988621684494994E-6</v>
      </c>
      <c r="BF184" t="n" s="31063">
        <v>-1.1391852021945306E-5</v>
      </c>
      <c r="BG184" t="n" s="31656">
        <v>2.785896997161503E-6</v>
      </c>
      <c r="BH184" t="n" s="32249">
        <v>0.005636059688598368</v>
      </c>
      <c r="BI184" t="n" s="32842">
        <v>-3.2733720184836404E-6</v>
      </c>
      <c r="BJ184" t="s" s="33317">
        <v>1385</v>
      </c>
      <c r="BK184" t="s" s="33792">
        <v>1393</v>
      </c>
      <c r="BL184" t="n" s="34267">
        <v>0.08252767473459244</v>
      </c>
      <c r="BM184" t="s" s="34742">
        <v>1395</v>
      </c>
      <c r="BN184" t="s" s="35217">
        <v>1393</v>
      </c>
      <c r="BO184" t="n" s="35692">
        <v>-0.023798463866114616</v>
      </c>
    </row>
    <row r="185" spans="1:23" x14ac:dyDescent="0.25">
      <c r="A185" s="116" t="str">
        <f>IF(ISBLANK(TBL_DATA[[#This Row],[Row.names]]), "",   DATE(YEAR(TBL_DATA[[#This Row],[Row.names]]), MONTH(TBL_DATA[[#This Row],[Row.names]]), DAY(TBL_DATA[[#This Row],[Row.names]])))</f>
        <v/>
      </c>
      <c r="B185" s="369" t="s">
        <v>314</v>
      </c>
      <c r="C185" s="995" t="s">
        <v>940</v>
      </c>
      <c r="D185" s="1621" t="n">
        <v>-2.2387923908550412E-4</v>
      </c>
      <c r="E185" s="2247" t="n">
        <v>0.06421037381788897</v>
      </c>
      <c r="F185" s="2811" t="n">
        <v>0.16104020854801893</v>
      </c>
      <c r="G185" s="3375" t="n">
        <v>0.5414721451528376</v>
      </c>
      <c r="H185" s="3939" t="n">
        <v>0.3037787579243618</v>
      </c>
      <c r="I185" s="4503" t="n">
        <v>0.004455628014477219</v>
      </c>
      <c r="J185" s="5067" t="n">
        <v>0.22974090075000664</v>
      </c>
      <c r="K185" s="5629" t="n">
        <v>0.9466597099637984</v>
      </c>
      <c r="L185" s="6191" t="n">
        <v>0.25644107669684796</v>
      </c>
      <c r="M185" s="6753" t="n">
        <v>0.004604611416830076</v>
      </c>
      <c r="N185" s="7315" t="n">
        <v>0.08476870751212603</v>
      </c>
      <c r="O185" s="7879" t="n">
        <v>0.05733367934646741</v>
      </c>
      <c r="P185" s="8505" t="n">
        <v>-0.023297966584674534</v>
      </c>
      <c r="Q185" s="9069" t="n">
        <v>-0.01332029012399745</v>
      </c>
      <c r="R185" s="9633" t="n">
        <v>-0.011525187419938469</v>
      </c>
      <c r="S185" s="10134" t="n">
        <v>0.003768688447632007</v>
      </c>
      <c r="T185" s="10635" t="n">
        <v>0.08345489321766981</v>
      </c>
      <c r="U185" s="11136" t="n">
        <v>0.04515838799053267</v>
      </c>
      <c r="V185" s="11637" t="n">
        <v>0.13696896723637564</v>
      </c>
      <c r="W185" s="12136" t="n">
        <v>0.08926170863341298</v>
      </c>
      <c r="X185" t="n" s="12635">
        <v>1.534464994378391</v>
      </c>
      <c r="Y185" t="n" s="13197">
        <v>0.5511612812275204</v>
      </c>
      <c r="Z185" t="n" s="13761">
        <v>0.5064001152219931</v>
      </c>
      <c r="AA185" t="n" s="14385">
        <v>0.0</v>
      </c>
      <c r="AB185" t="n" s="15011">
        <v>0.0</v>
      </c>
      <c r="AC185" t="n" s="15637">
        <v>0.09979445294479512</v>
      </c>
      <c r="AD185" t="n" s="16112">
        <v>0.286262247152763</v>
      </c>
      <c r="AE185" t="n" s="16587">
        <v>0.060375113000456</v>
      </c>
      <c r="AF185" t="n" s="17062">
        <v>0.17431215580194898</v>
      </c>
      <c r="AG185" t="n" s="17537">
        <v>0.06070066755928699</v>
      </c>
      <c r="AH185" t="n" s="18012">
        <v>0.0</v>
      </c>
      <c r="AI185" t="n" s="18487">
        <v>0.006363572425468</v>
      </c>
      <c r="AJ185" t="n" s="18962">
        <v>0.365143786670069</v>
      </c>
      <c r="AK185" t="n" s="19437">
        <v>0.03140318629807</v>
      </c>
      <c r="AL185" t="n" s="19912">
        <v>0.0019922621412910013</v>
      </c>
      <c r="AM185" t="n" s="20387">
        <v>0.11585126285514</v>
      </c>
      <c r="AN185" t="n" s="20862">
        <v>-0.47936043581418997</v>
      </c>
      <c r="AO185" t="n" s="21337">
        <v>1.2426539897627158</v>
      </c>
      <c r="AP185" t="n" s="21812">
        <v>-0.619610171672413</v>
      </c>
      <c r="AQ185" t="n" s="22287">
        <v>0.6230438180903028</v>
      </c>
      <c r="AR185" t="n" s="22762">
        <v>1.8622641614351287</v>
      </c>
      <c r="AS185" t="n" s="23355">
        <v>0.001994230777262136</v>
      </c>
      <c r="AT185" t="n" s="23948">
        <v>2.2472774185144231E-4</v>
      </c>
      <c r="AU185" t="n" s="24541">
        <v>0.0019919742666710295</v>
      </c>
      <c r="AV185" t="n" s="25134">
        <v>5.0109922433383235E-5</v>
      </c>
      <c r="AW185" t="n" s="25727">
        <v>2.6871101349894545E-6</v>
      </c>
      <c r="AX185" t="n" s="26320">
        <v>2.567887383197862E-4</v>
      </c>
      <c r="AY185" t="n" s="26913">
        <v>8.35549431540921E-5</v>
      </c>
      <c r="AZ185" t="n" s="27506">
        <v>0.0024504590752905597</v>
      </c>
      <c r="BA185" t="n" s="28099">
        <v>-0.0017361456695728394</v>
      </c>
      <c r="BB185" t="n" s="28692">
        <v>2.1529313525318523E-4</v>
      </c>
      <c r="BC185" t="n" s="29285">
        <v>1.3370069920901497E-5</v>
      </c>
      <c r="BD185" t="n" s="29878">
        <v>1.0223576168118994E-6</v>
      </c>
      <c r="BE185" t="n" s="30471">
        <v>-4.0412723132482954E-6</v>
      </c>
      <c r="BF185" t="n" s="31064">
        <v>-2.1325153426298193E-5</v>
      </c>
      <c r="BG185" t="n" s="31657">
        <v>5.126017249988494E-6</v>
      </c>
      <c r="BH185" t="n" s="32250">
        <v>0.005572596701231137</v>
      </c>
      <c r="BI185" t="n" s="32843">
        <v>-6.328539639724038E-6</v>
      </c>
      <c r="BJ185" t="s" s="33318">
        <v>1385</v>
      </c>
      <c r="BK185" t="s" s="33793">
        <v>1393</v>
      </c>
      <c r="BL185" t="n" s="34268">
        <v>0.08180180191993713</v>
      </c>
      <c r="BM185" t="s" s="34743">
        <v>1395</v>
      </c>
      <c r="BN185" t="s" s="35218">
        <v>1393</v>
      </c>
      <c r="BO185" t="n" s="35693">
        <v>-0.02387341856956482</v>
      </c>
    </row>
    <row r="186" spans="1:23" x14ac:dyDescent="0.25">
      <c r="A186" s="116" t="str">
        <f>IF(ISBLANK(TBL_DATA[[#This Row],[Row.names]]), "",   DATE(YEAR(TBL_DATA[[#This Row],[Row.names]]), MONTH(TBL_DATA[[#This Row],[Row.names]]), DAY(TBL_DATA[[#This Row],[Row.names]])))</f>
        <v/>
      </c>
      <c r="B186" s="370" t="s">
        <v>315</v>
      </c>
      <c r="C186" s="996" t="s">
        <v>941</v>
      </c>
      <c r="D186" s="1622" t="n">
        <v>0.001727436030796848</v>
      </c>
      <c r="E186" s="2248" t="n">
        <v>0.0660487291619698</v>
      </c>
      <c r="F186" s="2812" t="n">
        <v>0.13217166258379387</v>
      </c>
      <c r="G186" s="3376" t="n">
        <v>0.511260200435417</v>
      </c>
      <c r="H186" s="3940" t="n">
        <v>0.2900692173472125</v>
      </c>
      <c r="I186" s="4504" t="n">
        <v>0.004489511942820226</v>
      </c>
      <c r="J186" s="5068" t="n">
        <v>0.20516226324541953</v>
      </c>
      <c r="K186" s="5630" t="n">
        <v>0.9671986201959235</v>
      </c>
      <c r="L186" s="6192" t="n">
        <v>0.2671129469223635</v>
      </c>
      <c r="M186" s="6754" t="n">
        <v>0.004561520723076791</v>
      </c>
      <c r="N186" s="7316" t="n">
        <v>0.08458461906647764</v>
      </c>
      <c r="O186" s="7880" t="n">
        <v>0.05733367934646741</v>
      </c>
      <c r="P186" s="8506" t="n">
        <v>-0.021610776300800327</v>
      </c>
      <c r="Q186" s="9070" t="n">
        <v>-0.013321080768248847</v>
      </c>
      <c r="R186" s="9634" t="n">
        <v>-0.011529876409183768</v>
      </c>
      <c r="S186" s="10135" t="n">
        <v>-0.008990719864869656</v>
      </c>
      <c r="T186" s="10636" t="n">
        <v>0.08398491789752752</v>
      </c>
      <c r="U186" s="11137" t="n">
        <v>-0.10705160033423501</v>
      </c>
      <c r="V186" s="11638" t="n">
        <v>0.12697771786744094</v>
      </c>
      <c r="W186" s="12137" t="n">
        <v>0.0890593578106776</v>
      </c>
      <c r="X186" t="n" s="12636">
        <v>1.4257650289526025</v>
      </c>
      <c r="Y186" t="n" s="13198">
        <v>0.5385807435725981</v>
      </c>
      <c r="Z186" t="n" s="13762">
        <v>0.5168297078558501</v>
      </c>
      <c r="AA186" t="n" s="14386">
        <v>0.0</v>
      </c>
      <c r="AB186" t="n" s="15012">
        <v>0.0</v>
      </c>
      <c r="AC186" t="n" s="15638">
        <v>0.0957445837050985</v>
      </c>
      <c r="AD186" t="n" s="16113">
        <v>0.291217282979497</v>
      </c>
      <c r="AE186" t="n" s="16588">
        <v>0.062251346311678</v>
      </c>
      <c r="AF186" t="n" s="17063">
        <v>0.17501344782138803</v>
      </c>
      <c r="AG186" t="n" s="17538">
        <v>0.060211627288956</v>
      </c>
      <c r="AH186" t="n" s="18013">
        <v>0.0</v>
      </c>
      <c r="AI186" t="n" s="18488">
        <v>0.006328887101055</v>
      </c>
      <c r="AJ186" t="n" s="18963">
        <v>0.36349695941910903</v>
      </c>
      <c r="AK186" t="n" s="19438">
        <v>0.034542004725098996</v>
      </c>
      <c r="AL186" t="n" s="19913">
        <v>0.0012086402635840005</v>
      </c>
      <c r="AM186" t="n" s="20388">
        <v>0.116924227803657</v>
      </c>
      <c r="AN186" t="n" s="20863">
        <v>-0.4857492576741069</v>
      </c>
      <c r="AO186" t="n" s="21338">
        <v>1.2524780820231527</v>
      </c>
      <c r="AP186" t="n" s="21813">
        <v>-0.627032915983237</v>
      </c>
      <c r="AQ186" t="n" s="22288">
        <v>0.6254451660399157</v>
      </c>
      <c r="AR186" t="n" s="22763">
        <v>1.8795109980063898</v>
      </c>
      <c r="AS186" t="n" s="23356">
        <v>0.0019108107864308252</v>
      </c>
      <c r="AT186" t="n" s="23949">
        <v>2.721808388519882E-4</v>
      </c>
      <c r="AU186" t="n" s="24542">
        <v>0.0020115713350772357</v>
      </c>
      <c r="AV186" t="n" s="25135">
        <v>7.055876843263954E-5</v>
      </c>
      <c r="AW186" t="n" s="25728">
        <v>2.2713676416266623E-6</v>
      </c>
      <c r="AX186" t="n" s="26321">
        <v>2.4752708514691994E-4</v>
      </c>
      <c r="AY186" t="n" s="26914">
        <v>8.061609656023595E-5</v>
      </c>
      <c r="AZ186" t="n" s="27507">
        <v>0.0024067906526851874</v>
      </c>
      <c r="BA186" t="n" s="28100">
        <v>-0.0018118910976909954</v>
      </c>
      <c r="BB186" t="n" s="28693">
        <v>2.3880155633084721E-4</v>
      </c>
      <c r="BC186" t="n" s="29286">
        <v>1.113897838410572E-5</v>
      </c>
      <c r="BD186" t="n" s="29879">
        <v>1.3567561362025567E-6</v>
      </c>
      <c r="BE186" t="n" s="30472">
        <v>-5.46079657351444E-6</v>
      </c>
      <c r="BF186" t="n" s="31065">
        <v>-2.8979897884562763E-5</v>
      </c>
      <c r="BG186" t="n" s="31658">
        <v>6.929034256754783E-6</v>
      </c>
      <c r="BH186" t="n" s="32251">
        <v>0.0054752148738433926</v>
      </c>
      <c r="BI186" t="n" s="32844">
        <v>-8.683601927655187E-6</v>
      </c>
      <c r="BJ186" t="s" s="33319">
        <v>1385</v>
      </c>
      <c r="BK186" t="s" s="33794">
        <v>1393</v>
      </c>
      <c r="BL186" t="n" s="34269">
        <v>0.08304319530725479</v>
      </c>
      <c r="BM186" t="s" s="34744">
        <v>1395</v>
      </c>
      <c r="BN186" t="s" s="35219">
        <v>1393</v>
      </c>
      <c r="BO186" t="n" s="35694">
        <v>-0.02123373933136463</v>
      </c>
    </row>
    <row r="187" spans="1:23" x14ac:dyDescent="0.25">
      <c r="A187" s="116" t="str">
        <f>IF(ISBLANK(TBL_DATA[[#This Row],[Row.names]]), "",   DATE(YEAR(TBL_DATA[[#This Row],[Row.names]]), MONTH(TBL_DATA[[#This Row],[Row.names]]), DAY(TBL_DATA[[#This Row],[Row.names]])))</f>
        <v/>
      </c>
      <c r="B187" s="371" t="s">
        <v>316</v>
      </c>
      <c r="C187" s="997" t="s">
        <v>942</v>
      </c>
      <c r="D187" s="1623" t="n">
        <v>0.011346924922383109</v>
      </c>
      <c r="E187" s="2249" t="n">
        <v>0.07814510405537267</v>
      </c>
      <c r="F187" s="2813" t="n">
        <v>0.1821090993542498</v>
      </c>
      <c r="G187" s="3377" t="n">
        <v>0.5340101683741872</v>
      </c>
      <c r="H187" s="3941" t="n">
        <v>0.28669913756217874</v>
      </c>
      <c r="I187" s="4505" t="n">
        <v>0.004631214959653624</v>
      </c>
      <c r="J187" s="5069" t="n">
        <v>0.2346438006460816</v>
      </c>
      <c r="K187" s="5631" t="n">
        <v>1.0300588898860261</v>
      </c>
      <c r="L187" s="6193" t="n">
        <v>0.2952578845246589</v>
      </c>
      <c r="M187" s="6755" t="n">
        <v>0.004603346623876511</v>
      </c>
      <c r="N187" s="7317" t="n">
        <v>0.08704800760648444</v>
      </c>
      <c r="O187" s="7881" t="n">
        <v>0.05733367934646741</v>
      </c>
      <c r="P187" s="8507" t="n">
        <v>-0.010509067234616642</v>
      </c>
      <c r="Q187" s="9071" t="n">
        <v>-0.013605163733683359</v>
      </c>
      <c r="R187" s="9635" t="n">
        <v>-0.01176179348039745</v>
      </c>
      <c r="S187" s="10136" t="n">
        <v>-0.004206283685259216</v>
      </c>
      <c r="T187" s="10637" t="n">
        <v>0.08448961073971399</v>
      </c>
      <c r="U187" s="11138" t="n">
        <v>-0.049784626162114265</v>
      </c>
      <c r="V187" s="11639" t="n">
        <v>0.1266598424237948</v>
      </c>
      <c r="W187" s="12138" t="n">
        <v>0.0890450583392235</v>
      </c>
      <c r="X187" t="n" s="12637">
        <v>1.4224241612743413</v>
      </c>
      <c r="Y187" t="n" s="13199">
        <v>0.5354429358598157</v>
      </c>
      <c r="Z187" t="n" s="13763">
        <v>0.5433763746471307</v>
      </c>
      <c r="AA187" t="n" s="14387">
        <v>0.0</v>
      </c>
      <c r="AB187" t="n" s="15013">
        <v>0.0</v>
      </c>
      <c r="AC187" t="n" s="15639">
        <v>0.09206961168419796</v>
      </c>
      <c r="AD187" t="n" s="16114">
        <v>0.293058595249717</v>
      </c>
      <c r="AE187" t="n" s="16589">
        <v>0.061955575644079</v>
      </c>
      <c r="AF187" t="n" s="17064">
        <v>0.178263005585627</v>
      </c>
      <c r="AG187" t="n" s="17539">
        <v>0.061462774145201</v>
      </c>
      <c r="AH187" t="n" s="18014">
        <v>0.0</v>
      </c>
      <c r="AI187" t="n" s="18489">
        <v>0.006201546364009</v>
      </c>
      <c r="AJ187" t="n" s="18964">
        <v>0.36321335550014294</v>
      </c>
      <c r="AK187" t="n" s="19439">
        <v>0.037116330798388</v>
      </c>
      <c r="AL187" t="n" s="19914">
        <v>0.0021939063822900007</v>
      </c>
      <c r="AM187" t="n" s="20389">
        <v>0.119230481707821</v>
      </c>
      <c r="AN187" t="n" s="20864">
        <v>-0.48425581413227603</v>
      </c>
      <c r="AO187" t="n" s="21339">
        <v>1.265022510752837</v>
      </c>
      <c r="AP187" t="n" s="21814">
        <v>-0.626582753507838</v>
      </c>
      <c r="AQ187" t="n" s="22289">
        <v>0.638439757244999</v>
      </c>
      <c r="AR187" t="n" s="22764">
        <v>1.8916052642606749</v>
      </c>
      <c r="AS187" t="n" s="23357">
        <v>0.0022400442709893447</v>
      </c>
      <c r="AT187" t="n" s="23950">
        <v>4.3877740809574123E-4</v>
      </c>
      <c r="AU187" t="n" s="24543">
        <v>0.0020232278759453924</v>
      </c>
      <c r="AV187" t="n" s="25136">
        <v>5.5962443561132936E-5</v>
      </c>
      <c r="AW187" t="n" s="25729">
        <v>2.746823995815609E-6</v>
      </c>
      <c r="AX187" t="n" s="26322">
        <v>2.6733411397114934E-4</v>
      </c>
      <c r="AY187" t="n" s="26915">
        <v>7.132791100887325E-5</v>
      </c>
      <c r="AZ187" t="n" s="27508">
        <v>0.002280282658482763</v>
      </c>
      <c r="BA187" t="n" s="28101">
        <v>-0.002108360402218523</v>
      </c>
      <c r="BB187" t="n" s="28694">
        <v>3.7291107932826615E-4</v>
      </c>
      <c r="BC187" t="n" s="29287">
        <v>-5.1260575177903E-5</v>
      </c>
      <c r="BD187" t="n" s="29880">
        <v>4.1000819435002484E-7</v>
      </c>
      <c r="BE187" t="n" s="30473">
        <v>-1.4947795527809087E-6</v>
      </c>
      <c r="BF187" t="n" s="31066">
        <v>-7.676091903951154E-6</v>
      </c>
      <c r="BG187" t="n" s="31659">
        <v>1.8928204228030373E-6</v>
      </c>
      <c r="BH187" t="n" s="32252">
        <v>0.0056020321013210165</v>
      </c>
      <c r="BI187" t="n" s="32845">
        <v>-2.170450499384304E-6</v>
      </c>
      <c r="BJ187" t="s" s="33320">
        <v>1385</v>
      </c>
      <c r="BK187" t="s" s="33795">
        <v>1393</v>
      </c>
      <c r="BL187" t="n" s="34270">
        <v>0.08357977867126465</v>
      </c>
      <c r="BM187" t="s" s="34745">
        <v>1395</v>
      </c>
      <c r="BN187" t="s" s="35220">
        <v>1393</v>
      </c>
      <c r="BO187" t="n" s="35695">
        <v>-0.01918538473546505</v>
      </c>
    </row>
    <row r="188" spans="1:23" x14ac:dyDescent="0.25">
      <c r="A188" s="116" t="str">
        <f>IF(ISBLANK(TBL_DATA[[#This Row],[Row.names]]), "",   DATE(YEAR(TBL_DATA[[#This Row],[Row.names]]), MONTH(TBL_DATA[[#This Row],[Row.names]]), DAY(TBL_DATA[[#This Row],[Row.names]])))</f>
        <v/>
      </c>
      <c r="B188" s="372" t="s">
        <v>317</v>
      </c>
      <c r="C188" s="998" t="s">
        <v>943</v>
      </c>
      <c r="D188" s="1624" t="n">
        <v>-1.6017475449375959E-4</v>
      </c>
      <c r="E188" s="2250" t="n">
        <v>0.07797241242802189</v>
      </c>
      <c r="F188" s="2814" t="n">
        <v>0.17677472129695393</v>
      </c>
      <c r="G188" s="3378" t="n">
        <v>0.5338181500973097</v>
      </c>
      <c r="H188" s="3942" t="n">
        <v>0.2871879059977285</v>
      </c>
      <c r="I188" s="4506" t="n">
        <v>0.004628846178632497</v>
      </c>
      <c r="J188" s="5070" t="n">
        <v>0.22469631056263184</v>
      </c>
      <c r="K188" s="5632" t="n">
        <v>1.0292534953469998</v>
      </c>
      <c r="L188" s="6194" t="n">
        <v>0.2948202140771683</v>
      </c>
      <c r="M188" s="6756" t="n">
        <v>0.00460399821432324</v>
      </c>
      <c r="N188" s="7318" t="n">
        <v>0.087033307773272</v>
      </c>
      <c r="O188" s="7882" t="n">
        <v>0.05733457430915008</v>
      </c>
      <c r="P188" s="8508" t="n">
        <v>-0.010667558701846214</v>
      </c>
      <c r="Q188" s="9072" t="n">
        <v>-0.013639836904182308</v>
      </c>
      <c r="R188" s="9636" t="n">
        <v>-0.01179677794159698</v>
      </c>
      <c r="S188" s="10137" t="n">
        <v>-0.005085364844552354</v>
      </c>
      <c r="T188" s="10638" t="n">
        <v>0.08446206768356959</v>
      </c>
      <c r="U188" s="11139" t="n">
        <v>-0.06020886042719518</v>
      </c>
      <c r="V188" s="11640" t="n">
        <v>0.11511776020453612</v>
      </c>
      <c r="W188" s="12139" t="n">
        <v>0.08883732646693837</v>
      </c>
      <c r="X188" t="n" s="12638">
        <v>1.2958264817590865</v>
      </c>
      <c r="Y188" t="n" s="13200">
        <v>0.5358991565562764</v>
      </c>
      <c r="Z188" t="n" s="13764">
        <v>0.5429734929784034</v>
      </c>
      <c r="AA188" t="n" s="14388">
        <v>0.0</v>
      </c>
      <c r="AB188" t="n" s="15014">
        <v>0.0</v>
      </c>
      <c r="AC188" t="n" s="15640">
        <v>0.10136445648448805</v>
      </c>
      <c r="AD188" t="n" s="16115">
        <v>0.289823356387266</v>
      </c>
      <c r="AE188" t="n" s="16590">
        <v>0.061744016424038</v>
      </c>
      <c r="AF188" t="n" s="17065">
        <v>0.177754623258018</v>
      </c>
      <c r="AG188" t="n" s="17540">
        <v>0.067074425703401</v>
      </c>
      <c r="AH188" t="n" s="18015">
        <v>0.0</v>
      </c>
      <c r="AI188" t="n" s="18490">
        <v>0.006445585715496</v>
      </c>
      <c r="AJ188" t="n" s="18965">
        <v>0.35983639655438004</v>
      </c>
      <c r="AK188" t="n" s="19440">
        <v>0.03622863090521</v>
      </c>
      <c r="AL188" t="n" s="19915">
        <v>0.002141434355926</v>
      </c>
      <c r="AM188" t="n" s="20390">
        <v>0.11839074226837601</v>
      </c>
      <c r="AN188" t="n" s="20865">
        <v>-0.47151276579993606</v>
      </c>
      <c r="AO188" t="n" s="21340">
        <v>1.2586466484707581</v>
      </c>
      <c r="AP188" t="n" s="21815">
        <v>-0.610720202698583</v>
      </c>
      <c r="AQ188" t="n" s="22290">
        <v>0.6479264457721752</v>
      </c>
      <c r="AR188" t="n" s="22765">
        <v>1.869366851169341</v>
      </c>
      <c r="AS188" t="n" s="23358">
        <v>0.0024074908840365536</v>
      </c>
      <c r="AT188" t="n" s="23951">
        <v>4.16236286926003E-4</v>
      </c>
      <c r="AU188" t="n" s="24544">
        <v>0.002278581568785504</v>
      </c>
      <c r="AV188" t="n" s="25137">
        <v>2.049769612404601E-4</v>
      </c>
      <c r="AW188" t="n" s="25730">
        <v>3.217306165139365E-6</v>
      </c>
      <c r="AX188" t="n" s="26323">
        <v>3.889651614815669E-4</v>
      </c>
      <c r="AY188" t="n" s="26916">
        <v>5.389162482016478E-5</v>
      </c>
      <c r="AZ188" t="n" s="27509">
        <v>0.0020313652729007287</v>
      </c>
      <c r="BA188" t="n" s="28102">
        <v>-0.0022162820281430126</v>
      </c>
      <c r="BB188" t="n" s="28695">
        <v>2.781929856532242E-4</v>
      </c>
      <c r="BC188" t="n" s="29288">
        <v>-1.565983278681845E-5</v>
      </c>
      <c r="BD188" t="n" s="29881">
        <v>-5.484722433475689E-7</v>
      </c>
      <c r="BE188" t="n" s="30474">
        <v>2.5195661484810165E-6</v>
      </c>
      <c r="BF188" t="n" s="31067">
        <v>1.3886015824041646E-5</v>
      </c>
      <c r="BG188" t="n" s="31660">
        <v>-3.20474363326779E-6</v>
      </c>
      <c r="BH188" t="n" s="32253">
        <v>0.005813902803142361</v>
      </c>
      <c r="BI188" t="n" s="32846">
        <v>4.421021841247368E-6</v>
      </c>
      <c r="BJ188" t="s" s="33321">
        <v>1385</v>
      </c>
      <c r="BK188" t="s" s="33796">
        <v>1393</v>
      </c>
      <c r="BL188" t="n" s="34271">
        <v>0.0813046395778656</v>
      </c>
      <c r="BM188" t="s" s="34746">
        <v>1396</v>
      </c>
      <c r="BN188" t="s" s="35221">
        <v>1393</v>
      </c>
      <c r="BO188" t="n" s="35696">
        <v>-0.019569892436265945</v>
      </c>
    </row>
    <row r="189" spans="1:23" x14ac:dyDescent="0.25">
      <c r="A189" s="116" t="str">
        <f>IF(ISBLANK(TBL_DATA[[#This Row],[Row.names]]), "",   DATE(YEAR(TBL_DATA[[#This Row],[Row.names]]), MONTH(TBL_DATA[[#This Row],[Row.names]]), DAY(TBL_DATA[[#This Row],[Row.names]])))</f>
        <v/>
      </c>
      <c r="B189" s="373" t="s">
        <v>318</v>
      </c>
      <c r="C189" s="999" t="s">
        <v>944</v>
      </c>
      <c r="D189" s="1625" t="n">
        <v>0.011569452470721884</v>
      </c>
      <c r="E189" s="2251" t="n">
        <v>0.09044396301835733</v>
      </c>
      <c r="F189" s="2815" t="n">
        <v>0.20635477356296295</v>
      </c>
      <c r="G189" s="3379" t="n">
        <v>0.5583893056517327</v>
      </c>
      <c r="H189" s="3943" t="n">
        <v>0.3000733312378505</v>
      </c>
      <c r="I189" s="4507" t="n">
        <v>0.004715088167697744</v>
      </c>
      <c r="J189" s="5071" t="n">
        <v>0.2642912128997694</v>
      </c>
      <c r="K189" s="5633" t="n">
        <v>1.065671888598612</v>
      </c>
      <c r="L189" s="6195" t="n">
        <v>0.29829108680991573</v>
      </c>
      <c r="M189" s="6757" t="n">
        <v>0.004721087436839645</v>
      </c>
      <c r="N189" s="7319" t="n">
        <v>0.08946719423627568</v>
      </c>
      <c r="O189" s="7883" t="n">
        <v>0.05723881201978041</v>
      </c>
      <c r="P189" s="8509" t="n">
        <v>0.0</v>
      </c>
      <c r="Q189" s="9073" t="n">
        <v>-0.013835281856349215</v>
      </c>
      <c r="R189" s="9637" t="n">
        <v>-0.011940681749639618</v>
      </c>
      <c r="S189" s="10138" t="n">
        <v>-0.004251025857980206</v>
      </c>
      <c r="T189" s="10639" t="n">
        <v>0.08462570277053998</v>
      </c>
      <c r="U189" s="11140" t="n">
        <v>-0.05023327096623036</v>
      </c>
      <c r="V189" s="11641" t="n">
        <v>0.12873405016871176</v>
      </c>
      <c r="W189" s="12140" t="n">
        <v>0.0895292207930655</v>
      </c>
      <c r="X189" t="n" s="12639">
        <v>1.4378998167119408</v>
      </c>
      <c r="Y189" t="n" s="13201">
        <v>0.5477894953701199</v>
      </c>
      <c r="Z189" t="n" s="13765">
        <v>0.546160312371666</v>
      </c>
      <c r="AA189" t="n" s="14389">
        <v>0.0</v>
      </c>
      <c r="AB189" t="n" s="15015">
        <v>0.0</v>
      </c>
      <c r="AC189" t="n" s="15641">
        <v>0.0972440612567733</v>
      </c>
      <c r="AD189" t="n" s="16116">
        <v>0.283799902185055</v>
      </c>
      <c r="AE189" t="n" s="16591">
        <v>0.061944985779671</v>
      </c>
      <c r="AF189" t="n" s="17066">
        <v>0.179996712757772</v>
      </c>
      <c r="AG189" t="n" s="17541">
        <v>0.066868521923032</v>
      </c>
      <c r="AH189" t="n" s="18016">
        <v>0.0</v>
      </c>
      <c r="AI189" t="n" s="18491">
        <v>0.006501414468207</v>
      </c>
      <c r="AJ189" t="n" s="18966">
        <v>0.364119487846938</v>
      </c>
      <c r="AK189" t="n" s="19441">
        <v>0.037564183378565</v>
      </c>
      <c r="AL189" t="n" s="19916">
        <v>0.0022108700650009996</v>
      </c>
      <c r="AM189" t="n" s="20391">
        <v>0.12017813936591801</v>
      </c>
      <c r="AN189" t="n" s="20866">
        <v>-0.47827809607474797</v>
      </c>
      <c r="AO189" t="n" s="21341">
        <v>1.2643020127827316</v>
      </c>
      <c r="AP189" t="n" s="21816">
        <v>-0.6193958910873211</v>
      </c>
      <c r="AQ189" t="n" s="22291">
        <v>0.6449061216954105</v>
      </c>
      <c r="AR189" t="n" s="22766">
        <v>1.8836979038700528</v>
      </c>
      <c r="AS189" t="n" s="23359">
        <v>0.002326171579071109</v>
      </c>
      <c r="AT189" t="n" s="23952">
        <v>4.0301919308200553E-4</v>
      </c>
      <c r="AU189" t="n" s="24545">
        <v>0.0022094464930018302</v>
      </c>
      <c r="AV189" t="n" s="25138">
        <v>2.1208177984653395E-4</v>
      </c>
      <c r="AW189" t="n" s="25731">
        <v>3.1389330298681147E-6</v>
      </c>
      <c r="AX189" t="n" s="26324">
        <v>3.76616529611714E-4</v>
      </c>
      <c r="AY189" t="n" s="26917">
        <v>5.273539945659687E-5</v>
      </c>
      <c r="AZ189" t="n" s="27510">
        <v>0.001961133076310003</v>
      </c>
      <c r="BA189" t="n" s="28103">
        <v>-0.0021430663356088097</v>
      </c>
      <c r="BB189" t="n" s="28696">
        <v>2.6759553835535696E-4</v>
      </c>
      <c r="BC189" t="n" s="29289">
        <v>-1.5258259383660201E-5</v>
      </c>
      <c r="BD189" t="n" s="29882">
        <v>-5.562692599341693E-7</v>
      </c>
      <c r="BE189" t="n" s="30475">
        <v>2.5460198953863437E-6</v>
      </c>
      <c r="BF189" t="n" s="31068">
        <v>1.401826989818312E-5</v>
      </c>
      <c r="BG189" t="n" s="31661">
        <v>-3.2381876379724067E-6</v>
      </c>
      <c r="BH189" t="n" s="32254">
        <v>0.005636387552719958</v>
      </c>
      <c r="BI189" t="n" s="32847">
        <v>4.4565411569274064E-6</v>
      </c>
      <c r="BJ189" t="s" s="33322">
        <v>1385</v>
      </c>
      <c r="BK189" t="s" s="33797">
        <v>1393</v>
      </c>
      <c r="BL189" t="n" s="34272">
        <v>0.08178824931383133</v>
      </c>
      <c r="BM189" t="s" s="34747">
        <v>1395</v>
      </c>
      <c r="BN189" t="s" s="35222">
        <v>1393</v>
      </c>
      <c r="BO189" t="n" s="35697">
        <v>-0.018701326102018356</v>
      </c>
    </row>
    <row r="190" spans="1:23" x14ac:dyDescent="0.25">
      <c r="A190" s="116" t="str">
        <f>IF(ISBLANK(TBL_DATA[[#This Row],[Row.names]]), "",   DATE(YEAR(TBL_DATA[[#This Row],[Row.names]]), MONTH(TBL_DATA[[#This Row],[Row.names]]), DAY(TBL_DATA[[#This Row],[Row.names]])))</f>
        <v/>
      </c>
      <c r="B190" s="374" t="s">
        <v>319</v>
      </c>
      <c r="C190" s="1000" t="s">
        <v>945</v>
      </c>
      <c r="D190" s="1626" t="n">
        <v>-0.004179898271127918</v>
      </c>
      <c r="E190" s="2252" t="n">
        <v>0.08588601818257491</v>
      </c>
      <c r="F190" s="2816" t="n">
        <v>0.14624050638540909</v>
      </c>
      <c r="G190" s="3380" t="n">
        <v>0.5702024044862741</v>
      </c>
      <c r="H190" s="3944" t="n">
        <v>0.29512509959834105</v>
      </c>
      <c r="I190" s="4508" t="n">
        <v>0.0047637998611547066</v>
      </c>
      <c r="J190" s="5072" t="n">
        <v>0.18134426845336904</v>
      </c>
      <c r="K190" s="5634" t="n">
        <v>1.1442597586351098</v>
      </c>
      <c r="L190" s="6196" t="n">
        <v>0.3055909923466445</v>
      </c>
      <c r="M190" s="6758" t="n">
        <v>0.0047283014525944835</v>
      </c>
      <c r="N190" s="7320" t="n">
        <v>0.09007364853712196</v>
      </c>
      <c r="O190" s="7884" t="n">
        <v>0.05784606987223653</v>
      </c>
      <c r="P190" s="8510" t="n">
        <v>-0.00417989827112808</v>
      </c>
      <c r="Q190" s="9074" t="n">
        <v>-0.014009631896881305</v>
      </c>
      <c r="R190" s="9638" t="n">
        <v>-0.012102189223766154</v>
      </c>
      <c r="S190" s="10139" t="n">
        <v>-0.001833979278828779</v>
      </c>
      <c r="T190" s="10640" t="n">
        <v>0.0843226874249981</v>
      </c>
      <c r="U190" s="11141" t="n">
        <v>-0.021749535443353077</v>
      </c>
      <c r="V190" s="11642" t="n">
        <v>0.12564992218664717</v>
      </c>
      <c r="W190" s="12141" t="n">
        <v>0.0897590372706147</v>
      </c>
      <c r="X190" t="n" s="12640">
        <v>1.3998581759274553</v>
      </c>
      <c r="Y190" t="n" s="13202">
        <v>0.5432541758682956</v>
      </c>
      <c r="Z190" t="n" s="13766">
        <v>0.5528028512468478</v>
      </c>
      <c r="AA190" t="n" s="14390">
        <v>0.0</v>
      </c>
      <c r="AB190" t="n" s="15016">
        <v>0.0</v>
      </c>
      <c r="AC190" t="n" s="15642">
        <v>0.10619045831389912</v>
      </c>
      <c r="AD190" t="n" s="16117">
        <v>0.257593605653324</v>
      </c>
      <c r="AE190" t="n" s="16592">
        <v>0.061226998462934</v>
      </c>
      <c r="AF190" t="n" s="17067">
        <v>0.17254631154631697</v>
      </c>
      <c r="AG190" t="n" s="17542">
        <v>0.066522818893806</v>
      </c>
      <c r="AH190" t="n" s="18017">
        <v>0.0</v>
      </c>
      <c r="AI190" t="n" s="18492">
        <v>0.006289388981334</v>
      </c>
      <c r="AJ190" t="n" s="18967">
        <v>0.37114137214102394</v>
      </c>
      <c r="AK190" t="n" s="19442">
        <v>0.041243540408736</v>
      </c>
      <c r="AL190" t="n" s="19917">
        <v>0.0026857433157730006</v>
      </c>
      <c r="AM190" t="n" s="20392">
        <v>0.12004812955088001</v>
      </c>
      <c r="AN190" t="n" s="20867">
        <v>-0.477670447890986</v>
      </c>
      <c r="AO190" t="n" s="21342">
        <v>1.2361660558032315</v>
      </c>
      <c r="AP190" t="n" s="21817">
        <v>-0.614538594740089</v>
      </c>
      <c r="AQ190" t="n" s="22292">
        <v>0.6216274610631425</v>
      </c>
      <c r="AR190" t="n" s="22767">
        <v>1.8507046505433205</v>
      </c>
      <c r="AS190" t="n" s="23360">
        <v>0.002622268072916362</v>
      </c>
      <c r="AT190" t="n" s="23953">
        <v>3.883548728865034E-4</v>
      </c>
      <c r="AU190" t="n" s="24546">
        <v>0.0020074855876785714</v>
      </c>
      <c r="AV190" t="n" s="25139">
        <v>2.3187051959341613E-4</v>
      </c>
      <c r="AW190" t="n" s="25732">
        <v>2.501509593329713E-6</v>
      </c>
      <c r="AX190" t="n" s="26325">
        <v>2.546471078764109E-4</v>
      </c>
      <c r="AY190" t="n" s="26918">
        <v>5.09503959759759E-5</v>
      </c>
      <c r="AZ190" t="n" s="27511">
        <v>0.0016784206847264922</v>
      </c>
      <c r="BA190" t="n" s="28104">
        <v>-0.0017998984838325112</v>
      </c>
      <c r="BB190" t="n" s="28697">
        <v>2.1299067121320186E-4</v>
      </c>
      <c r="BC190" t="n" s="29290">
        <v>-1.8783917174816773E-5</v>
      </c>
      <c r="BD190" t="n" s="29883">
        <v>4.6499924918349285E-8</v>
      </c>
      <c r="BE190" t="n" s="30476">
        <v>-4.2915775492189E-9</v>
      </c>
      <c r="BF190" t="n" s="31069">
        <v>2.790065768607072E-7</v>
      </c>
      <c r="BG190" t="n" s="31662">
        <v>9.06509393491639E-10</v>
      </c>
      <c r="BH190" t="n" s="32255">
        <v>0.005630248813675651</v>
      </c>
      <c r="BI190" t="n" s="32848">
        <v>2.3608634366239034E-7</v>
      </c>
      <c r="BJ190" t="s" s="33323">
        <v>1385</v>
      </c>
      <c r="BK190" t="s" s="33798">
        <v>1393</v>
      </c>
      <c r="BL190" t="n" s="34273">
        <v>0.08134952932596207</v>
      </c>
      <c r="BM190" t="s" s="34748">
        <v>1394</v>
      </c>
      <c r="BN190" t="s" s="35223">
        <v>1393</v>
      </c>
      <c r="BO190" t="n" s="35698">
        <v>-0.01861707679927349</v>
      </c>
    </row>
    <row r="191" spans="1:23" x14ac:dyDescent="0.25">
      <c r="A191" s="116" t="str">
        <f>IF(ISBLANK(TBL_DATA[[#This Row],[Row.names]]), "",   DATE(YEAR(TBL_DATA[[#This Row],[Row.names]]), MONTH(TBL_DATA[[#This Row],[Row.names]]), DAY(TBL_DATA[[#This Row],[Row.names]])))</f>
        <v/>
      </c>
      <c r="B191" s="375" t="s">
        <v>320</v>
      </c>
      <c r="C191" s="1001" t="s">
        <v>946</v>
      </c>
      <c r="D191" s="1627" t="n">
        <v>0.004645870218977562</v>
      </c>
      <c r="E191" s="2253" t="n">
        <v>0.0909309036956536</v>
      </c>
      <c r="F191" s="2817" t="n">
        <v>0.168556037579368</v>
      </c>
      <c r="G191" s="3381" t="n">
        <v>0.5699120735461456</v>
      </c>
      <c r="H191" s="3945" t="n">
        <v>0.29164942938466226</v>
      </c>
      <c r="I191" s="4509" t="n">
        <v>0.004790253141286782</v>
      </c>
      <c r="J191" s="5073" t="n">
        <v>0.1882418967077335</v>
      </c>
      <c r="K191" s="5635" t="n">
        <v>1.147580547465698</v>
      </c>
      <c r="L191" s="6197" t="n">
        <v>0.30217094707001957</v>
      </c>
      <c r="M191" s="6759" t="n">
        <v>0.004754543920699368</v>
      </c>
      <c r="N191" s="7321" t="n">
        <v>0.0903513426482395</v>
      </c>
      <c r="O191" s="7885" t="n">
        <v>0.05784606987223653</v>
      </c>
      <c r="P191" s="8511" t="n">
        <v>0.0</v>
      </c>
      <c r="Q191" s="9075" t="n">
        <v>-0.014012983789257059</v>
      </c>
      <c r="R191" s="9639" t="n">
        <v>-0.012099660532794605</v>
      </c>
      <c r="S191" s="10140" t="n">
        <v>0.03069501434627564</v>
      </c>
      <c r="T191" s="10641" t="n">
        <v>0.08273435723871803</v>
      </c>
      <c r="U191" s="11142" t="n">
        <v>0.37100686305822883</v>
      </c>
      <c r="V191" s="11643" t="n">
        <v>0.1655774741905638</v>
      </c>
      <c r="W191" s="12142" t="n">
        <v>0.08875003703461895</v>
      </c>
      <c r="X191" t="n" s="12641">
        <v>1.8656609024960358</v>
      </c>
      <c r="Y191" t="n" s="13203">
        <v>0.540045766009384</v>
      </c>
      <c r="Z191" t="n" s="13767">
        <v>0.5497007795792358</v>
      </c>
      <c r="AA191" t="n" s="14391">
        <v>0.0</v>
      </c>
      <c r="AB191" t="n" s="15017">
        <v>0.0</v>
      </c>
      <c r="AC191" t="n" s="15643">
        <v>0.10379066441221682</v>
      </c>
      <c r="AD191" t="n" s="16118">
        <v>0.252215934259736</v>
      </c>
      <c r="AE191" t="n" s="16593">
        <v>0.011383823780837998</v>
      </c>
      <c r="AF191" t="n" s="17068">
        <v>0.17398231708942402</v>
      </c>
      <c r="AG191" t="n" s="17543">
        <v>0.066032979059313</v>
      </c>
      <c r="AH191" t="n" s="18018">
        <v>0.0</v>
      </c>
      <c r="AI191" t="n" s="18493">
        <v>0.006232887821412</v>
      </c>
      <c r="AJ191" t="n" s="18968">
        <v>0.36577986615933605</v>
      </c>
      <c r="AK191" t="n" s="19443">
        <v>0.045229604028553</v>
      </c>
      <c r="AL191" t="n" s="19918">
        <v>0.0026128878735149994</v>
      </c>
      <c r="AM191" t="n" s="20393">
        <v>0.11902010696229601</v>
      </c>
      <c r="AN191" t="n" s="20868">
        <v>-0.4622859564928471</v>
      </c>
      <c r="AO191" t="n" s="21343">
        <v>1.2084571589103958</v>
      </c>
      <c r="AP191" t="n" s="21818">
        <v>-0.62825270836882</v>
      </c>
      <c r="AQ191" t="n" s="22293">
        <v>0.5802044505415759</v>
      </c>
      <c r="AR191" t="n" s="22768">
        <v>1.836709867279216</v>
      </c>
      <c r="AS191" t="n" s="23361">
        <v>0.002635065852789093</v>
      </c>
      <c r="AT191" t="n" s="23954">
        <v>3.415521107175774E-4</v>
      </c>
      <c r="AU191" t="n" s="24547">
        <v>0.001674289760771845</v>
      </c>
      <c r="AV191" t="n" s="25140">
        <v>2.15236076843001E-4</v>
      </c>
      <c r="AW191" t="n" s="25733">
        <v>2.845847547152596E-6</v>
      </c>
      <c r="AX191" t="n" s="26326">
        <v>1.8849199877050087E-4</v>
      </c>
      <c r="AY191" t="n" s="26919">
        <v>3.469812011182168E-5</v>
      </c>
      <c r="AZ191" t="n" s="27512">
        <v>0.0021177203553453387</v>
      </c>
      <c r="BA191" t="n" s="28105">
        <v>-0.001820428184617732</v>
      </c>
      <c r="BB191" t="n" s="28698">
        <v>2.292753858703984E-4</v>
      </c>
      <c r="BC191" t="n" s="29291">
        <v>1.3051735926560708E-5</v>
      </c>
      <c r="BD191" t="n" s="29884">
        <v>-5.697130078806982E-7</v>
      </c>
      <c r="BE191" t="n" s="30477">
        <v>2.5797143124213793E-6</v>
      </c>
      <c r="BF191" t="n" s="31070">
        <v>1.4163391723298233E-5</v>
      </c>
      <c r="BG191" t="n" s="31663">
        <v>-3.2804347019800785E-6</v>
      </c>
      <c r="BH191" t="n" s="32256">
        <v>0.005614423099378855</v>
      </c>
      <c r="BI191" t="n" s="32849">
        <v>4.48300237084401E-6</v>
      </c>
      <c r="BJ191" t="s" s="33324">
        <v>1383</v>
      </c>
      <c r="BK191" t="s" s="33799">
        <v>1393</v>
      </c>
      <c r="BL191" t="n" s="34274">
        <v>0.08052695542573929</v>
      </c>
      <c r="BM191" t="s" s="34749">
        <v>1397</v>
      </c>
      <c r="BN191" t="s" s="35224">
        <v>1393</v>
      </c>
      <c r="BO191" t="n" s="35699">
        <v>-0.025411032140254974</v>
      </c>
    </row>
    <row r="192" spans="1:23" x14ac:dyDescent="0.25">
      <c r="A192" s="116" t="str">
        <f>IF(ISBLANK(TBL_DATA[[#This Row],[Row.names]]), "",   DATE(YEAR(TBL_DATA[[#This Row],[Row.names]]), MONTH(TBL_DATA[[#This Row],[Row.names]]), DAY(TBL_DATA[[#This Row],[Row.names]])))</f>
        <v/>
      </c>
      <c r="B192" s="376" t="s">
        <v>321</v>
      </c>
      <c r="C192" s="1002" t="s">
        <v>947</v>
      </c>
      <c r="D192" s="1628" t="n">
        <v>0.006325527725759744</v>
      </c>
      <c r="E192" t="n" s="2254">
        <v>0.09783161737386847</v>
      </c>
      <c r="F192" t="n" s="2818">
        <v>0.15993766162662615</v>
      </c>
      <c r="G192" t="n" s="3382">
        <v>0.5687420443107103</v>
      </c>
      <c r="H192" t="n" s="3946">
        <v>0.2976220048605839</v>
      </c>
      <c r="I192" t="n" s="4510">
        <v>0.004778782600765017</v>
      </c>
      <c r="J192" t="n" s="5074">
        <v>0.17293182790458816</v>
      </c>
      <c r="K192" s="5636" t="n">
        <v>1.1470730214062137</v>
      </c>
      <c r="L192" s="6198" t="n">
        <v>0.3117102917327874</v>
      </c>
      <c r="M192" s="6760" t="n">
        <v>0.004730613459834485</v>
      </c>
      <c r="N192" s="7322" t="n">
        <v>0.09051740515933004</v>
      </c>
      <c r="O192" s="7886" t="n">
        <v>0.05784606987223653</v>
      </c>
      <c r="P192" t="n" s="8512">
        <v>0.0</v>
      </c>
      <c r="Q192" t="n" s="9076">
        <v>-0.014028691895846993</v>
      </c>
      <c r="R192" t="n" s="9640">
        <v>-0.012111852020204534</v>
      </c>
      <c r="S192" t="n" s="10141">
        <v>0.01918477990332712</v>
      </c>
      <c r="T192" t="n" s="10642">
        <v>0.08236314971448706</v>
      </c>
      <c r="U192" t="n" s="11143">
        <v>0.2329291675929273</v>
      </c>
      <c r="V192" t="n" s="11644">
        <v>0.15936048294276706</v>
      </c>
      <c r="W192" t="n" s="12143">
        <v>0.08866555112839648</v>
      </c>
      <c r="X192" t="n" s="12642">
        <v>1.7973212923697652</v>
      </c>
      <c r="Y192" t="n" s="13204">
        <v>0.5455474359398859</v>
      </c>
      <c r="Z192" t="n" s="13768">
        <v>0.5583102110232157</v>
      </c>
      <c r="AA192" t="n" s="14392">
        <v>0.0</v>
      </c>
      <c r="AB192" t="n" s="15018">
        <v>0.0</v>
      </c>
      <c r="AC192" t="n" s="15644">
        <v>0.10147765024398071</v>
      </c>
      <c r="AD192" t="n" s="16119">
        <v>0.255379190124295</v>
      </c>
      <c r="AE192" t="n" s="16594">
        <v>-0.011448067350514003</v>
      </c>
      <c r="AF192" t="n" s="17069">
        <v>0.170395892860277</v>
      </c>
      <c r="AG192" t="n" s="17544">
        <v>0.066650326015396</v>
      </c>
      <c r="AH192" t="n" s="18019">
        <v>0.0</v>
      </c>
      <c r="AI192" t="n" s="18494">
        <v>0.0062183158337200005</v>
      </c>
      <c r="AJ192" t="n" s="18969">
        <v>0.369276013915212</v>
      </c>
      <c r="AK192" t="n" s="19444">
        <v>0.045615594186352006</v>
      </c>
      <c r="AL192" t="n" s="19919">
        <v>0.002663248104058</v>
      </c>
      <c r="AM192" t="n" s="20394">
        <v>0.12434252562024299</v>
      </c>
      <c r="AN192" t="n" s="20869">
        <v>-0.4659735643708769</v>
      </c>
      <c r="AO192" t="n" s="21344">
        <v>1.2182983387383506</v>
      </c>
      <c r="AP192" t="n" s="21819">
        <v>-0.655178863800189</v>
      </c>
      <c r="AQ192" t="n" s="22294">
        <v>0.5631194749381616</v>
      </c>
      <c r="AR192" t="n" s="22769">
        <v>1.8734772025385396</v>
      </c>
      <c r="AS192" t="n" s="23362">
        <v>0.0018840907927470567</v>
      </c>
      <c r="AT192" t="n" s="23955">
        <v>6.194814083007872E-4</v>
      </c>
      <c r="AU192" t="n" s="24548">
        <v>0.001836725698738589</v>
      </c>
      <c r="AV192" t="n" s="25141">
        <v>2.1163819234367218E-4</v>
      </c>
      <c r="AW192" t="n" s="25734">
        <v>3.3880911183988813E-6</v>
      </c>
      <c r="AX192" t="n" s="26327">
        <v>1.4460975081655777E-4</v>
      </c>
      <c r="AY192" t="n" s="26920">
        <v>2.6799233392407785E-5</v>
      </c>
      <c r="AZ192" t="n" s="27513">
        <v>0.0016716604971949791</v>
      </c>
      <c r="BA192" t="n" s="28106">
        <v>-4.164401305949908E-4</v>
      </c>
      <c r="BB192" t="n" s="28699">
        <v>2.3775749090053187E-4</v>
      </c>
      <c r="BC192" t="n" s="29292">
        <v>8.66913408083655E-6</v>
      </c>
      <c r="BD192" t="n" s="29885">
        <v>-1.6857043105854533E-6</v>
      </c>
      <c r="BE192" t="n" s="30478">
        <v>7.253334143012634E-6</v>
      </c>
      <c r="BF192" t="n" s="31071">
        <v>3.926596970842615E-5</v>
      </c>
      <c r="BG192" t="n" s="31664">
        <v>-9.215159337438459E-6</v>
      </c>
      <c r="BH192" t="n" s="32257">
        <v>0.0061806052646970425</v>
      </c>
      <c r="BI192" t="n" s="32850">
        <v>1.2156454138370293E-5</v>
      </c>
      <c r="BJ192" t="s" s="33325">
        <v>1385</v>
      </c>
      <c r="BK192" t="s" s="33800">
        <v>1393</v>
      </c>
      <c r="BL192" t="n" s="34275">
        <v>0.080091193318367</v>
      </c>
      <c r="BM192" t="s" s="34750">
        <v>1397</v>
      </c>
      <c r="BN192" t="s" s="35225">
        <v>1393</v>
      </c>
      <c r="BO192" t="n" s="35700">
        <v>-0.04796125367283821</v>
      </c>
    </row>
    <row r="193" spans="1:23" x14ac:dyDescent="0.25">
      <c r="A193" s="116" t="str">
        <f>IF(ISBLANK(TBL_DATA[[#This Row],[Row.names]]), "",   DATE(YEAR(TBL_DATA[[#This Row],[Row.names]]), MONTH(TBL_DATA[[#This Row],[Row.names]]), DAY(TBL_DATA[[#This Row],[Row.names]])))</f>
        <v/>
      </c>
      <c r="B193" s="377" t="s">
        <v>322</v>
      </c>
      <c r="C193" s="1003" t="s">
        <v>948</v>
      </c>
      <c r="D193" s="1629" t="n">
        <v>-2.216975526413811E-4</v>
      </c>
      <c r="E193" s="2255" t="n">
        <v>0.09758823079108425</v>
      </c>
      <c r="F193" s="2819" t="n">
        <v>0.1365986144774225</v>
      </c>
      <c r="G193" s="3383" t="n">
        <v>0.5660971439562876</v>
      </c>
      <c r="H193" t="n" s="3947">
        <v>0.2899648089177937</v>
      </c>
      <c r="I193" t="n" s="4511">
        <v>0.00479824088863571</v>
      </c>
      <c r="J193" t="n" s="5075">
        <v>0.16023510974936128</v>
      </c>
      <c r="K193" s="5637" t="n">
        <v>1.1085933196359676</v>
      </c>
      <c r="L193" s="6199" t="n">
        <v>0.29802857427298945</v>
      </c>
      <c r="M193" s="6761" t="n">
        <v>0.0047709166292758155</v>
      </c>
      <c r="N193" s="7323" t="n">
        <v>0.09039457780805256</v>
      </c>
      <c r="O193" s="7887" t="n">
        <v>0.0577583889733618</v>
      </c>
      <c r="P193" s="8513" t="n">
        <v>-2.216975526414533E-4</v>
      </c>
      <c r="Q193" s="9077" t="n">
        <v>-0.013986241635828556</v>
      </c>
      <c r="R193" s="9641" t="n">
        <v>-0.012072002810937982</v>
      </c>
      <c r="S193" t="n" s="10142">
        <v>0.0043832946044419785</v>
      </c>
      <c r="T193" t="n" s="10643">
        <v>0.08245778872307645</v>
      </c>
      <c r="U193" t="n" s="11144">
        <v>0.053158042100336846</v>
      </c>
      <c r="V193" s="11645" t="n">
        <v>0.1445323418314639</v>
      </c>
      <c r="W193" t="n" s="12144">
        <v>0.08899926385079522</v>
      </c>
      <c r="X193" t="n" s="12643">
        <v>1.62397232940902</v>
      </c>
      <c r="Y193" t="n" s="13205">
        <v>0.538483805622596</v>
      </c>
      <c r="Z193" t="n" s="13769">
        <v>0.5459199339399409</v>
      </c>
      <c r="AA193" t="n" s="14393">
        <v>0.0</v>
      </c>
      <c r="AB193" t="n" s="15019">
        <v>0.0</v>
      </c>
      <c r="AC193" t="n" s="15645">
        <v>0.10106686940783723</v>
      </c>
      <c r="AD193" t="n" s="16120">
        <v>0.252730303101917</v>
      </c>
      <c r="AE193" t="n" s="16595">
        <v>-0.011107345200634996</v>
      </c>
      <c r="AF193" t="n" s="17070">
        <v>0.176902366448345</v>
      </c>
      <c r="AG193" t="n" s="17545">
        <v>0.071940403123841</v>
      </c>
      <c r="AH193" t="n" s="18020">
        <v>0.0</v>
      </c>
      <c r="AI193" t="n" s="18495">
        <v>0.0062754839416530005</v>
      </c>
      <c r="AJ193" t="n" s="18970">
        <v>0.371460933087363</v>
      </c>
      <c r="AK193" t="n" s="19445">
        <v>0.055029174178957</v>
      </c>
      <c r="AL193" t="n" s="19920">
        <v>0.00255504829672</v>
      </c>
      <c r="AM193" t="n" s="20395">
        <v>0.124680886723991</v>
      </c>
      <c r="AN193" t="n" s="20870">
        <v>-0.45099462718890293</v>
      </c>
      <c r="AO193" t="n" s="21345">
        <v>1.229083049369413</v>
      </c>
      <c r="AP193" t="n" s="21820">
        <v>-0.629610422856164</v>
      </c>
      <c r="AQ193" t="n" s="22295">
        <v>0.599472626513249</v>
      </c>
      <c r="AR193" t="n" s="22770">
        <v>1.858693472225577</v>
      </c>
      <c r="AS193" t="n" s="23363">
        <v>0.0019615943399826294</v>
      </c>
      <c r="AT193" t="n" s="23956">
        <v>6.659084150678031E-4</v>
      </c>
      <c r="AU193" t="n" s="24549">
        <v>0.0016626521853939048</v>
      </c>
      <c r="AV193" t="n" s="25142">
        <v>2.3377488026610425E-4</v>
      </c>
      <c r="AW193" t="n" s="25735">
        <v>3.56182180891758E-6</v>
      </c>
      <c r="AX193" t="n" s="26328">
        <v>1.5957187756827194E-4</v>
      </c>
      <c r="AY193" t="n" s="26921">
        <v>2.439211854838946E-5</v>
      </c>
      <c r="AZ193" t="n" s="27514">
        <v>0.001844433150096976</v>
      </c>
      <c r="BA193" t="n" s="28107">
        <v>-6.848376085893024E-4</v>
      </c>
      <c r="BB193" t="n" s="28700">
        <v>2.3289612631144304E-4</v>
      </c>
      <c r="BC193" t="n" s="29293">
        <v>1.1436423672098987E-5</v>
      </c>
      <c r="BD193" t="n" s="29886">
        <v>-2.008248466568688E-6</v>
      </c>
      <c r="BE193" t="n" s="30479">
        <v>8.605388713527627E-6</v>
      </c>
      <c r="BF193" t="n" s="31072">
        <v>4.653005423644411E-5</v>
      </c>
      <c r="BG193" t="n" s="31665">
        <v>-1.0932075765643372E-5</v>
      </c>
      <c r="BH193" t="n" s="32258">
        <v>0.006058810627898692</v>
      </c>
      <c r="BI193" t="n" s="32851">
        <v>1.437798351078462E-5</v>
      </c>
      <c r="BJ193" t="s" s="33326">
        <v>1384</v>
      </c>
      <c r="BK193" t="s" s="33801">
        <v>1393</v>
      </c>
      <c r="BL193" t="n" s="34276">
        <v>0.08026589453220367</v>
      </c>
      <c r="BM193" t="s" s="34751">
        <v>1397</v>
      </c>
      <c r="BN193" t="s" s="35226">
        <v>1393</v>
      </c>
      <c r="BO193" t="n" s="35701">
        <v>-0.04830387234687805</v>
      </c>
    </row>
    <row r="194" spans="1:23" x14ac:dyDescent="0.25">
      <c r="A194" s="116" t="str">
        <f>IF(ISBLANK(TBL_DATA[[#This Row],[Row.names]]), "",   DATE(YEAR(TBL_DATA[[#This Row],[Row.names]]), MONTH(TBL_DATA[[#This Row],[Row.names]]), DAY(TBL_DATA[[#This Row],[Row.names]])))</f>
        <v/>
      </c>
      <c r="B194" s="378" t="s">
        <v>323</v>
      </c>
      <c r="C194" s="1004" t="s">
        <v>949</v>
      </c>
      <c r="D194" s="1630" t="n">
        <v>-0.003925404841287731</v>
      </c>
      <c r="E194" s="2256" t="n">
        <v>0.09327975263619659</v>
      </c>
      <c r="F194" s="2820" t="n">
        <v>0.11100448711412936</v>
      </c>
      <c r="G194" s="3384" t="n">
        <v>0.5599166477811456</v>
      </c>
      <c r="H194" s="3948" t="n">
        <v>0.2750148025528744</v>
      </c>
      <c r="I194" s="4512" t="n">
        <v>0.004854749657180798</v>
      </c>
      <c r="J194" s="5076" t="n">
        <v>0.14047485650926994</v>
      </c>
      <c r="K194" s="5638" t="n">
        <v>1.1136137600805212</v>
      </c>
      <c r="L194" s="6200" t="n">
        <v>0.2931333290841643</v>
      </c>
      <c r="M194" s="6762" t="n">
        <v>0.004793701888318034</v>
      </c>
      <c r="N194" s="7324" t="n">
        <v>0.09051124535720924</v>
      </c>
      <c r="O194" s="7888" t="n">
        <v>0.058289507713397117</v>
      </c>
      <c r="P194" s="8514" t="n">
        <v>-0.004146232141282735</v>
      </c>
      <c r="Q194" s="9078" t="n">
        <v>-0.014153021055750628</v>
      </c>
      <c r="R194" s="9642" t="n">
        <v>-0.01223631162302476</v>
      </c>
      <c r="S194" s="10143" t="n">
        <v>-0.006756966646291995</v>
      </c>
      <c r="T194" s="10644" t="n">
        <v>0.08287270975534738</v>
      </c>
      <c r="U194" s="11145" t="n">
        <v>-0.08153427909186957</v>
      </c>
      <c r="V194" s="11646" t="n">
        <v>0.13007089087165857</v>
      </c>
      <c r="W194" s="12145" t="n">
        <v>0.089055843644345</v>
      </c>
      <c r="X194" t="n" s="12644">
        <v>1.4605542494337822</v>
      </c>
      <c r="Y194" t="n" s="13206">
        <v>0.5244185375755459</v>
      </c>
      <c r="Z194" t="n" s="13770">
        <v>0.5414178876654929</v>
      </c>
      <c r="AA194" t="n" s="14394">
        <v>0.0</v>
      </c>
      <c r="AB194" t="n" s="15020">
        <v>0.0</v>
      </c>
      <c r="AC194" t="n" s="15646">
        <v>0.09696450568823153</v>
      </c>
      <c r="AD194" t="n" s="16121">
        <v>0.249471492042412</v>
      </c>
      <c r="AE194" t="n" s="16596">
        <v>5.934551460069961E-4</v>
      </c>
      <c r="AF194" t="n" s="17071">
        <v>0.180017684445688</v>
      </c>
      <c r="AG194" t="n" s="17546">
        <v>0.07166654548175899</v>
      </c>
      <c r="AH194" t="n" s="18021">
        <v>0.0</v>
      </c>
      <c r="AI194" t="n" s="18496">
        <v>0.006356628777860999</v>
      </c>
      <c r="AJ194" t="n" s="18971">
        <v>0.382404675070774</v>
      </c>
      <c r="AK194" t="n" s="19446">
        <v>0.054424084154316</v>
      </c>
      <c r="AL194" t="n" s="19921">
        <v>0.0027959011900950004</v>
      </c>
      <c r="AM194" t="n" s="20396">
        <v>0.124314361330739</v>
      </c>
      <c r="AN194" t="n" s="20871">
        <v>-0.44720229501364905</v>
      </c>
      <c r="AO194" t="n" s="21346">
        <v>1.221265633215721</v>
      </c>
      <c r="AP194" t="n" s="21821">
        <v>-0.596423100589719</v>
      </c>
      <c r="AQ194" t="n" s="22296">
        <v>0.624842532626002</v>
      </c>
      <c r="AR194" t="n" s="22771">
        <v>1.81768873380544</v>
      </c>
      <c r="AS194" t="n" s="23364">
        <v>0.0019031665362133528</v>
      </c>
      <c r="AT194" t="n" s="23957">
        <v>6.452614191597764E-4</v>
      </c>
      <c r="AU194" t="n" s="24550">
        <v>0.0016097719628501966</v>
      </c>
      <c r="AV194" t="n" s="25143">
        <v>2.267791948800394E-4</v>
      </c>
      <c r="AW194" t="n" s="25736">
        <v>3.4447712960922153E-6</v>
      </c>
      <c r="AX194" t="n" s="26329">
        <v>1.546328776930567E-4</v>
      </c>
      <c r="AY194" t="n" s="26922">
        <v>2.3634411382283396E-5</v>
      </c>
      <c r="AZ194" t="n" s="27515">
        <v>0.001788119752371231</v>
      </c>
      <c r="BA194" t="n" s="28108">
        <v>-6.623867967146838E-4</v>
      </c>
      <c r="BB194" t="n" s="28701">
        <v>2.2553364212447887E-4</v>
      </c>
      <c r="BC194" t="n" s="29294">
        <v>1.1179659291270372E-5</v>
      </c>
      <c r="BD194" t="n" s="29887">
        <v>-1.936499826261672E-6</v>
      </c>
      <c r="BE194" t="n" s="30480">
        <v>8.298714003686271E-6</v>
      </c>
      <c r="BF194" t="n" s="31073">
        <v>4.4873031764583757E-5</v>
      </c>
      <c r="BG194" t="n" s="31666">
        <v>-1.0542501647232021E-5</v>
      </c>
      <c r="BH194" t="n" s="32259">
        <v>0.0058745781379364315</v>
      </c>
      <c r="BI194" t="n" s="32852">
        <v>1.3866548315886358E-5</v>
      </c>
      <c r="BJ194" t="s" s="33327">
        <v>1383</v>
      </c>
      <c r="BK194" t="s" s="33802">
        <v>1393</v>
      </c>
      <c r="BL194" t="n" s="34277">
        <v>0.07989905774593353</v>
      </c>
      <c r="BM194" t="s" s="34752">
        <v>1397</v>
      </c>
      <c r="BN194" t="s" s="35227">
        <v>1393</v>
      </c>
      <c r="BO194" t="n" s="35702">
        <v>-0.03653857484459877</v>
      </c>
    </row>
    <row r="195" spans="1:23" x14ac:dyDescent="0.25">
      <c r="A195" s="116" t="str">
        <f>IF(ISBLANK(TBL_DATA[[#This Row],[Row.names]]), "",   DATE(YEAR(TBL_DATA[[#This Row],[Row.names]]), MONTH(TBL_DATA[[#This Row],[Row.names]]), DAY(TBL_DATA[[#This Row],[Row.names]])))</f>
        <v/>
      </c>
      <c r="B195" s="379" t="s">
        <v>324</v>
      </c>
      <c r="C195" s="1005" t="s">
        <v>950</v>
      </c>
      <c r="D195" s="1631" t="n">
        <v>-0.005477266313683055</v>
      </c>
      <c r="E195" s="2257" t="n">
        <v>0.08729156827565054</v>
      </c>
      <c r="F195" s="2821" t="n">
        <v>0.06229581843577492</v>
      </c>
      <c r="G195" s="3385" t="n">
        <v>0.5471444582212749</v>
      </c>
      <c r="H195" s="3949" t="n">
        <v>0.2614513385609524</v>
      </c>
      <c r="I195" s="4513" t="n">
        <v>0.004913219928443993</v>
      </c>
      <c r="J195" s="5077" t="n">
        <v>0.10059263780447814</v>
      </c>
      <c r="K195" s="5639" t="n">
        <v>1.0641779298832765</v>
      </c>
      <c r="L195" s="6201" t="n">
        <v>0.26119890596174306</v>
      </c>
      <c r="M195" s="6763" t="n">
        <v>0.004914059514906829</v>
      </c>
      <c r="N195" s="7325" t="n">
        <v>0.09075632829485712</v>
      </c>
      <c r="O195" s="7889" t="n">
        <v>0.059309935883915865</v>
      </c>
      <c r="P195" s="8515" t="n">
        <v>-0.009600788437329588</v>
      </c>
      <c r="Q195" s="9079" t="n">
        <v>-0.014379194904833845</v>
      </c>
      <c r="R195" s="9643" t="n">
        <v>-0.012457295478571415</v>
      </c>
      <c r="S195" s="10144" t="n">
        <v>-0.02990931322512458</v>
      </c>
      <c r="T195" s="10645" t="n">
        <v>0.08335992502820697</v>
      </c>
      <c r="U195" s="11146" t="n">
        <v>-0.35879726637234854</v>
      </c>
      <c r="V195" s="11647" t="n">
        <v>0.1085218915837991</v>
      </c>
      <c r="W195" s="12146" t="n">
        <v>0.08996832399232887</v>
      </c>
      <c r="X195" t="n" s="12645">
        <v>1.2062233324814653</v>
      </c>
      <c r="Y195" t="n" s="13207">
        <v>0.5113231253923026</v>
      </c>
      <c r="Z195" t="n" s="13771">
        <v>0.5110762232404704</v>
      </c>
      <c r="AA195" t="n" s="14395">
        <v>0.0</v>
      </c>
      <c r="AB195" t="n" s="15021">
        <v>0.0</v>
      </c>
      <c r="AC195" t="n" s="15647">
        <v>0.09488861600448326</v>
      </c>
      <c r="AD195" t="n" s="16122">
        <v>0.246731612720747</v>
      </c>
      <c r="AE195" t="n" s="16597">
        <v>0.005095434846724001</v>
      </c>
      <c r="AF195" t="n" s="17072">
        <v>0.181688483437869</v>
      </c>
      <c r="AG195" t="n" s="17547">
        <v>0.07259321821624601</v>
      </c>
      <c r="AH195" t="n" s="18022">
        <v>0.0</v>
      </c>
      <c r="AI195" t="n" s="18497">
        <v>0.006490753882275</v>
      </c>
      <c r="AJ195" t="n" s="18972">
        <v>0.381341382011785</v>
      </c>
      <c r="AK195" t="n" s="19447">
        <v>0.053971348573494</v>
      </c>
      <c r="AL195" t="n" s="19922">
        <v>0.0028864838936</v>
      </c>
      <c r="AM195" t="n" s="20397">
        <v>0.121200697508866</v>
      </c>
      <c r="AN195" t="n" s="20872">
        <v>-0.44837674920616605</v>
      </c>
      <c r="AO195" t="n" s="21347">
        <v>1.2159804723124117</v>
      </c>
      <c r="AP195" t="n" s="21822">
        <v>-0.5923578064269719</v>
      </c>
      <c r="AQ195" t="n" s="22297">
        <v>0.6236226658854398</v>
      </c>
      <c r="AR195" t="n" s="22772">
        <v>1.8083382787393836</v>
      </c>
      <c r="AS195" t="n" s="23365">
        <v>0.0018424606410893285</v>
      </c>
      <c r="AT195" t="n" s="23958">
        <v>6.20448652746791E-4</v>
      </c>
      <c r="AU195" t="n" s="24551">
        <v>0.0015198482695794608</v>
      </c>
      <c r="AV195" t="n" s="25144">
        <v>2.191347210995152E-4</v>
      </c>
      <c r="AW195" t="n" s="25737">
        <v>3.156299065853277E-6</v>
      </c>
      <c r="AX195" t="n" s="26330">
        <v>1.6472111084542387E-4</v>
      </c>
      <c r="AY195" t="n" s="26923">
        <v>2.229367010995878E-5</v>
      </c>
      <c r="AZ195" t="n" s="27516">
        <v>0.0017963920989122171</v>
      </c>
      <c r="BA195" t="n" s="28109">
        <v>-6.565664117325265E-4</v>
      </c>
      <c r="BB195" t="n" s="28702">
        <v>2.3206447612423667E-4</v>
      </c>
      <c r="BC195" t="n" s="29295">
        <v>5.481097699560229E-6</v>
      </c>
      <c r="BD195" t="n" s="29888">
        <v>-1.6582038761832953E-6</v>
      </c>
      <c r="BE195" t="n" s="30481">
        <v>7.121685502412333E-6</v>
      </c>
      <c r="BF195" t="n" s="31074">
        <v>3.8532729598401825E-5</v>
      </c>
      <c r="BG195" t="n" s="31667">
        <v>-9.047594177451967E-6</v>
      </c>
      <c r="BH195" t="n" s="32260">
        <v>0.0057225667437417905</v>
      </c>
      <c r="BI195" t="n" s="32853">
        <v>1.1919264750850741E-5</v>
      </c>
      <c r="BJ195" t="s" s="33328">
        <v>1383</v>
      </c>
      <c r="BK195" t="s" s="33803">
        <v>1393</v>
      </c>
      <c r="BL195" t="n" s="34278">
        <v>0.08059613406658173</v>
      </c>
      <c r="BM195" t="s" s="34753">
        <v>1397</v>
      </c>
      <c r="BN195" t="s" s="35228">
        <v>1393</v>
      </c>
      <c r="BO195" t="n" s="35703">
        <v>-0.03226698189973831</v>
      </c>
    </row>
    <row r="196" spans="1:23" x14ac:dyDescent="0.25">
      <c r="A196" s="116" t="str">
        <f>IF(ISBLANK(TBL_DATA[[#This Row],[Row.names]]), "",   DATE(YEAR(TBL_DATA[[#This Row],[Row.names]]), MONTH(TBL_DATA[[#This Row],[Row.names]]), DAY(TBL_DATA[[#This Row],[Row.names]])))</f>
        <v/>
      </c>
      <c r="B196" s="380" t="s">
        <v>325</v>
      </c>
      <c r="C196" s="1006" t="s">
        <v>951</v>
      </c>
      <c r="D196" s="1632" t="n">
        <v>0.004368103060963798</v>
      </c>
      <c r="E196" s="2258" t="n">
        <v>0.09204096990319544</v>
      </c>
      <c r="F196" s="2822" t="n">
        <v>0.06656002004590933</v>
      </c>
      <c r="G196" s="3386" t="n">
        <v>0.5295046359290356</v>
      </c>
      <c r="H196" s="3950" t="n">
        <v>0.2484923947483638</v>
      </c>
      <c r="I196" s="4514" t="n">
        <v>0.004913999302567763</v>
      </c>
      <c r="J196" s="5078" t="n">
        <v>0.10049679956755253</v>
      </c>
      <c r="K196" s="5640" t="n">
        <v>1.036872956022326</v>
      </c>
      <c r="L196" s="6202" t="n">
        <v>0.2512441151786717</v>
      </c>
      <c r="M196" s="6764" t="n">
        <v>0.004904994501491646</v>
      </c>
      <c r="N196" s="7326" t="n">
        <v>0.0899846995429637</v>
      </c>
      <c r="O196" s="7890" t="n">
        <v>0.059309935883915865</v>
      </c>
      <c r="P196" s="8516" t="n">
        <v>-0.005274622609726665</v>
      </c>
      <c r="Q196" s="9080" t="n">
        <v>-0.014302239199879854</v>
      </c>
      <c r="R196" s="9644" t="n">
        <v>-0.012396680153218653</v>
      </c>
      <c r="S196" s="10145" t="n">
        <v>-0.022950752491379012</v>
      </c>
      <c r="T196" s="10646" t="n">
        <v>0.08367082324262844</v>
      </c>
      <c r="U196" s="11147" t="n">
        <v>-0.27429815558078685</v>
      </c>
      <c r="V196" s="11648" t="n">
        <v>0.10732957550710309</v>
      </c>
      <c r="W196" s="12147" t="n">
        <v>0.08990817674536104</v>
      </c>
      <c r="X196" t="n" s="12646">
        <v>1.1937687915870336</v>
      </c>
      <c r="Y196" t="n" s="13208">
        <v>0.4984901149956374</v>
      </c>
      <c r="Z196" t="n" s="13772">
        <v>0.5012425711954958</v>
      </c>
      <c r="AA196" t="n" s="14396">
        <v>0.0</v>
      </c>
      <c r="AB196" t="n" s="15022">
        <v>0.0</v>
      </c>
      <c r="AC196" t="n" s="15648">
        <v>0.09459470430025303</v>
      </c>
      <c r="AD196" t="n" s="16123">
        <v>0.250651989796198</v>
      </c>
      <c r="AE196" t="n" s="16598">
        <v>0.005729684873229005</v>
      </c>
      <c r="AF196" t="n" s="17073">
        <v>0.178156900664613</v>
      </c>
      <c r="AG196" t="n" s="17548">
        <v>0.07302475663243199</v>
      </c>
      <c r="AH196" t="n" s="18023">
        <v>0.0</v>
      </c>
      <c r="AI196" t="n" s="18498">
        <v>0.006441903570586001</v>
      </c>
      <c r="AJ196" t="n" s="18973">
        <v>0.376501234484492</v>
      </c>
      <c r="AK196" t="n" s="19448">
        <v>0.054347823367028</v>
      </c>
      <c r="AL196" t="n" s="19923">
        <v>0.0026658633509680004</v>
      </c>
      <c r="AM196" t="n" s="20398">
        <v>0.12024511046771999</v>
      </c>
      <c r="AN196" t="n" s="20873">
        <v>-0.447091405473744</v>
      </c>
      <c r="AO196" t="n" s="21348">
        <v>1.2096890979877148</v>
      </c>
      <c r="AP196" t="n" s="21823">
        <v>-0.589015236254193</v>
      </c>
      <c r="AQ196" t="n" s="22298">
        <v>0.6206738617335218</v>
      </c>
      <c r="AR196" t="n" s="22773">
        <v>1.7987043342419078</v>
      </c>
      <c r="AS196" t="n" s="23366">
        <v>0.0017420590262837746</v>
      </c>
      <c r="AT196" t="n" s="23959">
        <v>6.174088977572329E-4</v>
      </c>
      <c r="AU196" t="n" s="24552">
        <v>0.0014932635639986396</v>
      </c>
      <c r="AV196" t="n" s="25145">
        <v>2.417711485829852E-4</v>
      </c>
      <c r="AW196" t="n" s="25738">
        <v>3.2792978070248285E-6</v>
      </c>
      <c r="AX196" t="n" s="26331">
        <v>1.575637409367354E-4</v>
      </c>
      <c r="AY196" t="n" s="26924">
        <v>2.4664131749161747E-5</v>
      </c>
      <c r="AZ196" t="n" s="27517">
        <v>0.001805027458149826</v>
      </c>
      <c r="BA196" t="n" s="28110">
        <v>-6.959210490914638E-4</v>
      </c>
      <c r="BB196" t="n" s="28703">
        <v>2.3630747474340913E-4</v>
      </c>
      <c r="BC196" t="n" s="29296">
        <v>8.760961994346349E-6</v>
      </c>
      <c r="BD196" t="n" s="29889">
        <v>-1.8950686517990394E-6</v>
      </c>
      <c r="BE196" t="n" s="30482">
        <v>8.114239760644895E-6</v>
      </c>
      <c r="BF196" t="n" s="31075">
        <v>4.386480523953633E-5</v>
      </c>
      <c r="BG196" t="n" s="31668">
        <v>-1.0307988252644606E-5</v>
      </c>
      <c r="BH196" t="n" s="32261">
        <v>0.005580858998298416</v>
      </c>
      <c r="BI196" t="n" s="32854">
        <v>1.3549666517519498E-5</v>
      </c>
      <c r="BJ196" t="s" s="33329">
        <v>1383</v>
      </c>
      <c r="BK196" t="s" s="33804">
        <v>1393</v>
      </c>
      <c r="BL196" t="n" s="34279">
        <v>0.08046310395002365</v>
      </c>
      <c r="BM196" t="s" s="34754">
        <v>1397</v>
      </c>
      <c r="BN196" t="s" s="35229">
        <v>1393</v>
      </c>
      <c r="BO196" t="n" s="35704">
        <v>-0.031797707080841064</v>
      </c>
    </row>
    <row r="197" spans="1:23" x14ac:dyDescent="0.25">
      <c r="A197" s="116" t="str">
        <f>IF(ISBLANK(TBL_DATA[[#This Row],[Row.names]]), "",   DATE(YEAR(TBL_DATA[[#This Row],[Row.names]]), MONTH(TBL_DATA[[#This Row],[Row.names]]), DAY(TBL_DATA[[#This Row],[Row.names]])))</f>
        <v/>
      </c>
      <c r="B197" s="381" t="s">
        <v>326</v>
      </c>
      <c r="C197" s="1007" t="s">
        <v>952</v>
      </c>
      <c r="D197" s="1633" t="n">
        <v>0.032668379025170655</v>
      </c>
      <c r="E197" s="2259" t="n">
        <v>0.12771617821900816</v>
      </c>
      <c r="F197" s="2823" t="n">
        <v>0.19099714562857217</v>
      </c>
      <c r="G197" s="3387" t="n">
        <v>0.601743704346911</v>
      </c>
      <c r="H197" s="3951" t="n">
        <v>0.2119077228542767</v>
      </c>
      <c r="I197" s="4515" t="n">
        <v>0.006173465622364161</v>
      </c>
      <c r="J197" s="5079" t="n">
        <v>0.25080249356163575</v>
      </c>
      <c r="K197" s="5641" t="n">
        <v>1.193964574406795</v>
      </c>
      <c r="L197" s="6203" t="n">
        <v>0.20956713521807943</v>
      </c>
      <c r="M197" s="6765" t="n">
        <v>0.006182626240390987</v>
      </c>
      <c r="N197" s="7327" t="n">
        <v>0.11039280500758218</v>
      </c>
      <c r="O197" s="7891" t="n">
        <v>0.059309935883915865</v>
      </c>
      <c r="P197" s="8517" t="n">
        <v>0.0</v>
      </c>
      <c r="Q197" s="9081" t="n">
        <v>-0.017216002015098614</v>
      </c>
      <c r="R197" s="9645" t="n">
        <v>-0.014878271163776866</v>
      </c>
      <c r="S197" s="10146" t="n">
        <v>0.025888023335636667</v>
      </c>
      <c r="T197" s="10647" t="n">
        <v>0.09300244368235752</v>
      </c>
      <c r="U197" s="11148" t="n">
        <v>0.2783585281270152</v>
      </c>
      <c r="V197" s="11649" t="n">
        <v>0.17476675307908796</v>
      </c>
      <c r="W197" s="12148" t="n">
        <v>0.0991473173521143</v>
      </c>
      <c r="X197" t="n" s="12647">
        <v>1.7626977486281035</v>
      </c>
      <c r="Y197" t="n" s="13209">
        <v>0.4603343598454026</v>
      </c>
      <c r="Z197" t="n" s="13773">
        <v>0.45778503166669776</v>
      </c>
      <c r="AA197" t="n" s="14397">
        <v>0.0</v>
      </c>
      <c r="AB197" t="n" s="15023">
        <v>0.0</v>
      </c>
      <c r="AC197" t="n" s="15649">
        <v>0.09258402818314102</v>
      </c>
      <c r="AD197" t="n" s="16124">
        <v>0.251985059481236</v>
      </c>
      <c r="AE197" t="n" s="16599">
        <v>0.005985519362329999</v>
      </c>
      <c r="AF197" t="n" s="17074">
        <v>0.17384965021781998</v>
      </c>
      <c r="AG197" t="n" s="17549">
        <v>0.067232257529869</v>
      </c>
      <c r="AH197" t="n" s="18024">
        <v>0.0</v>
      </c>
      <c r="AI197" t="n" s="18499">
        <v>0.006420482079102001</v>
      </c>
      <c r="AJ197" t="n" s="18974">
        <v>0.37465417345962404</v>
      </c>
      <c r="AK197" t="n" s="19449">
        <v>0.054320480408404</v>
      </c>
      <c r="AL197" t="n" s="19924">
        <v>0.0038546207678420014</v>
      </c>
      <c r="AM197" t="n" s="20399">
        <v>0.11780737952664</v>
      </c>
      <c r="AN197" t="n" s="20874">
        <v>-0.43385853692275606</v>
      </c>
      <c r="AO197" t="n" s="21349">
        <v>1.2007710223493853</v>
      </c>
      <c r="AP197" t="n" s="21824">
        <v>-0.578519936439274</v>
      </c>
      <c r="AQ197" t="n" s="22299">
        <v>0.6222510859101112</v>
      </c>
      <c r="AR197" t="n" s="22774">
        <v>1.7792909587886592</v>
      </c>
      <c r="AS197" t="n" s="23367">
        <v>0.0017783255298578226</v>
      </c>
      <c r="AT197" t="n" s="23960">
        <v>6.098241639460868E-4</v>
      </c>
      <c r="AU197" t="n" s="24553">
        <v>0.0014336296709907175</v>
      </c>
      <c r="AV197" t="n" s="25146">
        <v>2.1945851676021205E-4</v>
      </c>
      <c r="AW197" t="n" s="25739">
        <v>3.3395323260983195E-6</v>
      </c>
      <c r="AX197" t="n" s="26332">
        <v>1.6177215887926553E-4</v>
      </c>
      <c r="AY197" t="n" s="26925">
        <v>2.2172223632586157E-5</v>
      </c>
      <c r="AZ197" t="n" s="27518">
        <v>0.0017033060745855748</v>
      </c>
      <c r="BA197" t="n" s="28111">
        <v>-6.65490990928765E-4</v>
      </c>
      <c r="BB197" t="n" s="28704">
        <v>2.1177180001653983E-4</v>
      </c>
      <c r="BC197" t="n" s="29297">
        <v>4.384231359232595E-6</v>
      </c>
      <c r="BD197" t="n" s="29890">
        <v>-2.043498488410616E-6</v>
      </c>
      <c r="BE197" t="n" s="30483">
        <v>8.734946984760019E-6</v>
      </c>
      <c r="BF197" t="n" s="31076">
        <v>4.7197276587796526E-5</v>
      </c>
      <c r="BG197" t="n" s="31669">
        <v>-1.1096162432185251E-5</v>
      </c>
      <c r="BH197" t="n" s="32262">
        <v>0.005425132709775968</v>
      </c>
      <c r="BI197" t="n" s="32855">
        <v>1.4567638997443749E-5</v>
      </c>
      <c r="BJ197" t="s" s="33330">
        <v>1385</v>
      </c>
      <c r="BK197" t="s" s="33805">
        <v>1393</v>
      </c>
      <c r="BL197" t="n" s="34280">
        <v>0.08001700043678284</v>
      </c>
      <c r="BM197" t="s" s="34755">
        <v>1397</v>
      </c>
      <c r="BN197" t="s" s="35230">
        <v>1393</v>
      </c>
      <c r="BO197" t="n" s="35705">
        <v>-0.03173564001917839</v>
      </c>
    </row>
    <row r="198" spans="1:23" x14ac:dyDescent="0.25">
      <c r="A198" s="116" t="str">
        <f>IF(ISBLANK(TBL_DATA[[#This Row],[Row.names]]), "",   DATE(YEAR(TBL_DATA[[#This Row],[Row.names]]), MONTH(TBL_DATA[[#This Row],[Row.names]]), DAY(TBL_DATA[[#This Row],[Row.names]])))</f>
        <v/>
      </c>
      <c r="B198" s="382" t="s">
        <v>327</v>
      </c>
      <c r="C198" s="1008" t="s">
        <v>953</v>
      </c>
      <c r="D198" s="1634" t="n">
        <v>0.001039011098404523</v>
      </c>
      <c r="E198" s="2260" t="n">
        <v>0.12888788784402783</v>
      </c>
      <c r="F198" s="2824" t="n">
        <v>0.1643436362715247</v>
      </c>
      <c r="G198" s="3388" t="n">
        <v>0.6068925043164646</v>
      </c>
      <c r="H198" s="3952" t="n">
        <v>0.21637678251699577</v>
      </c>
      <c r="I198" s="4516" t="n">
        <v>0.006138812104308388</v>
      </c>
      <c r="J198" s="5080" t="n">
        <v>0.22866635942785618</v>
      </c>
      <c r="K198" s="5642" t="n">
        <v>1.1889197915030074</v>
      </c>
      <c r="L198" s="6204" t="n">
        <v>0.20912747633284928</v>
      </c>
      <c r="M198" s="6766" t="n">
        <v>0.006167141841409846</v>
      </c>
      <c r="N198" s="7328" t="n">
        <v>0.1100857140386312</v>
      </c>
      <c r="O198" s="7892" t="n">
        <v>0.059309935883915865</v>
      </c>
      <c r="P198" s="8518" t="n">
        <v>0.0</v>
      </c>
      <c r="Q198" s="9082" t="n">
        <v>-0.017231217682647626</v>
      </c>
      <c r="R198" s="9646" t="n">
        <v>-0.014899989936598268</v>
      </c>
      <c r="S198" s="10147" t="n">
        <v>0.029138380187262225</v>
      </c>
      <c r="T198" s="10648" t="n">
        <v>0.09297991965439809</v>
      </c>
      <c r="U198" s="11149" t="n">
        <v>0.31338358105242714</v>
      </c>
      <c r="V198" s="11650" t="n">
        <v>0.17868697595635497</v>
      </c>
      <c r="W198" s="12149" t="n">
        <v>0.09909094502915382</v>
      </c>
      <c r="X198" t="n" s="12648">
        <v>1.8032624061036353</v>
      </c>
      <c r="Y198" t="n" s="13210">
        <v>0.46516317837614335</v>
      </c>
      <c r="Z198" t="n" s="13774">
        <v>0.4573045772052247</v>
      </c>
      <c r="AA198" t="n" s="14398">
        <v>0.0</v>
      </c>
      <c r="AB198" t="n" s="15024">
        <v>0.0</v>
      </c>
      <c r="AC198" t="n" s="15650">
        <v>0.17045344538323304</v>
      </c>
      <c r="AD198" t="n" s="16125">
        <v>0.250827388014867</v>
      </c>
      <c r="AE198" t="n" s="16600">
        <v>0.011300767590934</v>
      </c>
      <c r="AF198" t="n" s="17075">
        <v>0.187280247394346</v>
      </c>
      <c r="AG198" t="n" s="17550">
        <v>0.067427578081035</v>
      </c>
      <c r="AH198" t="n" s="18025">
        <v>0.0</v>
      </c>
      <c r="AI198" t="n" s="18500">
        <v>0.006444631077058</v>
      </c>
      <c r="AJ198" t="n" s="18975">
        <v>0.37563764650489595</v>
      </c>
      <c r="AK198" t="n" s="19450">
        <v>0.05466752835725</v>
      </c>
      <c r="AL198" t="n" s="19925">
        <v>0.004268293531323998</v>
      </c>
      <c r="AM198" t="n" s="20400">
        <v>0.117663420002819</v>
      </c>
      <c r="AN198" t="n" s="20875">
        <v>-0.44419422763139504</v>
      </c>
      <c r="AO198" t="n" s="21350">
        <v>1.2107649514565129</v>
      </c>
      <c r="AP198" t="n" s="21825">
        <v>-0.5794416785333789</v>
      </c>
      <c r="AQ198" t="n" s="22300">
        <v>0.631323272923134</v>
      </c>
      <c r="AR198" t="n" s="22775">
        <v>1.7902066299898918</v>
      </c>
      <c r="AS198" t="n" s="23368">
        <v>0.0017684650074458125</v>
      </c>
      <c r="AT198" t="n" s="23961">
        <v>5.94808995974174E-4</v>
      </c>
      <c r="AU198" t="n" s="24554">
        <v>0.0013779071932605636</v>
      </c>
      <c r="AV198" t="n" s="25147">
        <v>1.9646963287139402E-4</v>
      </c>
      <c r="AW198" t="n" s="25740">
        <v>3.4644084237604856E-6</v>
      </c>
      <c r="AX198" t="n" s="26333">
        <v>1.6709756090220094E-4</v>
      </c>
      <c r="AY198" t="n" s="26926">
        <v>1.9867322456429655E-5</v>
      </c>
      <c r="AZ198" t="n" s="27519">
        <v>0.0016612336668289224</v>
      </c>
      <c r="BA198" t="n" s="28112">
        <v>-6.845709478982426E-4</v>
      </c>
      <c r="BB198" t="n" s="28705">
        <v>2.3724849200139125E-4</v>
      </c>
      <c r="BC198" t="n" s="29298">
        <v>1.5578026644328842E-5</v>
      </c>
      <c r="BD198" t="n" s="29891">
        <v>-2.2781256515991795E-6</v>
      </c>
      <c r="BE198" t="n" s="30484">
        <v>9.718354104127065E-6</v>
      </c>
      <c r="BF198" t="n" s="31077">
        <v>5.2480576607071916E-5</v>
      </c>
      <c r="BG198" t="n" s="31670">
        <v>-1.2344946488929518E-5</v>
      </c>
      <c r="BH198" t="n" s="32263">
        <v>0.005293810192379968</v>
      </c>
      <c r="BI198" t="n" s="32856">
        <v>1.6183307960098317E-5</v>
      </c>
      <c r="BJ198" t="s" s="33331">
        <v>1385</v>
      </c>
      <c r="BK198" t="s" s="33806">
        <v>1393</v>
      </c>
      <c r="BL198" t="n" s="34281">
        <v>0.07964452356100082</v>
      </c>
      <c r="BM198" t="s" s="34756">
        <v>1397</v>
      </c>
      <c r="BN198" t="s" s="35231">
        <v>1393</v>
      </c>
      <c r="BO198" t="n" s="35706">
        <v>-0.0263159591704607</v>
      </c>
    </row>
    <row r="199" spans="1:23" x14ac:dyDescent="0.25">
      <c r="A199" s="116" t="str">
        <f>IF(ISBLANK(TBL_DATA[[#This Row],[Row.names]]), "",   DATE(YEAR(TBL_DATA[[#This Row],[Row.names]]), MONTH(TBL_DATA[[#This Row],[Row.names]]), DAY(TBL_DATA[[#This Row],[Row.names]])))</f>
        <v/>
      </c>
      <c r="B199" s="383" t="s">
        <v>328</v>
      </c>
      <c r="C199" s="1009" t="s">
        <v>954</v>
      </c>
      <c r="D199" s="1635" t="n">
        <v>0.0038192545316300844</v>
      </c>
      <c r="E199" s="2261" t="n">
        <v>0.1331993980253785</v>
      </c>
      <c r="F199" s="2825" t="n">
        <v>0.1467405888634914</v>
      </c>
      <c r="G199" s="3389" t="n">
        <v>0.5842511580187141</v>
      </c>
      <c r="H199" s="3953" t="n">
        <v>0.20557114136192609</v>
      </c>
      <c r="I199" s="4517" t="n">
        <v>0.006066467828192817</v>
      </c>
      <c r="J199" s="5081" t="n">
        <v>0.18503135994674014</v>
      </c>
      <c r="K199" s="5643" t="n">
        <v>1.190657834032971</v>
      </c>
      <c r="L199" s="6205" t="n">
        <v>0.21812078349476066</v>
      </c>
      <c r="M199" s="6767" t="n">
        <v>0.00601836089990408</v>
      </c>
      <c r="N199" s="7329" t="n">
        <v>0.10804599247473691</v>
      </c>
      <c r="O199" s="7893" t="n">
        <v>0.059309935883915865</v>
      </c>
      <c r="P199" s="8519" t="n">
        <v>0.0</v>
      </c>
      <c r="Q199" s="9083" t="n">
        <v>-0.017019212457112368</v>
      </c>
      <c r="R199" s="9647" t="n">
        <v>-0.014731178830713242</v>
      </c>
      <c r="S199" s="10148" t="n">
        <v>0.03865623329603918</v>
      </c>
      <c r="T199" s="10649" t="n">
        <v>0.09309636349530392</v>
      </c>
      <c r="U199" s="11150" t="n">
        <v>0.41522817696299297</v>
      </c>
      <c r="V199" s="11651" t="n">
        <v>0.1860892031340453</v>
      </c>
      <c r="W199" s="12150" t="n">
        <v>0.09910015678547743</v>
      </c>
      <c r="X199" t="n" s="12649">
        <v>1.8777891899492498</v>
      </c>
      <c r="Y199" t="n" s="13211">
        <v>0.45339953833448715</v>
      </c>
      <c r="Z199" t="n" s="13775">
        <v>0.4670340281979041</v>
      </c>
      <c r="AA199" t="n" s="14399">
        <v>0.0</v>
      </c>
      <c r="AB199" t="n" s="15025">
        <v>0.0</v>
      </c>
      <c r="AC199" t="n" s="15651">
        <v>0.16353018788343682</v>
      </c>
      <c r="AD199" t="n" s="16126">
        <v>0.247508580375865</v>
      </c>
      <c r="AE199" t="n" s="16601">
        <v>0.010009026903571</v>
      </c>
      <c r="AF199" t="n" s="17076">
        <v>0.190155672839297</v>
      </c>
      <c r="AG199" t="n" s="17551">
        <v>0.067445872148916</v>
      </c>
      <c r="AH199" t="n" s="18026">
        <v>0.0</v>
      </c>
      <c r="AI199" t="n" s="18501">
        <v>0.006389983774194001</v>
      </c>
      <c r="AJ199" t="n" s="18976">
        <v>0.37485773835116903</v>
      </c>
      <c r="AK199" t="n" s="19451">
        <v>0.053530450678787</v>
      </c>
      <c r="AL199" t="n" s="19926">
        <v>0.005668486300622</v>
      </c>
      <c r="AM199" t="n" s="20401">
        <v>0.118441426017387</v>
      </c>
      <c r="AN199" t="n" s="20876">
        <v>-0.44351832248088097</v>
      </c>
      <c r="AO199" t="n" s="21351">
        <v>1.208026384444003</v>
      </c>
      <c r="AP199" t="n" s="21826">
        <v>-0.577537469535076</v>
      </c>
      <c r="AQ199" t="n" s="22301">
        <v>0.6304889149089269</v>
      </c>
      <c r="AR199" t="n" s="22776">
        <v>1.7855638539790788</v>
      </c>
      <c r="AS199" t="n" s="23369">
        <v>0.0016992675494336498</v>
      </c>
      <c r="AT199" t="n" s="23962">
        <v>5.699695635650273E-4</v>
      </c>
      <c r="AU199" t="n" s="24555">
        <v>0.001388422322466024</v>
      </c>
      <c r="AV199" t="n" s="25148">
        <v>1.945657654278715E-4</v>
      </c>
      <c r="AW199" t="n" s="25741">
        <v>3.510555251261693E-6</v>
      </c>
      <c r="AX199" t="n" s="26334">
        <v>1.7770713961841108E-4</v>
      </c>
      <c r="AY199" t="n" s="26927">
        <v>1.905153549163386E-5</v>
      </c>
      <c r="AZ199" t="n" s="27520">
        <v>0.0016207473352546204</v>
      </c>
      <c r="BA199" t="n" s="28113">
        <v>-7.11119382613385E-4</v>
      </c>
      <c r="BB199" t="n" s="28706">
        <v>2.2916098942532504E-4</v>
      </c>
      <c r="BC199" t="n" s="29299">
        <v>2.008476311556172E-5</v>
      </c>
      <c r="BD199" t="n" s="29892">
        <v>-2.403139891990862E-6</v>
      </c>
      <c r="BE199" t="n" s="30485">
        <v>1.0240795495149122E-5</v>
      </c>
      <c r="BF199" t="n" s="31078">
        <v>5.528492591657199E-5</v>
      </c>
      <c r="BG199" t="n" s="31671">
        <v>-1.300833442538511E-5</v>
      </c>
      <c r="BH199" t="n" s="32264">
        <v>0.005144214209189103</v>
      </c>
      <c r="BI199" t="n" s="32857">
        <v>1.7039680152554856E-5</v>
      </c>
      <c r="BJ199" t="s" s="33332">
        <v>1383</v>
      </c>
      <c r="BK199" t="s" s="33807">
        <v>1393</v>
      </c>
      <c r="BL199" t="n" s="34282">
        <v>0.07955014705657959</v>
      </c>
      <c r="BM199" t="s" s="34757">
        <v>1397</v>
      </c>
      <c r="BN199" t="s" s="35232">
        <v>1393</v>
      </c>
      <c r="BO199" t="n" s="35707">
        <v>-0.024181324988603592</v>
      </c>
    </row>
    <row r="200" spans="1:23" x14ac:dyDescent="0.25">
      <c r="A200" s="116" t="str">
        <f>IF(ISBLANK(TBL_DATA[[#This Row],[Row.names]]), "",   DATE(YEAR(TBL_DATA[[#This Row],[Row.names]]), MONTH(TBL_DATA[[#This Row],[Row.names]]), DAY(TBL_DATA[[#This Row],[Row.names]])))</f>
        <v/>
      </c>
      <c r="B200" s="384" t="s">
        <v>329</v>
      </c>
      <c r="C200" s="1010" t="s">
        <v>955</v>
      </c>
      <c r="D200" s="1636" t="n">
        <v>-2.055270881291726E-4</v>
      </c>
      <c r="E200" s="2262" t="n">
        <v>0.13296649485283263</v>
      </c>
      <c r="F200" s="2826" t="n">
        <v>0.18215450261994692</v>
      </c>
      <c r="G200" s="3390" t="n">
        <v>0.5891887073873101</v>
      </c>
      <c r="H200" s="3954" t="n">
        <v>0.2131129496416784</v>
      </c>
      <c r="I200" s="4518" t="n">
        <v>0.005986593251767167</v>
      </c>
      <c r="J200" s="5082" t="n">
        <v>0.22545687529969616</v>
      </c>
      <c r="K200" s="5644" t="n">
        <v>1.1922390796721631</v>
      </c>
      <c r="L200" s="6206" t="n">
        <v>0.22408881654629756</v>
      </c>
      <c r="M200" s="6768" t="n">
        <v>0.005944694738874047</v>
      </c>
      <c r="N200" s="7330" t="n">
        <v>0.10713313730474157</v>
      </c>
      <c r="O200" s="7894" t="n">
        <v>0.058069493539256146</v>
      </c>
      <c r="P200" s="8520" t="n">
        <v>-2.0552708812915377E-4</v>
      </c>
      <c r="Q200" s="9084" t="n">
        <v>-0.016774612209039405</v>
      </c>
      <c r="R200" s="9648" t="n">
        <v>-0.014505909640434671</v>
      </c>
      <c r="S200" s="10149" t="n">
        <v>0.06333489414510574</v>
      </c>
      <c r="T200" s="10650" t="n">
        <v>0.0916916490703572</v>
      </c>
      <c r="U200" s="11151" t="n">
        <v>0.6907378674857003</v>
      </c>
      <c r="V200" s="11652" t="n">
        <v>0.2224809602410427</v>
      </c>
      <c r="W200" s="12151" t="n">
        <v>0.0971135359432648</v>
      </c>
      <c r="X200" t="n" s="12650">
        <v>2.2909366658322425</v>
      </c>
      <c r="Y200" t="n" s="13212">
        <v>0.46164158136120975</v>
      </c>
      <c r="Z200" t="n" s="13776">
        <v>0.47338020295138816</v>
      </c>
      <c r="AA200" t="n" s="14400">
        <v>0.0</v>
      </c>
      <c r="AB200" t="n" s="15026">
        <v>0.0</v>
      </c>
      <c r="AC200" t="n" s="15652">
        <v>0.15766264551996534</v>
      </c>
      <c r="AD200" t="n" s="16127">
        <v>0.244474245473223</v>
      </c>
      <c r="AE200" t="n" s="16602">
        <v>0.011337086662244</v>
      </c>
      <c r="AF200" t="n" s="17077">
        <v>0.196073731427623</v>
      </c>
      <c r="AG200" t="n" s="17552">
        <v>0.066873948304498</v>
      </c>
      <c r="AH200" t="n" s="18027">
        <v>0.0</v>
      </c>
      <c r="AI200" t="n" s="18502">
        <v>0.006358372654302</v>
      </c>
      <c r="AJ200" t="n" s="18977">
        <v>0.372353059574851</v>
      </c>
      <c r="AK200" t="n" s="19452">
        <v>0.053273781480252</v>
      </c>
      <c r="AL200" t="n" s="19927">
        <v>0.005655836463437</v>
      </c>
      <c r="AM200" t="n" s="20402">
        <v>0.116187944619878</v>
      </c>
      <c r="AN200" t="n" s="20877">
        <v>-0.44296612878852404</v>
      </c>
      <c r="AO200" t="n" s="21352">
        <v>1.2075217811925092</v>
      </c>
      <c r="AP200" t="n" s="21827">
        <v>-0.5778999033207249</v>
      </c>
      <c r="AQ200" t="n" s="22302">
        <v>0.6296218778717843</v>
      </c>
      <c r="AR200" t="n" s="22777">
        <v>1.785421684513234</v>
      </c>
      <c r="AS200" t="n" s="23370">
        <v>0.0016086203775234752</v>
      </c>
      <c r="AT200" t="n" s="23963">
        <v>5.546632020655772E-4</v>
      </c>
      <c r="AU200" t="n" s="24556">
        <v>0.0014255073907311591</v>
      </c>
      <c r="AV200" t="n" s="25149">
        <v>1.8972803662239648E-4</v>
      </c>
      <c r="AW200" t="n" s="25742">
        <v>3.594608973507317E-6</v>
      </c>
      <c r="AX200" t="n" s="26335">
        <v>1.5869660278913997E-4</v>
      </c>
      <c r="AY200" t="n" s="26928">
        <v>1.6217901763772426E-5</v>
      </c>
      <c r="AZ200" t="n" s="27521">
        <v>0.0015910069120483104</v>
      </c>
      <c r="BA200" t="n" s="28114">
        <v>-7.278938114194314E-4</v>
      </c>
      <c r="BB200" t="n" s="28707">
        <v>2.451685602303762E-4</v>
      </c>
      <c r="BC200" t="n" s="29300">
        <v>1.4826042255689809E-5</v>
      </c>
      <c r="BD200" t="n" s="29893">
        <v>-2.5769334957446795E-6</v>
      </c>
      <c r="BE200" t="n" s="30486">
        <v>1.0968590050509511E-5</v>
      </c>
      <c r="BF200" t="n" s="31079">
        <v>5.91939519222482E-5</v>
      </c>
      <c r="BG200" t="n" s="31672">
        <v>-1.3932512504286263E-5</v>
      </c>
      <c r="BH200" t="n" s="32265">
        <v>0.00500824814478234</v>
      </c>
      <c r="BI200" t="n" s="32858">
        <v>1.8234582828907862E-5</v>
      </c>
      <c r="BJ200" t="s" s="33333">
        <v>1385</v>
      </c>
      <c r="BK200" t="s" s="33808">
        <v>1393</v>
      </c>
      <c r="BL200" t="n" s="34283">
        <v>0.08006814122200012</v>
      </c>
      <c r="BM200" t="s" s="34758">
        <v>1397</v>
      </c>
      <c r="BN200" t="s" s="35233">
        <v>1393</v>
      </c>
      <c r="BO200" t="n" s="35708">
        <v>-0.022885464131832123</v>
      </c>
    </row>
    <row r="201" spans="1:23" x14ac:dyDescent="0.25">
      <c r="A201" s="116" t="str">
        <f>IF(ISBLANK(TBL_DATA[[#This Row],[Row.names]]), "",   DATE(YEAR(TBL_DATA[[#This Row],[Row.names]]), MONTH(TBL_DATA[[#This Row],[Row.names]]), DAY(TBL_DATA[[#This Row],[Row.names]])))</f>
        <v/>
      </c>
      <c r="B201" s="385" t="s">
        <v>330</v>
      </c>
      <c r="C201" s="1011" t="s">
        <v>956</v>
      </c>
      <c r="D201" s="1637" t="n">
        <v>0.0043969486275167325</v>
      </c>
      <c r="E201" s="2263" t="n">
        <v>0.1379480903273982</v>
      </c>
      <c r="F201" s="2827" t="n">
        <v>0.20016886530014077</v>
      </c>
      <c r="G201" s="3391" t="n">
        <v>0.5919576470160808</v>
      </c>
      <c r="H201" s="3955" t="n">
        <v>0.21554804405203754</v>
      </c>
      <c r="I201" s="4519" t="n">
        <v>0.005983860511177991</v>
      </c>
      <c r="J201" s="5083" t="n">
        <v>0.24307667793065502</v>
      </c>
      <c r="K201" s="5645" t="n">
        <v>1.1995633223864344</v>
      </c>
      <c r="L201" s="6207" t="n">
        <v>0.22824495783170917</v>
      </c>
      <c r="M201" s="6769" t="n">
        <v>0.005935236431928865</v>
      </c>
      <c r="N201" s="7331" t="n">
        <v>0.10725031008199203</v>
      </c>
      <c r="O201" s="7895" t="n">
        <v>0.058032579639015675</v>
      </c>
      <c r="P201" s="8521" t="n">
        <v>0.0</v>
      </c>
      <c r="Q201" s="9085" t="n">
        <v>-0.016707904815217268</v>
      </c>
      <c r="R201" s="9649" t="n">
        <v>-0.014436720939825422</v>
      </c>
      <c r="S201" s="10150" t="n">
        <v>0.048895113380835964</v>
      </c>
      <c r="T201" s="10651" t="n">
        <v>0.09115632606404071</v>
      </c>
      <c r="U201" s="11152" t="n">
        <v>0.5363874948896616</v>
      </c>
      <c r="V201" s="11653" t="n">
        <v>0.201973135752902</v>
      </c>
      <c r="W201" s="12152" t="n">
        <v>0.09624274478011545</v>
      </c>
      <c r="X201" t="n" s="12651">
        <v>2.098580378337582</v>
      </c>
      <c r="Y201" t="n" s="13213">
        <v>0.46427151975114467</v>
      </c>
      <c r="Z201" t="n" s="13777">
        <v>0.47774989045703525</v>
      </c>
      <c r="AA201" t="n" s="14401">
        <v>0.0</v>
      </c>
      <c r="AB201" t="n" s="15027">
        <v>0.0</v>
      </c>
      <c r="AC201" t="n" s="15653">
        <v>0.1512394180316482</v>
      </c>
      <c r="AD201" t="n" s="16128">
        <v>0.242865854439371</v>
      </c>
      <c r="AE201" t="n" s="16603">
        <v>0.011426515193374</v>
      </c>
      <c r="AF201" t="n" s="17078">
        <v>0.18734806255774702</v>
      </c>
      <c r="AG201" t="n" s="17553">
        <v>0.066691017952826</v>
      </c>
      <c r="AH201" t="n" s="18028">
        <v>0.0</v>
      </c>
      <c r="AI201" t="n" s="18503">
        <v>0.0064519839282840006</v>
      </c>
      <c r="AJ201" t="n" s="18978">
        <v>0.373280283000943</v>
      </c>
      <c r="AK201" t="n" s="19453">
        <v>0.053133734096489</v>
      </c>
      <c r="AL201" t="n" s="19928">
        <v>0.005985570196925</v>
      </c>
      <c r="AM201" t="n" s="20403">
        <v>0.115041855581446</v>
      </c>
      <c r="AN201" t="n" s="20878">
        <v>-0.445040081387941</v>
      </c>
      <c r="AO201" t="n" s="21353">
        <v>1.210337931082991</v>
      </c>
      <c r="AP201" t="n" s="21828">
        <v>-0.593153135523527</v>
      </c>
      <c r="AQ201" t="n" s="22303">
        <v>0.6171847955594639</v>
      </c>
      <c r="AR201" t="n" s="22778">
        <v>1.8034910666065178</v>
      </c>
      <c r="AS201" t="n" s="23371">
        <v>0.00153910283638542</v>
      </c>
      <c r="AT201" t="n" s="23964">
        <v>5.448294056342379E-4</v>
      </c>
      <c r="AU201" t="n" s="24557">
        <v>0.0013758799579347606</v>
      </c>
      <c r="AV201" t="n" s="25150">
        <v>1.9784412836264836E-4</v>
      </c>
      <c r="AW201" t="n" s="25743">
        <v>3.316178739531002E-6</v>
      </c>
      <c r="AX201" t="n" s="26336">
        <v>1.5487796868071308E-4</v>
      </c>
      <c r="AY201" t="n" s="26929">
        <v>1.7296650967987233E-5</v>
      </c>
      <c r="AZ201" t="n" s="27522">
        <v>0.0015728842296378331</v>
      </c>
      <c r="BA201" t="n" s="28115">
        <v>-7.330908165950093E-4</v>
      </c>
      <c r="BB201" t="n" s="28708">
        <v>2.453915664121485E-4</v>
      </c>
      <c r="BC201" t="n" s="29301">
        <v>2.2291995900903473E-5</v>
      </c>
      <c r="BD201" t="n" s="29894">
        <v>-2.2946518095770224E-6</v>
      </c>
      <c r="BE201" t="n" s="30487">
        <v>9.775773615218566E-6</v>
      </c>
      <c r="BF201" t="n" s="31080">
        <v>5.277028431989349E-5</v>
      </c>
      <c r="BG201" t="n" s="31673">
        <v>-1.2417578528112377E-5</v>
      </c>
      <c r="BH201" t="n" s="32266">
        <v>0.004876527743021472</v>
      </c>
      <c r="BI201" t="n" s="32859">
        <v>1.6262531442280974E-5</v>
      </c>
      <c r="BJ201" t="s" s="33334">
        <v>1383</v>
      </c>
      <c r="BK201" t="s" s="33809">
        <v>1393</v>
      </c>
      <c r="BL201" t="n" s="34284">
        <v>0.08073464035987854</v>
      </c>
      <c r="BM201" t="s" s="34759">
        <v>1397</v>
      </c>
      <c r="BN201" t="s" s="35234">
        <v>1393</v>
      </c>
      <c r="BO201" t="n" s="35709">
        <v>-0.022958436980843544</v>
      </c>
    </row>
    <row r="202" spans="1:23" x14ac:dyDescent="0.25">
      <c r="A202" s="116" t="str">
        <f>IF(ISBLANK(TBL_DATA[[#This Row],[Row.names]]), "",   DATE(YEAR(TBL_DATA[[#This Row],[Row.names]]), MONTH(TBL_DATA[[#This Row],[Row.names]]), DAY(TBL_DATA[[#This Row],[Row.names]])))</f>
        <v/>
      </c>
      <c r="B202" s="386" t="s">
        <v>331</v>
      </c>
      <c r="C202" s="1012" t="s">
        <v>957</v>
      </c>
      <c r="D202" s="1638" t="n">
        <v>0.0013894040207798914</v>
      </c>
      <c r="E202" s="2264" t="n">
        <v>0.13952915997953785</v>
      </c>
      <c r="F202" s="2828" t="n">
        <v>0.18091796331066412</v>
      </c>
      <c r="G202" s="3392" t="n">
        <v>0.5942461002468999</v>
      </c>
      <c r="H202" s="3956" t="n">
        <v>0.21869436688171856</v>
      </c>
      <c r="I202" s="4520" t="n">
        <v>0.005952314472670646</v>
      </c>
      <c r="J202" s="5084" t="n">
        <v>0.20615884491521652</v>
      </c>
      <c r="K202" s="5646" t="n">
        <v>1.2021338512106279</v>
      </c>
      <c r="L202" s="6208" t="n">
        <v>0.23219829600471234</v>
      </c>
      <c r="M202" s="6770" t="n">
        <v>0.005900650962277364</v>
      </c>
      <c r="N202" s="7332" t="n">
        <v>0.10689949668259169</v>
      </c>
      <c r="O202" s="7896" t="n">
        <v>0.058032579639015675</v>
      </c>
      <c r="P202" s="8522" t="n">
        <v>0.0</v>
      </c>
      <c r="Q202" s="9086" t="n">
        <v>-0.016713620710786754</v>
      </c>
      <c r="R202" s="9650" t="n">
        <v>-0.014449865827771533</v>
      </c>
      <c r="S202" s="10151" t="n">
        <v>0.04980406502124035</v>
      </c>
      <c r="T202" s="10652" t="n">
        <v>0.09115216634158894</v>
      </c>
      <c r="U202" s="11153" t="n">
        <v>0.5463837780289466</v>
      </c>
      <c r="V202" s="11654" t="n">
        <v>0.18683614386114367</v>
      </c>
      <c r="W202" s="12153" t="n">
        <v>0.09611804546578286</v>
      </c>
      <c r="X202" t="n" s="12652">
        <v>1.9438196329913473</v>
      </c>
      <c r="Y202" t="n" s="13214">
        <v>0.46764769525970995</v>
      </c>
      <c r="Z202" t="n" s="13778">
        <v>0.48186958402114605</v>
      </c>
      <c r="AA202" t="n" s="14402">
        <v>0.0</v>
      </c>
      <c r="AB202" t="n" s="15028">
        <v>0.0</v>
      </c>
      <c r="AC202" t="n" s="15654">
        <v>0.14624561204976627</v>
      </c>
      <c r="AD202" t="n" s="16129">
        <v>0.243945323318493</v>
      </c>
      <c r="AE202" t="n" s="16604">
        <v>0.010942330936472</v>
      </c>
      <c r="AF202" t="n" s="17079">
        <v>0.18930794506406898</v>
      </c>
      <c r="AG202" t="n" s="17554">
        <v>0.066490996797817</v>
      </c>
      <c r="AH202" t="n" s="18029">
        <v>0.0</v>
      </c>
      <c r="AI202" t="n" s="18504">
        <v>0.0064906761645519995</v>
      </c>
      <c r="AJ202" t="n" s="18979">
        <v>0.368923137170187</v>
      </c>
      <c r="AK202" t="n" s="19454">
        <v>0.053066284364088</v>
      </c>
      <c r="AL202" t="n" s="19929">
        <v>0.006081085450459999</v>
      </c>
      <c r="AM202" t="n" s="20404">
        <v>0.11099243215287499</v>
      </c>
      <c r="AN202" t="n" s="20879">
        <v>-0.445882221106498</v>
      </c>
      <c r="AO202" t="n" s="21354">
        <v>1.199563373040657</v>
      </c>
      <c r="AP202" t="n" s="21829">
        <v>-0.589205382728142</v>
      </c>
      <c r="AQ202" t="n" s="22304">
        <v>0.6103579903125149</v>
      </c>
      <c r="AR202" t="n" s="22779">
        <v>1.788768755768799</v>
      </c>
      <c r="AS202" t="n" s="23372">
        <v>0.001491856014957888</v>
      </c>
      <c r="AT202" t="n" s="23965">
        <v>5.281233215083615E-4</v>
      </c>
      <c r="AU202" t="n" s="24558">
        <v>0.0013326843788574354</v>
      </c>
      <c r="AV202" t="n" s="25151">
        <v>1.92136690508059E-4</v>
      </c>
      <c r="AW202" t="n" s="25744">
        <v>3.205092479363748E-6</v>
      </c>
      <c r="AX202" t="n" s="26337">
        <v>1.5036131686869446E-4</v>
      </c>
      <c r="AY202" t="n" s="26930">
        <v>1.6708173304213574E-5</v>
      </c>
      <c r="AZ202" t="n" s="27523">
        <v>0.0015237937843787872</v>
      </c>
      <c r="BA202" t="n" s="28116">
        <v>-7.09293532268285E-4</v>
      </c>
      <c r="BB202" t="n" s="28709">
        <v>2.3940846177380667E-4</v>
      </c>
      <c r="BC202" t="n" s="29302">
        <v>2.1188360492929342E-5</v>
      </c>
      <c r="BD202" t="n" s="29895">
        <v>-2.212296118661173E-6</v>
      </c>
      <c r="BE202" t="n" s="30488">
        <v>9.425516878258248E-6</v>
      </c>
      <c r="BF202" t="n" s="31081">
        <v>5.088050799185021E-5</v>
      </c>
      <c r="BG202" t="n" s="31674">
        <v>-1.197268245055246E-5</v>
      </c>
      <c r="BH202" t="n" s="32267">
        <v>0.0047283704051684135</v>
      </c>
      <c r="BI202" t="n" s="32860">
        <v>1.5680611391946658E-5</v>
      </c>
      <c r="BJ202" t="s" s="33335">
        <v>1385</v>
      </c>
      <c r="BK202" t="s" s="33810">
        <v>1393</v>
      </c>
      <c r="BL202" t="n" s="34285">
        <v>0.08090374618768692</v>
      </c>
      <c r="BM202" t="s" s="34760">
        <v>1397</v>
      </c>
      <c r="BN202" t="s" s="35235">
        <v>1393</v>
      </c>
      <c r="BO202" t="n" s="35710">
        <v>-0.02327723242342472</v>
      </c>
    </row>
    <row r="203" spans="1:23" x14ac:dyDescent="0.25">
      <c r="A203" s="116" t="str">
        <f>IF(ISBLANK(TBL_DATA[[#This Row],[Row.names]]), "",   DATE(YEAR(TBL_DATA[[#This Row],[Row.names]]), MONTH(TBL_DATA[[#This Row],[Row.names]]), DAY(TBL_DATA[[#This Row],[Row.names]])))</f>
        <v/>
      </c>
      <c r="B203" s="387" t="s">
        <v>332</v>
      </c>
      <c r="C203" s="1013" t="s">
        <v>958</v>
      </c>
      <c r="D203" s="1639" t="n">
        <v>7.455778181756819E-4</v>
      </c>
      <c r="E203" s="2265" t="n">
        <v>0.14037876764438306</v>
      </c>
      <c r="F203" s="2829" t="n">
        <v>0.15866229969400325</v>
      </c>
      <c r="G203" s="3393" t="n">
        <v>0.5896203059428153</v>
      </c>
      <c r="H203" s="3957" t="n">
        <v>0.218306721613138</v>
      </c>
      <c r="I203" s="4521" t="n">
        <v>0.005912384843588075</v>
      </c>
      <c r="J203" s="5085" t="n">
        <v>0.18722388016304148</v>
      </c>
      <c r="K203" s="5647" t="n">
        <v>1.1790074332561364</v>
      </c>
      <c r="L203" s="6209" t="n">
        <v>0.222350767654712</v>
      </c>
      <c r="M203" s="6771" t="n">
        <v>0.005897071317401176</v>
      </c>
      <c r="N203" s="7333" t="n">
        <v>0.10615605642468434</v>
      </c>
      <c r="O203" s="7897" t="n">
        <v>0.058032579639015675</v>
      </c>
      <c r="P203" s="8523" t="n">
        <v>0.0</v>
      </c>
      <c r="Q203" s="9087" t="n">
        <v>-0.016693654195935693</v>
      </c>
      <c r="R203" s="9651" t="n">
        <v>-0.01444564275948753</v>
      </c>
      <c r="S203" s="10152" t="n">
        <v>0.04740879231400141</v>
      </c>
      <c r="T203" s="10653" t="n">
        <v>0.09111178617411803</v>
      </c>
      <c r="U203" s="11154" t="n">
        <v>0.5203365481541701</v>
      </c>
      <c r="V203" s="11655" t="n">
        <v>0.18381278967400738</v>
      </c>
      <c r="W203" s="12154" t="n">
        <v>0.09615583959559915</v>
      </c>
      <c r="X203" t="n" s="12653">
        <v>1.9116133814344034</v>
      </c>
      <c r="Y203" t="n" s="13215">
        <v>0.4672330485027123</v>
      </c>
      <c r="Z203" t="n" s="13779">
        <v>0.47154084410018193</v>
      </c>
      <c r="AA203" t="n" s="14403">
        <v>0.0</v>
      </c>
      <c r="AB203" t="n" s="15029">
        <v>0.0</v>
      </c>
      <c r="AC203" t="n" s="15655">
        <v>0.14036477648569395</v>
      </c>
      <c r="AD203" t="n" s="16130">
        <v>0.23573094918905</v>
      </c>
      <c r="AE203" t="n" s="16605">
        <v>0.011542115383706</v>
      </c>
      <c r="AF203" t="n" s="17080">
        <v>0.18709001574693798</v>
      </c>
      <c r="AG203" t="n" s="17555">
        <v>0.066885198863916</v>
      </c>
      <c r="AH203" t="n" s="18030">
        <v>0.0</v>
      </c>
      <c r="AI203" t="n" s="18505">
        <v>0.006484224627384999</v>
      </c>
      <c r="AJ203" t="n" s="18980">
        <v>0.362597491672982</v>
      </c>
      <c r="AK203" t="n" s="19455">
        <v>0.051198721442656</v>
      </c>
      <c r="AL203" t="n" s="19930">
        <v>0.006363993794245999</v>
      </c>
      <c r="AM203" t="n" s="20405">
        <v>0.089648572792143</v>
      </c>
      <c r="AN203" t="n" s="20880">
        <v>-0.431877509916591</v>
      </c>
      <c r="AO203" t="n" s="21355">
        <v>1.1700858261553126</v>
      </c>
      <c r="AP203" t="n" s="21830">
        <v>-0.584422052558882</v>
      </c>
      <c r="AQ203" t="n" s="22305">
        <v>0.5856637735964306</v>
      </c>
      <c r="AR203" t="n" s="22780">
        <v>1.7545078787141946</v>
      </c>
      <c r="AS203" t="n" s="23373">
        <v>0.0014743681717963673</v>
      </c>
      <c r="AT203" t="n" s="23966">
        <v>4.994519002468532E-4</v>
      </c>
      <c r="AU203" t="n" s="24559">
        <v>0.0012428319435833057</v>
      </c>
      <c r="AV203" t="n" s="25152">
        <v>1.81954441133002E-4</v>
      </c>
      <c r="AW203" t="n" s="25745">
        <v>3.277751818749408E-6</v>
      </c>
      <c r="AX203" t="n" s="26338">
        <v>1.6148052252259998E-4</v>
      </c>
      <c r="AY203" t="n" s="26931">
        <v>1.6293823208310473E-5</v>
      </c>
      <c r="AZ203" t="n" s="27524">
        <v>0.001501969053222587</v>
      </c>
      <c r="BA203" t="n" s="28117">
        <v>-6.743323554206036E-4</v>
      </c>
      <c r="BB203" t="n" s="28710">
        <v>2.3324305124729764E-4</v>
      </c>
      <c r="BC203" t="n" s="29303">
        <v>2.3021148853219432E-5</v>
      </c>
      <c r="BD203" t="n" s="29896">
        <v>-2.363077176149363E-6</v>
      </c>
      <c r="BE203" t="n" s="30489">
        <v>1.0056921953443473E-5</v>
      </c>
      <c r="BF203" t="n" s="31082">
        <v>5.4271788947788436E-5</v>
      </c>
      <c r="BG203" t="n" s="31675">
        <v>-1.2774461439566158E-5</v>
      </c>
      <c r="BH203" t="n" s="32268">
        <v>0.004597651044860211</v>
      </c>
      <c r="BI203" t="n" s="32861">
        <v>1.671723506596247E-5</v>
      </c>
      <c r="BJ203" t="s" s="33336">
        <v>1384</v>
      </c>
      <c r="BK203" t="s" s="33811">
        <v>1393</v>
      </c>
      <c r="BL203" t="n" s="34286">
        <v>0.0802786573767662</v>
      </c>
      <c r="BM203" t="s" s="34761">
        <v>1397</v>
      </c>
      <c r="BN203" t="s" s="35236">
        <v>1393</v>
      </c>
      <c r="BO203" t="n" s="35711">
        <v>-0.023436209186911583</v>
      </c>
    </row>
    <row r="204" spans="1:23" x14ac:dyDescent="0.25">
      <c r="A204" s="116" t="str">
        <f>IF(ISBLANK(TBL_DATA[[#This Row],[Row.names]]), "",   DATE(YEAR(TBL_DATA[[#This Row],[Row.names]]), MONTH(TBL_DATA[[#This Row],[Row.names]]), DAY(TBL_DATA[[#This Row],[Row.names]])))</f>
        <v/>
      </c>
      <c r="B204" s="388" t="s">
        <v>333</v>
      </c>
      <c r="C204" s="1014" t="s">
        <v>959</v>
      </c>
      <c r="D204" s="1640" t="n">
        <v>-0.0029165338941985032</v>
      </c>
      <c r="E204" s="2266" t="n">
        <v>0.13705281431632388</v>
      </c>
      <c r="F204" s="2830" t="n">
        <v>0.15445177977843194</v>
      </c>
      <c r="G204" s="3394" t="n">
        <v>0.6000689832110835</v>
      </c>
      <c r="H204" s="3958" t="n">
        <v>0.22104566584329755</v>
      </c>
      <c r="I204" s="4522" t="n">
        <v>0.00591560761249568</v>
      </c>
      <c r="J204" s="5086" t="n">
        <v>0.18615036109482697</v>
      </c>
      <c r="K204" s="5648" t="n">
        <v>1.2126739944444902</v>
      </c>
      <c r="L204" s="6210" t="n">
        <v>0.22646014390217264</v>
      </c>
      <c r="M204" s="6772" t="n">
        <v>0.005895012193633202</v>
      </c>
      <c r="N204" s="7334" t="n">
        <v>0.10640049060916298</v>
      </c>
      <c r="O204" s="7898" t="n">
        <v>0.058324994465346766</v>
      </c>
      <c r="P204" s="8524" t="n">
        <v>-0.0029165338941985475</v>
      </c>
      <c r="Q204" s="9088" t="n">
        <v>-0.016818814503352635</v>
      </c>
      <c r="R204" s="9652" t="n">
        <v>-0.01456562681167539</v>
      </c>
      <c r="S204" s="10153" t="n">
        <v>0.049912637247909064</v>
      </c>
      <c r="T204" s="10654" t="n">
        <v>0.09103455499067742</v>
      </c>
      <c r="U204" s="11155" t="n">
        <v>0.5482823226083817</v>
      </c>
      <c r="V204" s="11656" t="n">
        <v>0.18857672521519708</v>
      </c>
      <c r="W204" s="12155" t="n">
        <v>0.09599329327336008</v>
      </c>
      <c r="X204" t="n" s="12654">
        <v>1.9644781295104357</v>
      </c>
      <c r="Y204" t="n" s="13216">
        <v>0.47015493812497333</v>
      </c>
      <c r="Z204" t="n" s="13780">
        <v>0.4758782868572305</v>
      </c>
      <c r="AA204" t="n" s="14404">
        <v>0.0</v>
      </c>
      <c r="AB204" t="n" s="15030">
        <v>0.0</v>
      </c>
      <c r="AC204" t="n" s="15656">
        <v>0.13465049542144425</v>
      </c>
      <c r="AD204" t="n" s="16131">
        <v>0.23391180615051</v>
      </c>
      <c r="AE204" t="n" s="16606">
        <v>0.011674323823309</v>
      </c>
      <c r="AF204" t="n" s="17081">
        <v>0.18392081318800396</v>
      </c>
      <c r="AG204" t="n" s="17556">
        <v>0.066860018158905</v>
      </c>
      <c r="AH204" t="n" s="18031">
        <v>0.0</v>
      </c>
      <c r="AI204" t="n" s="18506">
        <v>0.011232892850943001</v>
      </c>
      <c r="AJ204" t="n" s="18981">
        <v>0.36153784159666896</v>
      </c>
      <c r="AK204" t="n" s="19456">
        <v>0.045936584523192</v>
      </c>
      <c r="AL204" t="n" s="19931">
        <v>0.006369932997255998</v>
      </c>
      <c r="AM204" t="n" s="20406">
        <v>0.089570398564284</v>
      </c>
      <c r="AN204" t="n" s="20881">
        <v>-0.45451051089149</v>
      </c>
      <c r="AO204" t="n" s="21356">
        <v>1.1704880441373384</v>
      </c>
      <c r="AP204" t="n" s="21831">
        <v>-0.6139839431757559</v>
      </c>
      <c r="AQ204" t="n" s="22306">
        <v>0.5565041009615825</v>
      </c>
      <c r="AR204" t="n" s="22781">
        <v>1.7844719873130943</v>
      </c>
      <c r="AS204" t="n" s="23374">
        <v>0.0014664925008610347</v>
      </c>
      <c r="AT204" t="n" s="23967">
        <v>4.6805213386497227E-4</v>
      </c>
      <c r="AU204" t="n" s="24560">
        <v>0.0011594657876340295</v>
      </c>
      <c r="AV204" t="n" s="25153">
        <v>1.6925305571692162E-4</v>
      </c>
      <c r="AW204" t="n" s="25746">
        <v>2.969709081801522E-6</v>
      </c>
      <c r="AX204" t="n" s="26339">
        <v>1.5849051103597838E-4</v>
      </c>
      <c r="AY204" t="n" s="26932">
        <v>1.6896341510320425E-5</v>
      </c>
      <c r="AZ204" t="n" s="27525">
        <v>0.0014874540966791033</v>
      </c>
      <c r="BA204" t="n" s="28118">
        <v>-6.507845896025629E-4</v>
      </c>
      <c r="BB204" t="n" s="28711">
        <v>2.3754801057135108E-4</v>
      </c>
      <c r="BC204" t="n" s="29304">
        <v>2.6651444064155736E-5</v>
      </c>
      <c r="BD204" t="n" s="29897">
        <v>-2.0406337202301807E-6</v>
      </c>
      <c r="BE204" t="n" s="30490">
        <v>8.695151555010799E-6</v>
      </c>
      <c r="BF204" t="n" s="31083">
        <v>4.6939440674711734E-5</v>
      </c>
      <c r="BG204" t="n" s="31676">
        <v>-1.1044965682204469E-5</v>
      </c>
      <c r="BH204" t="n" s="32269">
        <v>0.004485473197201859</v>
      </c>
      <c r="BI204" t="n" s="32862">
        <v>1.446681138795962E-5</v>
      </c>
      <c r="BJ204" t="s" s="33337">
        <v>1384</v>
      </c>
      <c r="BK204" t="s" s="33812">
        <v>1393</v>
      </c>
      <c r="BL204" t="n" s="34287">
        <v>0.08069528639316559</v>
      </c>
      <c r="BM204" t="s" s="34762">
        <v>1397</v>
      </c>
      <c r="BN204" t="s" s="35237">
        <v>1393</v>
      </c>
      <c r="BO204" t="n" s="35712">
        <v>-0.02322021871805191</v>
      </c>
    </row>
    <row r="205" spans="1:23" x14ac:dyDescent="0.25">
      <c r="A205" s="116" t="str">
        <f>IF(ISBLANK(TBL_DATA[[#This Row],[Row.names]]), "",   DATE(YEAR(TBL_DATA[[#This Row],[Row.names]]), MONTH(TBL_DATA[[#This Row],[Row.names]]), DAY(TBL_DATA[[#This Row],[Row.names]])))</f>
        <v/>
      </c>
      <c r="B205" s="389" t="s">
        <v>334</v>
      </c>
      <c r="C205" s="1015" t="s">
        <v>960</v>
      </c>
      <c r="D205" s="1641" t="n">
        <v>0.0010898687010472952</v>
      </c>
      <c r="E205" s="2267" t="n">
        <v>0.1382920525900848</v>
      </c>
      <c r="F205" s="2831" t="n">
        <v>0.15419225480965104</v>
      </c>
      <c r="G205" s="3395" t="n">
        <v>0.5994572205032767</v>
      </c>
      <c r="H205" s="3959" t="n">
        <v>0.22091485560791674</v>
      </c>
      <c r="I205" s="4523" t="n">
        <v>0.005916132091569501</v>
      </c>
      <c r="J205" s="5087" t="n">
        <v>0.19520013402216763</v>
      </c>
      <c r="K205" s="5649" t="n">
        <v>1.2290447108496414</v>
      </c>
      <c r="L205" s="6211" t="n">
        <v>0.22948830776212728</v>
      </c>
      <c r="M205" s="6773" t="n">
        <v>0.005883489965907931</v>
      </c>
      <c r="N205" s="7335" t="n">
        <v>0.10640099048632541</v>
      </c>
      <c r="O205" s="7899" t="n">
        <v>0.058324994465346766</v>
      </c>
      <c r="P205" s="8525" t="n">
        <v>-0.0018298438321582289</v>
      </c>
      <c r="Q205" s="9089" t="n">
        <v>-0.016817409006003394</v>
      </c>
      <c r="R205" s="9653" t="n">
        <v>-0.014564210728688213</v>
      </c>
      <c r="S205" s="10154" t="n">
        <v>0.04783844861743014</v>
      </c>
      <c r="T205" s="10655" t="n">
        <v>0.09110010339496301</v>
      </c>
      <c r="U205" s="11156" t="n">
        <v>0.5251195864183307</v>
      </c>
      <c r="V205" s="11657" t="n">
        <v>0.18724465208962648</v>
      </c>
      <c r="W205" s="12156" t="n">
        <v>0.09600292504555191</v>
      </c>
      <c r="X205" t="n" s="12655">
        <v>1.9504056985845148</v>
      </c>
      <c r="Y205" t="n" s="13217">
        <v>0.47001580357251477</v>
      </c>
      <c r="Z205" t="n" s="13781">
        <v>0.47904937925241836</v>
      </c>
      <c r="AA205" t="n" s="14405">
        <v>0.0</v>
      </c>
      <c r="AB205" t="n" s="15031">
        <v>0.0</v>
      </c>
      <c r="AC205" t="n" s="15657">
        <v>0.12993954446520115</v>
      </c>
      <c r="AD205" t="n" s="16132">
        <v>0.230872728444002</v>
      </c>
      <c r="AE205" t="n" s="16607">
        <v>0.011817128774790001</v>
      </c>
      <c r="AF205" t="n" s="17082">
        <v>0.18481903720714898</v>
      </c>
      <c r="AG205" t="n" s="17557">
        <v>0.067161393310623</v>
      </c>
      <c r="AH205" t="n" s="18032">
        <v>0.0</v>
      </c>
      <c r="AI205" t="n" s="18507">
        <v>0.011397147312259001</v>
      </c>
      <c r="AJ205" t="n" s="18982">
        <v>0.364315793762208</v>
      </c>
      <c r="AK205" t="n" s="19457">
        <v>0.046045915548437996</v>
      </c>
      <c r="AL205" t="n" s="19932">
        <v>0.006335880700571001</v>
      </c>
      <c r="AM205" t="n" s="20407">
        <v>0.090539427508678</v>
      </c>
      <c r="AN205" t="n" s="20882">
        <v>-0.4379028826659189</v>
      </c>
      <c r="AO205" t="n" s="21357">
        <v>1.1754932725782294</v>
      </c>
      <c r="AP205" t="n" s="21832">
        <v>-0.600091702675431</v>
      </c>
      <c r="AQ205" t="n" s="22307">
        <v>0.5754015699027984</v>
      </c>
      <c r="AR205" t="n" s="22782">
        <v>1.7755849752536603</v>
      </c>
      <c r="AS205" t="n" s="23375">
        <v>0.0013926568291140488</v>
      </c>
      <c r="AT205" t="n" s="23968">
        <v>4.156313610791701E-4</v>
      </c>
      <c r="AU205" t="n" s="24561">
        <v>0.001350736524558384</v>
      </c>
      <c r="AV205" t="n" s="25154">
        <v>2.0741668922246757E-4</v>
      </c>
      <c r="AW205" t="n" s="25747">
        <v>1.8924420461189998E-6</v>
      </c>
      <c r="AX205" t="n" s="26340">
        <v>1.3210089387510803E-4</v>
      </c>
      <c r="AY205" t="n" s="26933">
        <v>1.9064982576447942E-5</v>
      </c>
      <c r="AZ205" t="n" s="27526">
        <v>0.0016542281665070811</v>
      </c>
      <c r="BA205" t="n" s="28119">
        <v>-7.370084518185614E-4</v>
      </c>
      <c r="BB205" t="n" s="28712">
        <v>2.9132489521126127E-4</v>
      </c>
      <c r="BC205" t="n" s="29305">
        <v>3.670446820257443E-5</v>
      </c>
      <c r="BD205" t="n" s="29898">
        <v>-8.75615471640758E-7</v>
      </c>
      <c r="BE205" t="n" s="30491">
        <v>3.7776433104184858E-6</v>
      </c>
      <c r="BF205" t="n" s="31084">
        <v>2.0465733405091135E-5</v>
      </c>
      <c r="BG205" t="n" s="31677">
        <v>-4.7996229730993095E-6</v>
      </c>
      <c r="BH205" t="n" s="32270">
        <v>0.0047398369756653696</v>
      </c>
      <c r="BI205" t="n" s="32863">
        <v>6.343686637962752E-6</v>
      </c>
      <c r="BJ205" t="s" s="33338">
        <v>1384</v>
      </c>
      <c r="BK205" t="s" s="33813">
        <v>1393</v>
      </c>
      <c r="BL205" t="n" s="34288">
        <v>0.08131987601518631</v>
      </c>
      <c r="BM205" t="s" s="34763">
        <v>1397</v>
      </c>
      <c r="BN205" t="s" s="35238">
        <v>1393</v>
      </c>
      <c r="BO205" t="n" s="35713">
        <v>-0.023431412875652313</v>
      </c>
    </row>
    <row r="206" spans="1:23" x14ac:dyDescent="0.25">
      <c r="A206" s="116" t="str">
        <f>IF(ISBLANK(TBL_DATA[[#This Row],[Row.names]]), "",   DATE(YEAR(TBL_DATA[[#This Row],[Row.names]]), MONTH(TBL_DATA[[#This Row],[Row.names]]), DAY(TBL_DATA[[#This Row],[Row.names]])))</f>
        <v/>
      </c>
      <c r="B206" s="390" t="s">
        <v>335</v>
      </c>
      <c r="C206" s="1016" t="s">
        <v>961</v>
      </c>
      <c r="D206" s="1642" t="n">
        <v>-2.34669388092227E-4</v>
      </c>
      <c r="E206" s="2268" t="n">
        <v>0.13802493029063312</v>
      </c>
      <c r="F206" s="2832" t="n">
        <v>0.14983039264118014</v>
      </c>
      <c r="G206" s="3396" t="n">
        <v>0.5970528078636037</v>
      </c>
      <c r="H206" s="3960" t="n">
        <v>0.2209258113462291</v>
      </c>
      <c r="I206" s="4524" t="n">
        <v>0.005912060786965106</v>
      </c>
      <c r="J206" s="5088" t="n">
        <v>0.18491599132864667</v>
      </c>
      <c r="K206" s="5650" t="n">
        <v>1.2275463328082994</v>
      </c>
      <c r="L206" s="6212" t="n">
        <v>0.22914597663960273</v>
      </c>
      <c r="M206" s="6774" t="n">
        <v>0.005880788418772838</v>
      </c>
      <c r="N206" s="7336" t="n">
        <v>0.10632851613201746</v>
      </c>
      <c r="O206" s="7900" t="n">
        <v>0.058326882809469266</v>
      </c>
      <c r="P206" s="8526" t="n">
        <v>-0.002064083811918138</v>
      </c>
      <c r="Q206" s="9090" t="n">
        <v>-0.01685859300741591</v>
      </c>
      <c r="R206" s="9654" t="n">
        <v>-0.014606929481699655</v>
      </c>
      <c r="S206" s="10155" t="n">
        <v>0.05787203185240397</v>
      </c>
      <c r="T206" s="10656" t="n">
        <v>0.09104963312907678</v>
      </c>
      <c r="U206" s="11157" t="n">
        <v>0.6356097203638538</v>
      </c>
      <c r="V206" s="11658" t="n">
        <v>0.1912598059786128</v>
      </c>
      <c r="W206" s="12157" t="n">
        <v>0.09595135070666395</v>
      </c>
      <c r="X206" t="n" s="12656">
        <v>1.993299777126843</v>
      </c>
      <c r="Y206" t="n" s="13218">
        <v>0.470027458076897</v>
      </c>
      <c r="Z206" t="n" s="13782">
        <v>0.47869194336191073</v>
      </c>
      <c r="AA206" t="n" s="14406">
        <v>0.0</v>
      </c>
      <c r="AB206" t="n" s="15032">
        <v>0.0</v>
      </c>
      <c r="AC206" t="n" s="15658">
        <v>0.12468872582721043</v>
      </c>
      <c r="AD206" t="n" s="16133">
        <v>0.23925029548147297</v>
      </c>
      <c r="AE206" t="n" s="16608">
        <v>0.011442671609809999</v>
      </c>
      <c r="AF206" t="n" s="17083">
        <v>0.179872236786867</v>
      </c>
      <c r="AG206" t="n" s="17558">
        <v>0.06654844998652601</v>
      </c>
      <c r="AH206" t="n" s="18033">
        <v>0.0</v>
      </c>
      <c r="AI206" t="n" s="18508">
        <v>0.013599287942464998</v>
      </c>
      <c r="AJ206" t="n" s="18983">
        <v>0.365997479259197</v>
      </c>
      <c r="AK206" t="n" s="19458">
        <v>0.045677238985457</v>
      </c>
      <c r="AL206" t="n" s="19933">
        <v>0.006138338584827001</v>
      </c>
      <c r="AM206" t="n" s="20408">
        <v>0.082501000724206</v>
      </c>
      <c r="AN206" t="n" s="20883">
        <v>-0.449382828593023</v>
      </c>
      <c r="AO206" t="n" s="21358">
        <v>1.1741206836631137</v>
      </c>
      <c r="AP206" t="n" s="21833">
        <v>-0.6124765128953089</v>
      </c>
      <c r="AQ206" t="n" s="22308">
        <v>0.5616441707678048</v>
      </c>
      <c r="AR206" t="n" s="22783">
        <v>1.7865971965584226</v>
      </c>
      <c r="AS206" t="n" s="23376">
        <v>0.001440422379356577</v>
      </c>
      <c r="AT206" t="n" s="23969">
        <v>3.8760041914209743E-4</v>
      </c>
      <c r="AU206" t="n" s="24562">
        <v>0.0012580828773603309</v>
      </c>
      <c r="AV206" t="n" s="25155">
        <v>1.996953040152736E-4</v>
      </c>
      <c r="AW206" t="n" s="25748">
        <v>1.3280908161369015E-6</v>
      </c>
      <c r="AX206" t="n" s="26341">
        <v>1.3104676061349193E-4</v>
      </c>
      <c r="AY206" t="n" s="26934">
        <v>1.4088012660916892E-5</v>
      </c>
      <c r="AZ206" t="n" s="27527">
        <v>0.0016012388853676638</v>
      </c>
      <c r="BA206" t="n" s="28120">
        <v>-5.728544752866175E-4</v>
      </c>
      <c r="BB206" t="n" s="28713">
        <v>2.4642740467010343E-4</v>
      </c>
      <c r="BC206" t="n" s="29306">
        <v>3.703673638005108E-5</v>
      </c>
      <c r="BD206" t="n" s="29899">
        <v>-2.582417054867996E-7</v>
      </c>
      <c r="BE206" t="n" s="30492">
        <v>1.1722185455157855E-6</v>
      </c>
      <c r="BF206" t="n" s="31085">
        <v>6.440043594490684E-6</v>
      </c>
      <c r="BG206" t="n" s="31678">
        <v>-1.4906883486393363E-6</v>
      </c>
      <c r="BH206" t="n" s="32271">
        <v>0.0047362085975955525</v>
      </c>
      <c r="BI206" t="n" s="32864">
        <v>2.0404654145936306E-6</v>
      </c>
      <c r="BJ206" t="s" s="33339">
        <v>1384</v>
      </c>
      <c r="BK206" t="s" s="33814">
        <v>1393</v>
      </c>
      <c r="BL206" t="n" s="34289">
        <v>0.08109366148710251</v>
      </c>
      <c r="BM206" t="s" s="34764">
        <v>1397</v>
      </c>
      <c r="BN206" t="s" s="35239">
        <v>1393</v>
      </c>
      <c r="BO206" t="n" s="35714">
        <v>-0.023706689476966858</v>
      </c>
    </row>
    <row r="207" spans="1:23" x14ac:dyDescent="0.25">
      <c r="A207" s="116" t="str">
        <f>IF(ISBLANK(TBL_DATA[[#This Row],[Row.names]]), "",   DATE(YEAR(TBL_DATA[[#This Row],[Row.names]]), MONTH(TBL_DATA[[#This Row],[Row.names]]), DAY(TBL_DATA[[#This Row],[Row.names]])))</f>
        <v/>
      </c>
      <c r="B207" s="391" t="s">
        <v>336</v>
      </c>
      <c r="C207" s="1017" t="s">
        <v>962</v>
      </c>
      <c r="D207" s="1643" t="n">
        <v>-0.010928792942789896</v>
      </c>
      <c r="E207" s="2269" t="n">
        <v>0.12558769146375393</v>
      </c>
      <c r="F207" s="2833" t="n">
        <v>0.1490695159299229</v>
      </c>
      <c r="G207" s="3397" t="n">
        <v>0.62378353722928</v>
      </c>
      <c r="H207" s="3961" t="n">
        <v>0.24215731201899746</v>
      </c>
      <c r="I207" s="4525" t="n">
        <v>0.00589955067942265</v>
      </c>
      <c r="J207" s="5089" t="n">
        <v>0.18389544647366862</v>
      </c>
      <c r="K207" s="5651" t="n">
        <v>1.2854638295981191</v>
      </c>
      <c r="L207" s="6213" t="n">
        <v>0.2484306490695157</v>
      </c>
      <c r="M207" s="6775" t="n">
        <v>0.005875082026499558</v>
      </c>
      <c r="N207" s="7337" t="n">
        <v>0.10757953785386958</v>
      </c>
      <c r="O207" s="7901" t="n">
        <v>0.060364948468909566</v>
      </c>
      <c r="P207" s="8527" t="n">
        <v>-0.012970318810111015</v>
      </c>
      <c r="Q207" s="9091" t="n">
        <v>-0.017118544918801413</v>
      </c>
      <c r="R207" s="9655" t="n">
        <v>-0.014840389158608046</v>
      </c>
      <c r="S207" s="10156" t="n">
        <v>0.05853964787923971</v>
      </c>
      <c r="T207" s="10657" t="n">
        <v>0.09098917162162097</v>
      </c>
      <c r="U207" s="11158" t="n">
        <v>0.6433693904004005</v>
      </c>
      <c r="V207" s="11659" t="n">
        <v>0.19321261647117538</v>
      </c>
      <c r="W207" s="12158" t="n">
        <v>0.09579438693176752</v>
      </c>
      <c r="X207" t="n" s="12657">
        <v>2.016951333576538</v>
      </c>
      <c r="Y207" t="n" s="13219">
        <v>0.49209482015054523</v>
      </c>
      <c r="Z207" t="n" s="13783">
        <v>0.4984281784465197</v>
      </c>
      <c r="AA207" t="n" s="14407">
        <v>0.0</v>
      </c>
      <c r="AB207" t="n" s="15033">
        <v>0.0</v>
      </c>
      <c r="AC207" t="n" s="15659">
        <v>0.11961821754632601</v>
      </c>
      <c r="AD207" t="n" s="16134">
        <v>0.241605144109036</v>
      </c>
      <c r="AE207" t="n" s="16609">
        <v>0.011749249147704</v>
      </c>
      <c r="AF207" t="n" s="17084">
        <v>0.179919947208837</v>
      </c>
      <c r="AG207" t="n" s="17559">
        <v>0.075589241893085</v>
      </c>
      <c r="AH207" t="n" s="18034">
        <v>0.0</v>
      </c>
      <c r="AI207" t="n" s="18509">
        <v>0.0136819115327</v>
      </c>
      <c r="AJ207" t="n" s="18984">
        <v>0.36088318922139895</v>
      </c>
      <c r="AK207" t="n" s="19459">
        <v>0.043723444978192</v>
      </c>
      <c r="AL207" t="n" s="19934">
        <v>0.0064180571651669995</v>
      </c>
      <c r="AM207" t="n" s="20409">
        <v>0.08258847957843199</v>
      </c>
      <c r="AN207" t="n" s="20884">
        <v>-0.4501946153364739</v>
      </c>
      <c r="AO207" t="n" s="21359">
        <v>1.1763308285457137</v>
      </c>
      <c r="AP207" t="n" s="21834">
        <v>-0.610366779047636</v>
      </c>
      <c r="AQ207" t="n" s="22309">
        <v>0.5659640494980777</v>
      </c>
      <c r="AR207" t="n" s="22784">
        <v>1.7866976075933496</v>
      </c>
      <c r="AS207" t="n" s="23377">
        <v>0.0014294506921331118</v>
      </c>
      <c r="AT207" t="n" s="23970">
        <v>3.8869063900605274E-4</v>
      </c>
      <c r="AU207" t="n" s="24563">
        <v>0.001335427051843746</v>
      </c>
      <c r="AV207" t="n" s="25156">
        <v>2.34364720575413E-4</v>
      </c>
      <c r="AW207" t="n" s="25749">
        <v>8.723359459841754E-7</v>
      </c>
      <c r="AX207" t="n" s="26342">
        <v>1.2422962927396953E-4</v>
      </c>
      <c r="AY207" t="n" s="26935">
        <v>3.977271541852688E-6</v>
      </c>
      <c r="AZ207" t="n" s="27528">
        <v>0.0015463233517727013</v>
      </c>
      <c r="BA207" t="n" s="28121">
        <v>-6.685803191955002E-4</v>
      </c>
      <c r="BB207" t="n" s="28714">
        <v>2.49081507722401E-4</v>
      </c>
      <c r="BC207" t="n" s="29307">
        <v>4.482552966730972E-5</v>
      </c>
      <c r="BD207" t="n" s="29900">
        <v>2.3886571950655784E-7</v>
      </c>
      <c r="BE207" t="n" s="30493">
        <v>-9.257625043307194E-7</v>
      </c>
      <c r="BF207" t="n" s="31086">
        <v>-4.854101892136259E-6</v>
      </c>
      <c r="BG207" t="n" s="31679">
        <v>1.1737863548116254E-6</v>
      </c>
      <c r="BH207" t="n" s="32272">
        <v>0.004694454392758625</v>
      </c>
      <c r="BI207" t="n" s="32865">
        <v>-1.4247701494330805E-6</v>
      </c>
      <c r="BJ207" t="s" s="33340">
        <v>1384</v>
      </c>
      <c r="BK207" t="s" s="33815">
        <v>1393</v>
      </c>
      <c r="BL207" t="n" s="34290">
        <v>0.07957152277231216</v>
      </c>
      <c r="BM207" t="s" s="34765">
        <v>1397</v>
      </c>
      <c r="BN207" t="s" s="35240">
        <v>1393</v>
      </c>
      <c r="BO207" t="n" s="35715">
        <v>-0.023662306368350983</v>
      </c>
    </row>
    <row r="208" spans="1:23" x14ac:dyDescent="0.25">
      <c r="A208" s="116" t="str">
        <f>IF(ISBLANK(TBL_DATA[[#This Row],[Row.names]]), "",   DATE(YEAR(TBL_DATA[[#This Row],[Row.names]]), MONTH(TBL_DATA[[#This Row],[Row.names]]), DAY(TBL_DATA[[#This Row],[Row.names]])))</f>
        <v/>
      </c>
      <c r="B208" s="392" t="s">
        <v>337</v>
      </c>
      <c r="C208" s="1018" t="s">
        <v>963</v>
      </c>
      <c r="D208" s="1644" t="n">
        <v>-5.464460244246829E-4</v>
      </c>
      <c r="E208" s="2270" t="n">
        <v>0.12497261854461228</v>
      </c>
      <c r="F208" s="2834" t="n">
        <v>0.12716703504459392</v>
      </c>
      <c r="G208" s="3398" t="n">
        <v>0.6207765225399341</v>
      </c>
      <c r="H208" s="3962" t="n">
        <v>0.2391764734655247</v>
      </c>
      <c r="I208" s="4526" t="n">
        <v>0.005912158106732794</v>
      </c>
      <c r="J208" s="5090" t="n">
        <v>0.16634239743899282</v>
      </c>
      <c r="K208" s="5652" t="n">
        <v>1.2980967900228189</v>
      </c>
      <c r="L208" s="6214" t="n">
        <v>0.24975044851783204</v>
      </c>
      <c r="M208" s="6776" t="n">
        <v>0.005870930580109197</v>
      </c>
      <c r="N208" s="7338" t="n">
        <v>0.10759803578866477</v>
      </c>
      <c r="O208" s="7902" t="n">
        <v>0.060374432228169676</v>
      </c>
      <c r="P208" s="8528" t="n">
        <v>-0.013509677255386321</v>
      </c>
      <c r="Q208" s="9092" t="n">
        <v>-0.017128536506216516</v>
      </c>
      <c r="R208" s="9656" t="n">
        <v>-0.014849989024906418</v>
      </c>
      <c r="S208" s="10157" t="n">
        <v>0.041712817486508014</v>
      </c>
      <c r="T208" s="10658" t="n">
        <v>0.09090497529371065</v>
      </c>
      <c r="U208" s="11159" t="n">
        <v>0.4588617658355379</v>
      </c>
      <c r="V208" s="11660" t="n">
        <v>0.17300840247146732</v>
      </c>
      <c r="W208" s="12159" t="n">
        <v>0.0952825504421738</v>
      </c>
      <c r="X208" t="n" s="12658">
        <v>1.8157406751665899</v>
      </c>
      <c r="Y208" t="n" s="13220">
        <v>0.4890567180455909</v>
      </c>
      <c r="Z208" t="n" s="13784">
        <v>0.4997503862107883</v>
      </c>
      <c r="AA208" t="n" s="14408">
        <v>0.0</v>
      </c>
      <c r="AB208" t="n" s="15034">
        <v>0.0</v>
      </c>
      <c r="AC208" t="n" s="15660">
        <v>0.12525832540703732</v>
      </c>
      <c r="AD208" t="n" s="16135">
        <v>0.239315360605315</v>
      </c>
      <c r="AE208" t="n" s="16610">
        <v>0.011247260906803001</v>
      </c>
      <c r="AF208" t="n" s="17085">
        <v>0.177477043644053</v>
      </c>
      <c r="AG208" t="n" s="17560">
        <v>0.088538442096766</v>
      </c>
      <c r="AH208" t="n" s="18035">
        <v>0.0</v>
      </c>
      <c r="AI208" t="n" s="18510">
        <v>0.013635026624472</v>
      </c>
      <c r="AJ208" t="n" s="18985">
        <v>0.36525938313193096</v>
      </c>
      <c r="AK208" t="n" s="19460">
        <v>0.040139581445113995</v>
      </c>
      <c r="AL208" t="n" s="19935">
        <v>0.0068922325775949995</v>
      </c>
      <c r="AM208" t="n" s="20410">
        <v>0.08686007234878901</v>
      </c>
      <c r="AN208" t="n" s="20885">
        <v>-0.45030364798013206</v>
      </c>
      <c r="AO208" t="n" s="21360">
        <v>1.1896547702497542</v>
      </c>
      <c r="AP208" t="n" s="21835">
        <v>-0.610594014849048</v>
      </c>
      <c r="AQ208" t="n" s="22310">
        <v>0.5790607554007062</v>
      </c>
      <c r="AR208" t="n" s="22785">
        <v>1.8002487850988023</v>
      </c>
      <c r="AS208" t="n" s="23378">
        <v>0.0013958535326352066</v>
      </c>
      <c r="AT208" t="n" s="23971">
        <v>3.755309878826778E-4</v>
      </c>
      <c r="AU208" t="n" s="24564">
        <v>0.0012936386003183102</v>
      </c>
      <c r="AV208" t="n" s="25157">
        <v>2.2581357378784967E-4</v>
      </c>
      <c r="AW208" t="n" s="25750">
        <v>8.108001352522164E-7</v>
      </c>
      <c r="AX208" t="n" s="26343">
        <v>1.240999490973968E-4</v>
      </c>
      <c r="AY208" t="n" s="26936">
        <v>3.7127123468405906E-6</v>
      </c>
      <c r="AZ208" t="n" s="27529">
        <v>0.00151045601015943</v>
      </c>
      <c r="BA208" t="n" s="28122">
        <v>-6.670368327116588E-4</v>
      </c>
      <c r="BB208" t="n" s="28715">
        <v>2.4143118861955255E-4</v>
      </c>
      <c r="BC208" t="n" s="29308">
        <v>4.21960260741559E-5</v>
      </c>
      <c r="BD208" t="n" s="29901">
        <v>2.7473571583117544E-7</v>
      </c>
      <c r="BE208" t="n" s="30494">
        <v>-1.079309056714967E-6</v>
      </c>
      <c r="BF208" t="n" s="31087">
        <v>-5.684097274708734E-6</v>
      </c>
      <c r="BG208" t="n" s="31680">
        <v>1.3688444826356916E-6</v>
      </c>
      <c r="BH208" t="n" s="32273">
        <v>0.004553307495890772</v>
      </c>
      <c r="BI208" t="n" s="32866">
        <v>-1.6811214128017356E-6</v>
      </c>
      <c r="BJ208" t="s" s="33341">
        <v>1384</v>
      </c>
      <c r="BK208" t="s" s="33816">
        <v>1393</v>
      </c>
      <c r="BL208" t="n" s="34291">
        <v>0.08015971630811691</v>
      </c>
      <c r="BM208" t="s" s="34766">
        <v>1397</v>
      </c>
      <c r="BN208" t="s" s="35241">
        <v>1393</v>
      </c>
      <c r="BO208" t="n" s="35716">
        <v>-0.024088332429528236</v>
      </c>
    </row>
    <row r="209" spans="1:23" x14ac:dyDescent="0.25">
      <c r="A209" s="116" t="str">
        <f>IF(ISBLANK(TBL_DATA[[#This Row],[Row.names]]), "",   DATE(YEAR(TBL_DATA[[#This Row],[Row.names]]), MONTH(TBL_DATA[[#This Row],[Row.names]]), DAY(TBL_DATA[[#This Row],[Row.names]])))</f>
        <v/>
      </c>
      <c r="B209" s="393" t="s">
        <v>338</v>
      </c>
      <c r="C209" s="1019" t="s">
        <v>964</v>
      </c>
      <c r="D209" s="1645" t="n">
        <v>-6.581496055078199E-4</v>
      </c>
      <c r="E209" s="2271" t="n">
        <v>0.12423221825951014</v>
      </c>
      <c r="F209" s="2835" t="n">
        <v>0.11178923733034063</v>
      </c>
      <c r="G209" s="3399" t="n">
        <v>0.6261489219534531</v>
      </c>
      <c r="H209" s="3963" t="n">
        <v>0.23655233713415857</v>
      </c>
      <c r="I209" s="4527" t="n">
        <v>0.005914000353472283</v>
      </c>
      <c r="J209" s="5091" t="n">
        <v>0.15782954342451938</v>
      </c>
      <c r="K209" s="5653" t="n">
        <v>1.2856385959795815</v>
      </c>
      <c r="L209" s="6215" t="n">
        <v>0.24485803691198896</v>
      </c>
      <c r="M209" s="6777" t="n">
        <v>0.005881742582676728</v>
      </c>
      <c r="N209" s="7339" t="n">
        <v>0.10744642785026304</v>
      </c>
      <c r="O209" s="7903" t="n">
        <v>0.060200543660974104</v>
      </c>
      <c r="P209" s="8529" t="n">
        <v>-0.014158935472137868</v>
      </c>
      <c r="Q209" s="9093" t="n">
        <v>-0.017075919793004508</v>
      </c>
      <c r="R209" s="9657" t="n">
        <v>-0.014800582833928013</v>
      </c>
      <c r="S209" s="10158" t="n">
        <v>0.04655779455117859</v>
      </c>
      <c r="T209" s="10659" t="n">
        <v>0.09082025203438666</v>
      </c>
      <c r="U209" s="11160" t="n">
        <v>0.5126367028088704</v>
      </c>
      <c r="V209" s="11661" t="n">
        <v>0.18321218596225863</v>
      </c>
      <c r="W209" s="12160" t="n">
        <v>0.09481436740368883</v>
      </c>
      <c r="X209" t="n" s="12659">
        <v>1.9323251420557452</v>
      </c>
      <c r="Y209" t="n" s="13221">
        <v>0.48636646382553816</v>
      </c>
      <c r="Z209" t="n" s="13785">
        <v>0.4948313216763759</v>
      </c>
      <c r="AA209" t="n" s="14409">
        <v>0.0</v>
      </c>
      <c r="AB209" t="n" s="15035">
        <v>0.0</v>
      </c>
      <c r="AC209" t="n" s="15661">
        <v>0.12019871831658194</v>
      </c>
      <c r="AD209" t="n" s="16136">
        <v>0.23997147651643302</v>
      </c>
      <c r="AE209" t="n" s="16611">
        <v>0.011268260130688003</v>
      </c>
      <c r="AF209" t="n" s="17086">
        <v>0.18155650896171502</v>
      </c>
      <c r="AG209" t="n" s="17561">
        <v>0.09687084148244601</v>
      </c>
      <c r="AH209" t="n" s="18036">
        <v>0.0</v>
      </c>
      <c r="AI209" t="n" s="18511">
        <v>0.013587063435588999</v>
      </c>
      <c r="AJ209" t="n" s="18986">
        <v>0.36679675263337497</v>
      </c>
      <c r="AK209" t="n" s="19461">
        <v>0.024489841034917</v>
      </c>
      <c r="AL209" t="n" s="19936">
        <v>0.006772718330047001</v>
      </c>
      <c r="AM209" t="n" s="20411">
        <v>0.087973847740104</v>
      </c>
      <c r="AN209" t="n" s="20886">
        <v>-0.47590749094557305</v>
      </c>
      <c r="AO209" t="n" s="21361">
        <v>1.1998669504558268</v>
      </c>
      <c r="AP209" t="n" s="21836">
        <v>-0.6464871311360861</v>
      </c>
      <c r="AQ209" t="n" s="22311">
        <v>0.5533798193197407</v>
      </c>
      <c r="AR209" t="n" s="22786">
        <v>1.846354081591913</v>
      </c>
      <c r="AS209" t="n" s="23379">
        <v>0.001293372278449159</v>
      </c>
      <c r="AT209" t="n" s="23972">
        <v>3.346471796994948E-4</v>
      </c>
      <c r="AU209" t="n" s="24565">
        <v>0.0013125233150230206</v>
      </c>
      <c r="AV209" t="n" s="25158">
        <v>2.3526415749848369E-4</v>
      </c>
      <c r="AW209" t="n" s="25751">
        <v>1.1657435509098791E-6</v>
      </c>
      <c r="AX209" t="n" s="26344">
        <v>1.2314667688258257E-4</v>
      </c>
      <c r="AY209" t="n" s="26937">
        <v>1.4975309526017001E-6</v>
      </c>
      <c r="AZ209" t="n" s="27530">
        <v>0.0016152655439020443</v>
      </c>
      <c r="BA209" t="n" s="28123">
        <v>-7.33397653824565E-4</v>
      </c>
      <c r="BB209" t="n" s="28716">
        <v>2.471128574054057E-4</v>
      </c>
      <c r="BC209" t="n" s="29309">
        <v>6.460425118679782E-5</v>
      </c>
      <c r="BD209" t="n" s="29902">
        <v>-2.2831662815562565E-7</v>
      </c>
      <c r="BE209" t="n" s="30495">
        <v>1.0357443322384836E-6</v>
      </c>
      <c r="BF209" t="n" s="31088">
        <v>5.689336126446123E-6</v>
      </c>
      <c r="BG209" t="n" s="31681">
        <v>-1.3171226217893558E-6</v>
      </c>
      <c r="BH209" t="n" s="32274">
        <v>0.004488220083726297</v>
      </c>
      <c r="BI209" t="n" s="32867">
        <v>1.8021557908985336E-6</v>
      </c>
      <c r="BJ209" t="s" s="33342">
        <v>1384</v>
      </c>
      <c r="BK209" t="s" s="33817">
        <v>1393</v>
      </c>
      <c r="BL209" t="n" s="34292">
        <v>0.08146348595619202</v>
      </c>
      <c r="BM209" t="s" s="34767">
        <v>1397</v>
      </c>
      <c r="BN209" t="s" s="35242">
        <v>1393</v>
      </c>
      <c r="BO209" t="n" s="35717">
        <v>-0.023840615525841713</v>
      </c>
    </row>
    <row r="210" spans="1:23" x14ac:dyDescent="0.25">
      <c r="A210" s="116" t="str">
        <f>IF(ISBLANK(TBL_DATA[[#This Row],[Row.names]]), "",   DATE(YEAR(TBL_DATA[[#This Row],[Row.names]]), MONTH(TBL_DATA[[#This Row],[Row.names]]), DAY(TBL_DATA[[#This Row],[Row.names]])))</f>
        <v/>
      </c>
      <c r="B210" s="394" t="s">
        <v>339</v>
      </c>
      <c r="C210" s="1020" t="s">
        <v>965</v>
      </c>
      <c r="D210" s="1646" t="n">
        <v>-0.005450714931543884</v>
      </c>
      <c r="E210" s="2272" t="n">
        <v>0.11810434892092014</v>
      </c>
      <c r="F210" s="2836" t="n">
        <v>0.11226356120011238</v>
      </c>
      <c r="G210" s="3400" t="n">
        <v>0.6380518616547523</v>
      </c>
      <c r="H210" s="3964" t="n">
        <v>0.2474510884741294</v>
      </c>
      <c r="I210" s="4528" t="n">
        <v>0.005910550671128487</v>
      </c>
      <c r="J210" s="5092" t="n">
        <v>0.12315039440009357</v>
      </c>
      <c r="K210" s="5654" t="n">
        <v>1.3175681514624162</v>
      </c>
      <c r="L210" s="6216" t="n">
        <v>0.2500050936051819</v>
      </c>
      <c r="M210" s="6778" t="n">
        <v>0.005900512515365282</v>
      </c>
      <c r="N210" s="7340" t="n">
        <v>0.10815854824136754</v>
      </c>
      <c r="O210" s="7904" t="n">
        <v>0.06117781940904239</v>
      </c>
      <c r="P210" s="8530" t="n">
        <v>-0.01953247408268921</v>
      </c>
      <c r="Q210" s="9094" t="n">
        <v>-0.017277314858574536</v>
      </c>
      <c r="R210" s="9658" t="n">
        <v>-0.014986897697413988</v>
      </c>
      <c r="S210" s="10159" t="n">
        <v>0.03789595882753183</v>
      </c>
      <c r="T210" s="10660" t="n">
        <v>0.0907511019971087</v>
      </c>
      <c r="U210" s="11161" t="n">
        <v>0.4175812523878683</v>
      </c>
      <c r="V210" s="11662" t="n">
        <v>0.164586555444463</v>
      </c>
      <c r="W210" s="12161" t="n">
        <v>0.09493533521575967</v>
      </c>
      <c r="X210" t="n" s="12660">
        <v>1.7336701352600368</v>
      </c>
      <c r="Y210" t="n" s="13222">
        <v>0.4974445581912917</v>
      </c>
      <c r="Z210" t="n" s="13786">
        <v>0.5000050935792373</v>
      </c>
      <c r="AA210" t="n" s="14410">
        <v>0.0</v>
      </c>
      <c r="AB210" t="n" s="15036">
        <v>0.0</v>
      </c>
      <c r="AC210" t="n" s="15662">
        <v>0.11536495409667749</v>
      </c>
      <c r="AD210" t="n" s="16137">
        <v>0.237081206332996</v>
      </c>
      <c r="AE210" t="n" s="16612">
        <v>0.021622874166646</v>
      </c>
      <c r="AF210" t="n" s="17087">
        <v>0.18055432960092796</v>
      </c>
      <c r="AG210" t="n" s="17562">
        <v>0.09659103898009602</v>
      </c>
      <c r="AH210" t="n" s="18037">
        <v>0.0</v>
      </c>
      <c r="AI210" t="n" s="18512">
        <v>0.013541658806185</v>
      </c>
      <c r="AJ210" t="n" s="18987">
        <v>0.369404348722129</v>
      </c>
      <c r="AK210" t="n" s="19462">
        <v>0.021625971968719</v>
      </c>
      <c r="AL210" t="n" s="19937">
        <v>0.0069473550627930005</v>
      </c>
      <c r="AM210" t="n" s="20412">
        <v>0.089239748323687</v>
      </c>
      <c r="AN210" t="n" s="20887">
        <v>-0.475617426191721</v>
      </c>
      <c r="AO210" t="n" s="21362">
        <v>1.2030376676430274</v>
      </c>
      <c r="AP210" t="n" s="21837">
        <v>-0.6420465618705689</v>
      </c>
      <c r="AQ210" t="n" s="22312">
        <v>0.5609911057724586</v>
      </c>
      <c r="AR210" t="n" s="22787">
        <v>1.8450842295135963</v>
      </c>
      <c r="AS210" t="n" s="23380">
        <v>0.0012420333591635134</v>
      </c>
      <c r="AT210" t="n" s="23973">
        <v>3.210401961081153E-4</v>
      </c>
      <c r="AU210" t="n" s="24566">
        <v>0.001297061120683055</v>
      </c>
      <c r="AV210" t="n" s="25159">
        <v>2.2604697445488187E-4</v>
      </c>
      <c r="AW210" t="n" s="25752">
        <v>1.4955208320973608E-6</v>
      </c>
      <c r="AX210" t="n" s="26345">
        <v>1.4676445815152035E-4</v>
      </c>
      <c r="AY210" t="n" s="26938">
        <v>-6.989980214090649E-7</v>
      </c>
      <c r="AZ210" t="n" s="27531">
        <v>0.0015923857582998096</v>
      </c>
      <c r="BA210" t="n" s="28124">
        <v>-6.774707763673674E-4</v>
      </c>
      <c r="BB210" t="n" s="28717">
        <v>2.3417402990069834E-4</v>
      </c>
      <c r="BC210" t="n" s="29310">
        <v>5.780886995005727E-5</v>
      </c>
      <c r="BD210" t="n" s="29903">
        <v>-6.960664153487565E-7</v>
      </c>
      <c r="BE210" t="n" s="30496">
        <v>3.00235082095566E-6</v>
      </c>
      <c r="BF210" t="n" s="31089">
        <v>1.6264484326572658E-5</v>
      </c>
      <c r="BG210" t="n" s="31682">
        <v>-3.8145722784787154E-6</v>
      </c>
      <c r="BH210" t="n" s="32275">
        <v>0.0044208433853039925</v>
      </c>
      <c r="BI210" t="n" s="32868">
        <v>5.040931397279909E-6</v>
      </c>
      <c r="BJ210" t="s" s="33343">
        <v>1384</v>
      </c>
      <c r="BK210" t="s" s="33818">
        <v>1393</v>
      </c>
      <c r="BL210" t="n" s="34293">
        <v>0.08161281049251556</v>
      </c>
      <c r="BM210" t="s" s="34768">
        <v>1397</v>
      </c>
      <c r="BN210" t="s" s="35243">
        <v>1393</v>
      </c>
      <c r="BO210" t="n" s="35718">
        <v>-0.023591293022036552</v>
      </c>
    </row>
    <row r="211" spans="1:23" x14ac:dyDescent="0.25">
      <c r="A211" s="116" t="str">
        <f>IF(ISBLANK(TBL_DATA[[#This Row],[Row.names]]), "",   DATE(YEAR(TBL_DATA[[#This Row],[Row.names]]), MONTH(TBL_DATA[[#This Row],[Row.names]]), DAY(TBL_DATA[[#This Row],[Row.names]])))</f>
        <v/>
      </c>
      <c r="B211" s="395" t="s">
        <v>340</v>
      </c>
      <c r="C211" s="1021" t="s">
        <v>966</v>
      </c>
      <c r="D211" s="1647" t="n">
        <v>-0.006221886815148151</v>
      </c>
      <c r="E211" s="2273" t="n">
        <v>0.11114763021440943</v>
      </c>
      <c r="F211" s="2837" t="n">
        <v>0.06793315671051325</v>
      </c>
      <c r="G211" s="3401" t="n">
        <v>0.6413663762719939</v>
      </c>
      <c r="H211" s="3965" t="n">
        <v>0.2476578890257589</v>
      </c>
      <c r="I211" s="4529" t="n">
        <v>0.005940111481043251</v>
      </c>
      <c r="J211" s="5093" t="n">
        <v>0.0772606014277819</v>
      </c>
      <c r="K211" s="5655" t="n">
        <v>1.3364475513234</v>
      </c>
      <c r="L211" s="6217" t="n">
        <v>0.25519883799142057</v>
      </c>
      <c r="M211" s="6779" t="n">
        <v>0.0059102667541200814</v>
      </c>
      <c r="N211" s="7341" t="n">
        <v>0.10871442680801419</v>
      </c>
      <c r="O211" s="7905" t="n">
        <v>0.06243054612773673</v>
      </c>
      <c r="P211" s="8531" t="n">
        <v>-0.025632832054874877</v>
      </c>
      <c r="Q211" s="9095" t="n">
        <v>-0.017545464816577615</v>
      </c>
      <c r="R211" s="9659" t="n">
        <v>-0.015243276104954614</v>
      </c>
      <c r="S211" s="10160" t="n">
        <v>0.041210861755439865</v>
      </c>
      <c r="T211" s="10661" t="n">
        <v>0.0901837554732051</v>
      </c>
      <c r="U211" s="11162" t="n">
        <v>0.45696546500200036</v>
      </c>
      <c r="V211" s="11663" t="n">
        <v>0.16552969190656341</v>
      </c>
      <c r="W211" s="12162" t="n">
        <v>0.09487019098120815</v>
      </c>
      <c r="X211" t="n" s="12661">
        <v>1.7448019256053935</v>
      </c>
      <c r="Y211" t="n" s="13223">
        <v>0.4976523776952732</v>
      </c>
      <c r="Z211" t="n" s="13787">
        <v>0.5051720875022891</v>
      </c>
      <c r="AA211" t="n" s="14411">
        <v>0.0</v>
      </c>
      <c r="AB211" t="n" s="15037">
        <v>0.0</v>
      </c>
      <c r="AC211" t="n" s="15663">
        <v>0.11359062831549749</v>
      </c>
      <c r="AD211" t="n" s="16138">
        <v>0.236342162067901</v>
      </c>
      <c r="AE211" t="n" s="16613">
        <v>0.050664411609055</v>
      </c>
      <c r="AF211" t="n" s="17088">
        <v>0.17739241648714202</v>
      </c>
      <c r="AG211" t="n" s="17563">
        <v>0.09639947051498701</v>
      </c>
      <c r="AH211" t="n" s="18038">
        <v>0.0</v>
      </c>
      <c r="AI211" t="n" s="18513">
        <v>0.013452471293972</v>
      </c>
      <c r="AJ211" t="n" s="18988">
        <v>0.36910921261338303</v>
      </c>
      <c r="AK211" t="n" s="19463">
        <v>0.019295297708863998</v>
      </c>
      <c r="AL211" t="n" s="19938">
        <v>0.007009515914399</v>
      </c>
      <c r="AM211" t="n" s="20413">
        <v>0.093959051300869</v>
      </c>
      <c r="AN211" t="n" s="20888">
        <v>-0.47119684642020593</v>
      </c>
      <c r="AO211" t="n" s="21363">
        <v>1.23271436422588</v>
      </c>
      <c r="AP211" t="n" s="21838">
        <v>-0.640287201135514</v>
      </c>
      <c r="AQ211" t="n" s="22313">
        <v>0.592427163090366</v>
      </c>
      <c r="AR211" t="n" s="22788">
        <v>1.873001565361394</v>
      </c>
      <c r="AS211" t="n" s="23381">
        <v>0.001232194353025235</v>
      </c>
      <c r="AT211" t="n" s="23974">
        <v>3.1328090963001084E-4</v>
      </c>
      <c r="AU211" t="n" s="24567">
        <v>0.00130236234708365</v>
      </c>
      <c r="AV211" t="n" s="25160">
        <v>2.2565052017078425E-4</v>
      </c>
      <c r="AW211" t="n" s="25753">
        <v>1.3254473189977506E-6</v>
      </c>
      <c r="AX211" t="n" s="26346">
        <v>1.511158788128039E-4</v>
      </c>
      <c r="AY211" t="n" s="26939">
        <v>8.679066807498341E-7</v>
      </c>
      <c r="AZ211" t="n" s="27532">
        <v>0.001536636085559238</v>
      </c>
      <c r="BA211" t="n" s="28125">
        <v>-7.403189694827953E-4</v>
      </c>
      <c r="BB211" t="n" s="28718">
        <v>2.3082131726740376E-4</v>
      </c>
      <c r="BC211" t="n" s="29311">
        <v>5.9322529813316326E-5</v>
      </c>
      <c r="BD211" t="n" s="29904">
        <v>-5.225672778222307E-7</v>
      </c>
      <c r="BE211" t="n" s="30497">
        <v>2.269288455006205E-6</v>
      </c>
      <c r="BF211" t="n" s="31090">
        <v>1.2316853239602196E-5</v>
      </c>
      <c r="BG211" t="n" s="31683">
        <v>-2.8835498680149214E-6</v>
      </c>
      <c r="BH211" t="n" s="32276">
        <v>0.00429824922122224</v>
      </c>
      <c r="BI211" t="n" s="32869">
        <v>3.829080108383364E-6</v>
      </c>
      <c r="BJ211" t="s" s="33344">
        <v>1384</v>
      </c>
      <c r="BK211" t="s" s="33819">
        <v>1393</v>
      </c>
      <c r="BL211" t="n" s="34294">
        <v>0.0819564163684845</v>
      </c>
      <c r="BM211" t="s" s="34769">
        <v>1397</v>
      </c>
      <c r="BN211" t="s" s="35244">
        <v>1393</v>
      </c>
      <c r="BO211" t="n" s="35719">
        <v>-0.023651111871004105</v>
      </c>
    </row>
    <row r="212" spans="1:23" x14ac:dyDescent="0.25">
      <c r="A212" s="116" t="str">
        <f>IF(ISBLANK(TBL_DATA[[#This Row],[Row.names]]), "",   DATE(YEAR(TBL_DATA[[#This Row],[Row.names]]), MONTH(TBL_DATA[[#This Row],[Row.names]]), DAY(TBL_DATA[[#This Row],[Row.names]])))</f>
        <v/>
      </c>
      <c r="B212" s="396" t="s">
        <v>341</v>
      </c>
      <c r="C212" s="1022" t="s">
        <v>967</v>
      </c>
      <c r="D212" s="1648" t="n">
        <v>0.008359840806280884</v>
      </c>
      <c r="E212" s="2274" t="n">
        <v>0.12043664751527805</v>
      </c>
      <c r="F212" s="2838" t="n">
        <v>0.07806533089783585</v>
      </c>
      <c r="G212" s="3402" t="n">
        <v>0.6536266769290172</v>
      </c>
      <c r="H212" s="3966" t="n">
        <v>0.25884564665598764</v>
      </c>
      <c r="I212" s="4530" t="n">
        <v>0.005953913951430933</v>
      </c>
      <c r="J212" s="5094" t="n">
        <v>0.11983746489135894</v>
      </c>
      <c r="K212" s="5656" t="n">
        <v>1.3051145349621205</v>
      </c>
      <c r="L212" s="6218" t="n">
        <v>0.23906988081207906</v>
      </c>
      <c r="M212" s="6780" t="n">
        <v>0.006032823356123495</v>
      </c>
      <c r="N212" s="7342" t="n">
        <v>0.10978638680520991</v>
      </c>
      <c r="O212" s="7906" t="n">
        <v>0.06243054612773673</v>
      </c>
      <c r="P212" s="8532" t="n">
        <v>-0.017487277643986943</v>
      </c>
      <c r="Q212" s="9096" t="n">
        <v>-0.017625714961513106</v>
      </c>
      <c r="R212" s="9660" t="n">
        <v>-0.015300825912158356</v>
      </c>
      <c r="S212" s="10161" t="n">
        <v>0.033409334164743454</v>
      </c>
      <c r="T212" s="10662" t="n">
        <v>0.08975321900574272</v>
      </c>
      <c r="U212" s="11163" t="n">
        <v>0.3722354979001456</v>
      </c>
      <c r="V212" s="11664" t="n">
        <v>0.1723713880345874</v>
      </c>
      <c r="W212" s="12163" t="n">
        <v>0.09535250971923678</v>
      </c>
      <c r="X212" t="n" s="12662">
        <v>1.8077278567929769</v>
      </c>
      <c r="Y212" t="n" s="13224">
        <v>0.5087687555815389</v>
      </c>
      <c r="Z212" t="n" s="13788">
        <v>0.4889477280978807</v>
      </c>
      <c r="AA212" t="n" s="14412">
        <v>0.0</v>
      </c>
      <c r="AB212" t="n" s="15038">
        <v>0.0</v>
      </c>
      <c r="AC212" t="n" s="15664">
        <v>0.11277757945808468</v>
      </c>
      <c r="AD212" t="n" s="16139">
        <v>0.237247154350468</v>
      </c>
      <c r="AE212" t="n" s="16614">
        <v>0.057470743434877</v>
      </c>
      <c r="AF212" t="n" s="17089">
        <v>0.17709808696677</v>
      </c>
      <c r="AG212" t="n" s="17564">
        <v>0.103235822916855</v>
      </c>
      <c r="AH212" t="n" s="18039">
        <v>0.005388910545055</v>
      </c>
      <c r="AI212" t="n" s="18514">
        <v>0.013544899143891</v>
      </c>
      <c r="AJ212" t="n" s="18989">
        <v>0.370476665049803</v>
      </c>
      <c r="AK212" t="n" s="19464">
        <v>0.019460730759981</v>
      </c>
      <c r="AL212" t="n" s="19939">
        <v>8.96755814532E-4</v>
      </c>
      <c r="AM212" t="n" s="20414">
        <v>0.09434009202617501</v>
      </c>
      <c r="AN212" t="n" s="20889">
        <v>-0.487780972696712</v>
      </c>
      <c r="AO212" t="n" s="21364">
        <v>1.2537718925641972</v>
      </c>
      <c r="AP212" t="n" s="21839">
        <v>-0.662393004252502</v>
      </c>
      <c r="AQ212" t="n" s="22314">
        <v>0.5913788883116952</v>
      </c>
      <c r="AR212" t="n" s="22789">
        <v>1.9161648968166993</v>
      </c>
      <c r="AS212" t="n" s="23382">
        <v>0.00122870487356674</v>
      </c>
      <c r="AT212" t="n" s="23975">
        <v>2.769846622857492E-4</v>
      </c>
      <c r="AU212" t="n" s="24568">
        <v>0.0012650366504024057</v>
      </c>
      <c r="AV212" t="n" s="25161">
        <v>2.240269943151028E-4</v>
      </c>
      <c r="AW212" t="n" s="25754">
        <v>1.158457304034918E-6</v>
      </c>
      <c r="AX212" t="n" s="26347">
        <v>1.5706235261628382E-4</v>
      </c>
      <c r="AY212" t="n" s="26940">
        <v>3.071074000041295E-6</v>
      </c>
      <c r="AZ212" t="n" s="27533">
        <v>0.0014904820732852587</v>
      </c>
      <c r="BA212" t="n" s="28126">
        <v>-7.422543647557902E-4</v>
      </c>
      <c r="BB212" t="n" s="28719">
        <v>2.2376943539548967E-4</v>
      </c>
      <c r="BC212" t="n" s="29312">
        <v>6.178231040335558E-5</v>
      </c>
      <c r="BD212" t="n" s="29905">
        <v>-3.5176328777943043E-7</v>
      </c>
      <c r="BE212" t="n" s="30498">
        <v>1.547646846129163E-6</v>
      </c>
      <c r="BF212" t="n" s="31091">
        <v>8.43077671059884E-6</v>
      </c>
      <c r="BG212" t="n" s="31684">
        <v>-1.96703312410918E-6</v>
      </c>
      <c r="BH212" t="n" s="32277">
        <v>0.004179528740639533</v>
      </c>
      <c r="BI212" t="n" s="32870">
        <v>2.6361510342988844E-6</v>
      </c>
      <c r="BJ212" t="s" s="33345">
        <v>1384</v>
      </c>
      <c r="BK212" t="s" s="33820">
        <v>1393</v>
      </c>
      <c r="BL212" t="n" s="34295">
        <v>0.08205502480268478</v>
      </c>
      <c r="BM212" t="s" s="34770">
        <v>1397</v>
      </c>
      <c r="BN212" t="s" s="35245">
        <v>1393</v>
      </c>
      <c r="BO212" t="n" s="35720">
        <v>-0.023859117180109024</v>
      </c>
    </row>
    <row r="213" spans="1:23" x14ac:dyDescent="0.25">
      <c r="A213" s="116" t="str">
        <f>IF(ISBLANK(TBL_DATA[[#This Row],[Row.names]]), "",   DATE(YEAR(TBL_DATA[[#This Row],[Row.names]]), MONTH(TBL_DATA[[#This Row],[Row.names]]), DAY(TBL_DATA[[#This Row],[Row.names]])))</f>
        <v/>
      </c>
      <c r="B213" s="397" t="s">
        <v>342</v>
      </c>
      <c r="C213" s="1023" t="s">
        <v>968</v>
      </c>
      <c r="D213" s="1649" t="n">
        <v>2.758013245116274E-4</v>
      </c>
      <c r="E213" s="2275" t="n">
        <v>0.12074566542669407</v>
      </c>
      <c r="F213" s="2839" t="n">
        <v>0.09851870039606214</v>
      </c>
      <c r="G213" s="3403" t="n">
        <v>0.6795577958537072</v>
      </c>
      <c r="H213" s="3967" t="n">
        <v>0.27199101095407907</v>
      </c>
      <c r="I213" s="4531" t="n">
        <v>0.005898353639498072</v>
      </c>
      <c r="J213" s="5095" t="n">
        <v>0.14349507276244533</v>
      </c>
      <c r="K213" s="5657" t="n">
        <v>1.380167559274907</v>
      </c>
      <c r="L213" s="6219" t="n">
        <v>0.2561637992139839</v>
      </c>
      <c r="M213" s="6781" t="n">
        <v>0.005962125202644299</v>
      </c>
      <c r="N213" s="7343" t="n">
        <v>0.10973943172157156</v>
      </c>
      <c r="O213" s="7907" t="n">
        <v>0.06240034442351478</v>
      </c>
      <c r="P213" s="8533" t="n">
        <v>-0.017216299333811746</v>
      </c>
      <c r="Q213" s="9097" t="n">
        <v>-0.017598106436446284</v>
      </c>
      <c r="R213" s="9661" t="n">
        <v>-0.01527421173040621</v>
      </c>
      <c r="S213" s="10162" t="n">
        <v>0.03313165774340421</v>
      </c>
      <c r="T213" s="10663" t="n">
        <v>0.08975708906470789</v>
      </c>
      <c r="U213" s="11164" t="n">
        <v>0.36912580486560626</v>
      </c>
      <c r="V213" s="11665" t="n">
        <v>0.17722284633007068</v>
      </c>
      <c r="W213" s="12164" t="n">
        <v>0.09523425502488411</v>
      </c>
      <c r="X213" t="n" s="12663">
        <v>1.8609149227214878</v>
      </c>
      <c r="Y213" t="n" s="13225">
        <v>0.5215275744906295</v>
      </c>
      <c r="Z213" t="n" s="13789">
        <v>0.506126268053718</v>
      </c>
      <c r="AA213" t="n" s="14413">
        <v>0.0</v>
      </c>
      <c r="AB213" t="n" s="15039">
        <v>0.0</v>
      </c>
      <c r="AC213" t="n" s="15665">
        <v>0.1141160751343217</v>
      </c>
      <c r="AD213" t="n" s="16140">
        <v>0.273525599834872</v>
      </c>
      <c r="AE213" t="n" s="16615">
        <v>0.057452473250155005</v>
      </c>
      <c r="AF213" t="n" s="17090">
        <v>0.186481422944759</v>
      </c>
      <c r="AG213" t="n" s="17565">
        <v>0.103643547007798</v>
      </c>
      <c r="AH213" t="n" s="18040">
        <v>0.005401892629531</v>
      </c>
      <c r="AI213" t="n" s="18515">
        <v>0.015951075143237</v>
      </c>
      <c r="AJ213" t="n" s="18990">
        <v>0.36692750454753803</v>
      </c>
      <c r="AK213" t="n" s="19465">
        <v>0.020157941689981997</v>
      </c>
      <c r="AL213" t="n" s="19940">
        <v>2.7558291840799887E-4</v>
      </c>
      <c r="AM213" t="n" s="20415">
        <v>0.094558085201493</v>
      </c>
      <c r="AN213" t="n" s="20890">
        <v>-0.47767218322614396</v>
      </c>
      <c r="AO213" t="n" s="21365">
        <v>1.283303371560154</v>
      </c>
      <c r="AP213" t="n" s="21840">
        <v>-0.636600429618525</v>
      </c>
      <c r="AQ213" t="n" s="22315">
        <v>0.646702941941629</v>
      </c>
      <c r="AR213" t="n" s="22790">
        <v>1.919903801178679</v>
      </c>
      <c r="AS213" t="n" s="23383">
        <v>0.0011027553856668175</v>
      </c>
      <c r="AT213" t="n" s="23976">
        <v>2.59499274780998E-4</v>
      </c>
      <c r="AU213" t="n" s="24569">
        <v>0.0011676979851877479</v>
      </c>
      <c r="AV213" t="n" s="25162">
        <v>2.0030137957675342E-4</v>
      </c>
      <c r="AW213" t="n" s="25755">
        <v>-3.8969582395192844E-7</v>
      </c>
      <c r="AX213" t="n" s="26348">
        <v>1.4793181212099325E-4</v>
      </c>
      <c r="AY213" t="n" s="26941">
        <v>2.3429786491992906E-6</v>
      </c>
      <c r="AZ213" t="n" s="27534">
        <v>0.0013272645693508157</v>
      </c>
      <c r="BA213" t="n" s="28127">
        <v>-5.650116618552033E-4</v>
      </c>
      <c r="BB213" t="n" s="28720">
        <v>2.1146821032183992E-4</v>
      </c>
      <c r="BC213" t="n" s="29313">
        <v>2.367517899466232E-4</v>
      </c>
      <c r="BD213" t="n" s="29906">
        <v>-4.47700299075074E-8</v>
      </c>
      <c r="BE213" t="n" s="30499">
        <v>2.5211474384281636E-7</v>
      </c>
      <c r="BF213" t="n" s="31092">
        <v>1.4566369120057175E-6</v>
      </c>
      <c r="BG213" t="n" s="31685">
        <v>-3.216856707016433E-7</v>
      </c>
      <c r="BH213" t="n" s="32278">
        <v>0.0040887732906496966</v>
      </c>
      <c r="BI213" t="n" s="32871">
        <v>4.96441317697762E-7</v>
      </c>
      <c r="BJ213" t="s" s="33346">
        <v>1384</v>
      </c>
      <c r="BK213" t="s" s="33821">
        <v>1393</v>
      </c>
      <c r="BL213" t="n" s="34296">
        <v>0.08223209530115128</v>
      </c>
      <c r="BM213" t="s" s="34771">
        <v>1397</v>
      </c>
      <c r="BN213" t="s" s="35246">
        <v>1393</v>
      </c>
      <c r="BO213" t="n" s="35721">
        <v>-0.023999879136681557</v>
      </c>
    </row>
    <row r="214" spans="1:23" x14ac:dyDescent="0.25">
      <c r="A214" s="116" t="str">
        <f>IF(ISBLANK(TBL_DATA[[#This Row],[Row.names]]), "",   DATE(YEAR(TBL_DATA[[#This Row],[Row.names]]), MONTH(TBL_DATA[[#This Row],[Row.names]]), DAY(TBL_DATA[[#This Row],[Row.names]])))</f>
        <v/>
      </c>
      <c r="B214" s="398" t="s">
        <v>343</v>
      </c>
      <c r="C214" s="1024" t="s">
        <v>969</v>
      </c>
      <c r="D214" s="1650" t="n">
        <v>0.0024760240180090026</v>
      </c>
      <c r="E214" s="2276" t="n">
        <v>0.12352065861237005</v>
      </c>
      <c r="F214" s="2840" t="n">
        <v>0.10961318267473441</v>
      </c>
      <c r="G214" s="3404" t="n">
        <v>0.6781320779717801</v>
      </c>
      <c r="H214" s="3968" t="n">
        <v>0.2745726395624454</v>
      </c>
      <c r="I214" s="4532" t="n">
        <v>0.0058809881334148575</v>
      </c>
      <c r="J214" s="5096" t="n">
        <v>0.14823562134845303</v>
      </c>
      <c r="K214" s="5658" t="n">
        <v>1.356144536232871</v>
      </c>
      <c r="L214" s="6220" t="n">
        <v>0.25663969451222557</v>
      </c>
      <c r="M214" s="6782" t="n">
        <v>0.005953234921078722</v>
      </c>
      <c r="N214" s="7344" t="n">
        <v>0.10961086567910885</v>
      </c>
      <c r="O214" s="7908" t="n">
        <v>0.06220799004938353</v>
      </c>
      <c r="P214" s="8534" t="n">
        <v>-0.014782903286454485</v>
      </c>
      <c r="Q214" s="9098" t="n">
        <v>-0.01749853552614172</v>
      </c>
      <c r="R214" s="9662" t="n">
        <v>-0.015177363396123487</v>
      </c>
      <c r="S214" s="10163" t="n">
        <v>0.03709720150851736</v>
      </c>
      <c r="T214" s="10664" t="n">
        <v>0.08962445261696263</v>
      </c>
      <c r="U214" s="11165" t="n">
        <v>0.4139183049414376</v>
      </c>
      <c r="V214" s="11666" t="n">
        <v>0.16663993345728656</v>
      </c>
      <c r="W214" s="12165" t="n">
        <v>0.09533665323857303</v>
      </c>
      <c r="X214" t="n" s="12664">
        <v>1.7479104604215785</v>
      </c>
      <c r="Y214" t="n" s="13226">
        <v>0.5239967934658049</v>
      </c>
      <c r="Z214" t="n" s="13790">
        <v>0.5065961848575505</v>
      </c>
      <c r="AA214" t="n" s="14414">
        <v>0.0</v>
      </c>
      <c r="AB214" t="n" s="15040">
        <v>0.0</v>
      </c>
      <c r="AC214" t="n" s="15666">
        <v>0.10945630599430815</v>
      </c>
      <c r="AD214" t="n" s="16141">
        <v>0.270287734164279</v>
      </c>
      <c r="AE214" t="n" s="16616">
        <v>0.047507931665121</v>
      </c>
      <c r="AF214" t="n" s="17091">
        <v>0.19184082244855097</v>
      </c>
      <c r="AG214" t="n" s="17566">
        <v>0.10363029845208</v>
      </c>
      <c r="AH214" t="n" s="18041">
        <v>0.005330466745477</v>
      </c>
      <c r="AI214" t="n" s="18516">
        <v>0.015805918857207</v>
      </c>
      <c r="AJ214" t="n" s="18991">
        <v>0.361745409056702</v>
      </c>
      <c r="AK214" t="n" s="19466">
        <v>0.020039949565753</v>
      </c>
      <c r="AL214" t="n" s="19941">
        <v>0.001890301004921999</v>
      </c>
      <c r="AM214" t="n" s="20416">
        <v>0.09340899373910701</v>
      </c>
      <c r="AN214" t="n" s="20891">
        <v>-0.4615403881214079</v>
      </c>
      <c r="AO214" t="n" s="21366">
        <v>1.2710279572309795</v>
      </c>
      <c r="AP214" t="n" s="21841">
        <v>-0.621080519653189</v>
      </c>
      <c r="AQ214" t="n" s="22316">
        <v>0.6499474375777905</v>
      </c>
      <c r="AR214" t="n" s="22791">
        <v>1.8921084768841685</v>
      </c>
      <c r="AS214" t="n" s="23384">
        <v>0.0010029027834615413</v>
      </c>
      <c r="AT214" t="n" s="23977">
        <v>2.567696172738678E-4</v>
      </c>
      <c r="AU214" t="n" s="24570">
        <v>0.0011697602817239076</v>
      </c>
      <c r="AV214" t="n" s="25163">
        <v>1.9060055564869662E-4</v>
      </c>
      <c r="AW214" t="n" s="25756">
        <v>-5.155921372112942E-7</v>
      </c>
      <c r="AX214" t="n" s="26349">
        <v>1.1237131632635337E-4</v>
      </c>
      <c r="AY214" t="n" s="26942">
        <v>9.150774283885806E-6</v>
      </c>
      <c r="AZ214" t="n" s="27535">
        <v>0.0013562044284885352</v>
      </c>
      <c r="BA214" t="n" s="28128">
        <v>-5.681260756671239E-4</v>
      </c>
      <c r="BB214" t="n" s="28721">
        <v>2.0743747161827925E-4</v>
      </c>
      <c r="BC214" t="n" s="29314">
        <v>3.0086060137532727E-4</v>
      </c>
      <c r="BD214" t="n" s="29907">
        <v>4.2502123070922624E-7</v>
      </c>
      <c r="BE214" t="n" s="30500">
        <v>-1.729704208771299E-6</v>
      </c>
      <c r="BF214" t="n" s="31093">
        <v>-9.210787338048297E-6</v>
      </c>
      <c r="BG214" t="n" s="31686">
        <v>2.195240249279244E-6</v>
      </c>
      <c r="BH214" t="n" s="32279">
        <v>0.004048512210030559</v>
      </c>
      <c r="BI214" t="n" s="32872">
        <v>-2.775817567668791E-6</v>
      </c>
      <c r="BJ214" t="s" s="33347">
        <v>1384</v>
      </c>
      <c r="BK214" t="s" s="33822">
        <v>1393</v>
      </c>
      <c r="BL214" t="n" s="34297">
        <v>0.08101237565279007</v>
      </c>
      <c r="BM214" t="s" s="34772">
        <v>1397</v>
      </c>
      <c r="BN214" t="s" s="35247">
        <v>1393</v>
      </c>
      <c r="BO214" t="n" s="35722">
        <v>-0.02359316498041153</v>
      </c>
    </row>
    <row r="215" spans="1:23" x14ac:dyDescent="0.25">
      <c r="A215" s="116" t="str">
        <f>IF(ISBLANK(TBL_DATA[[#This Row],[Row.names]]), "",   DATE(YEAR(TBL_DATA[[#This Row],[Row.names]]), MONTH(TBL_DATA[[#This Row],[Row.names]]), DAY(TBL_DATA[[#This Row],[Row.names]])))</f>
        <v/>
      </c>
      <c r="B215" s="399" t="s">
        <v>344</v>
      </c>
      <c r="C215" s="1025" t="s">
        <v>970</v>
      </c>
      <c r="D215" s="1651" t="n">
        <v>0.0011553690910391708</v>
      </c>
      <c r="E215" s="2277" t="n">
        <v>0.12481873965447465</v>
      </c>
      <c r="F215" s="2841" t="n">
        <v>0.13374638519318482</v>
      </c>
      <c r="G215" s="3405" t="n">
        <v>0.6807179726035899</v>
      </c>
      <c r="H215" s="3969" t="n">
        <v>0.2777767139376514</v>
      </c>
      <c r="I215" s="4533" t="n">
        <v>0.005855236768903586</v>
      </c>
      <c r="J215" s="5097" t="n">
        <v>0.1779966166450493</v>
      </c>
      <c r="K215" s="5659" t="n">
        <v>1.3509561791862987</v>
      </c>
      <c r="L215" s="6221" t="n">
        <v>0.25704121140610625</v>
      </c>
      <c r="M215" s="6783" t="n">
        <v>0.005938695804198017</v>
      </c>
      <c r="N215" s="7345" t="n">
        <v>0.10937271384324775</v>
      </c>
      <c r="O215" s="7909" t="n">
        <v>0.06195333329698761</v>
      </c>
      <c r="P215" s="8535" t="n">
        <v>-0.01364461390494831</v>
      </c>
      <c r="Q215" s="9099" t="n">
        <v>-0.01739590371871715</v>
      </c>
      <c r="R215" s="9663" t="n">
        <v>-0.015079774805908167</v>
      </c>
      <c r="S215" s="10164" t="n">
        <v>0.060299073910553114</v>
      </c>
      <c r="T215" s="10665" t="n">
        <v>0.08872302979869337</v>
      </c>
      <c r="U215" s="11166" t="n">
        <v>0.6796327182172169</v>
      </c>
      <c r="V215" s="11667" t="n">
        <v>0.19411081629431304</v>
      </c>
      <c r="W215" s="12166" t="n">
        <v>0.09445817101146092</v>
      </c>
      <c r="X215" t="n" s="12665">
        <v>2.0549923232237997</v>
      </c>
      <c r="Y215" t="n" s="13227">
        <v>0.5270452674464039</v>
      </c>
      <c r="Z215" t="n" s="13791">
        <v>0.5069923188827482</v>
      </c>
      <c r="AA215" t="n" s="14415">
        <v>0.0</v>
      </c>
      <c r="AB215" t="n" s="15041">
        <v>0.0</v>
      </c>
      <c r="AC215" t="n" s="15667">
        <v>0.10545536358103476</v>
      </c>
      <c r="AD215" t="n" s="16142">
        <v>0.27281407015660597</v>
      </c>
      <c r="AE215" t="n" s="16617">
        <v>0.046350376950456997</v>
      </c>
      <c r="AF215" t="n" s="17092">
        <v>0.182521223532416</v>
      </c>
      <c r="AG215" t="n" s="17567">
        <v>0.11303238907619001</v>
      </c>
      <c r="AH215" t="n" s="18042">
        <v>0.005307027873164</v>
      </c>
      <c r="AI215" t="n" s="18517">
        <v>0.016047736275619</v>
      </c>
      <c r="AJ215" t="n" s="18992">
        <v>0.35805932471760704</v>
      </c>
      <c r="AK215" t="n" s="19467">
        <v>0.011052193245506003</v>
      </c>
      <c r="AL215" t="n" s="19942">
        <v>0.0013997541788579992</v>
      </c>
      <c r="AM215" t="n" s="20417">
        <v>0.08643024496006399</v>
      </c>
      <c r="AN215" t="n" s="20892">
        <v>-0.447808902712556</v>
      </c>
      <c r="AO215" t="n" s="21367">
        <v>1.2701178635080577</v>
      </c>
      <c r="AP215" t="n" s="21842">
        <v>-0.624912425254127</v>
      </c>
      <c r="AQ215" t="n" s="22317">
        <v>0.6452054382539306</v>
      </c>
      <c r="AR215" t="n" s="22792">
        <v>1.8950302887621846</v>
      </c>
      <c r="AS215" t="n" s="23385">
        <v>0.0012957982212308235</v>
      </c>
      <c r="AT215" t="n" s="23978">
        <v>1.9490383213394068E-4</v>
      </c>
      <c r="AU215" t="n" s="24571">
        <v>0.0019929952493302236</v>
      </c>
      <c r="AV215" t="n" s="25164">
        <v>3.4147463112360973E-4</v>
      </c>
      <c r="AW215" t="n" s="25757">
        <v>5.514676412974029E-7</v>
      </c>
      <c r="AX215" t="n" s="26350">
        <v>1.0484274569827981E-4</v>
      </c>
      <c r="AY215" t="n" s="26943">
        <v>9.79392637028013E-6</v>
      </c>
      <c r="AZ215" t="n" s="27536">
        <v>0.0015190481672196431</v>
      </c>
      <c r="BA215" t="n" s="28129">
        <v>-9.459696034138007E-4</v>
      </c>
      <c r="BB215" t="n" s="28722">
        <v>1.595494220525952E-4</v>
      </c>
      <c r="BC215" t="n" s="29315">
        <v>4.0985876741275035E-4</v>
      </c>
      <c r="BD215" t="n" s="29908">
        <v>-1.2757151300378903E-6</v>
      </c>
      <c r="BE215" t="n" s="30501">
        <v>5.418585071760719E-6</v>
      </c>
      <c r="BF215" t="n" s="31094">
        <v>2.9224518636009204E-5</v>
      </c>
      <c r="BG215" t="n" s="31687">
        <v>-6.882521864708527E-6</v>
      </c>
      <c r="BH215" t="n" s="32280">
        <v>0.0050473682685857925</v>
      </c>
      <c r="BI215" t="n" s="32873">
        <v>8.993691500827983E-6</v>
      </c>
      <c r="BJ215" t="s" s="33348">
        <v>1384</v>
      </c>
      <c r="BK215" t="s" s="33823">
        <v>1393</v>
      </c>
      <c r="BL215" t="n" s="34298">
        <v>0.07979096472263336</v>
      </c>
      <c r="BM215" t="s" s="34773">
        <v>1397</v>
      </c>
      <c r="BN215" t="s" s="35248">
        <v>1393</v>
      </c>
      <c r="BO215" t="n" s="35723">
        <v>-0.023561984300613403</v>
      </c>
    </row>
    <row r="216" spans="1:23" x14ac:dyDescent="0.25">
      <c r="A216" s="116" t="str">
        <f>IF(ISBLANK(TBL_DATA[[#This Row],[Row.names]]), "",   DATE(YEAR(TBL_DATA[[#This Row],[Row.names]]), MONTH(TBL_DATA[[#This Row],[Row.names]]), DAY(TBL_DATA[[#This Row],[Row.names]])))</f>
        <v/>
      </c>
      <c r="B216" s="400" t="s">
        <v>345</v>
      </c>
      <c r="C216" s="1026" t="s">
        <v>971</v>
      </c>
      <c r="D216" s="1652" t="n">
        <v>-0.0025597185081303745</v>
      </c>
      <c r="E216" s="2278" t="n">
        <v>0.12193952030828936</v>
      </c>
      <c r="F216" s="2842" t="n">
        <v>0.18647884281900118</v>
      </c>
      <c r="G216" s="3406" t="n">
        <v>0.6675322910999193</v>
      </c>
      <c r="H216" s="3970" t="n">
        <v>0.2847718979332574</v>
      </c>
      <c r="I216" s="4534" t="n">
        <v>0.0057552641504878795</v>
      </c>
      <c r="J216" s="5098" t="n">
        <v>0.22699238144980338</v>
      </c>
      <c r="K216" s="5660" t="n">
        <v>1.3053948993264024</v>
      </c>
      <c r="L216" s="6222" t="n">
        <v>0.2563867711031088</v>
      </c>
      <c r="M216" s="6784" t="n">
        <v>0.005868357051165127</v>
      </c>
      <c r="N216" s="7346" t="n">
        <v>0.10802971906814461</v>
      </c>
      <c r="O216" s="7910" t="n">
        <v>0.059920617727026365</v>
      </c>
      <c r="P216" s="8536" t="n">
        <v>-0.016169406042329748</v>
      </c>
      <c r="Q216" s="9100" t="n">
        <v>-0.017081492719142014</v>
      </c>
      <c r="R216" s="9664" t="n">
        <v>-0.014793803706186166</v>
      </c>
      <c r="S216" s="10165" t="n">
        <v>0.09147366443766658</v>
      </c>
      <c r="T216" s="10666" t="n">
        <v>0.08780810729883624</v>
      </c>
      <c r="U216" s="11167" t="n">
        <v>1.0417450876871244</v>
      </c>
      <c r="V216" s="11668" t="n">
        <v>0.2218322082946047</v>
      </c>
      <c r="W216" s="12167" t="n">
        <v>0.09358928405885653</v>
      </c>
      <c r="X216" t="n" s="12666">
        <v>2.37027358981717</v>
      </c>
      <c r="Y216" t="n" s="13228">
        <v>0.5336402326785878</v>
      </c>
      <c r="Z216" t="n" s="13792">
        <v>0.5063464931280839</v>
      </c>
      <c r="AA216" t="n" s="14416">
        <v>0.0</v>
      </c>
      <c r="AB216" t="n" s="15042">
        <v>0.0</v>
      </c>
      <c r="AC216" t="n" s="15668">
        <v>0.10122830342120989</v>
      </c>
      <c r="AD216" t="n" s="16143">
        <v>0.267846951476225</v>
      </c>
      <c r="AE216" t="n" s="16618">
        <v>0.06347820993438501</v>
      </c>
      <c r="AF216" t="n" s="17093">
        <v>0.16804809571765303</v>
      </c>
      <c r="AG216" t="n" s="17568">
        <v>0.112537163251865</v>
      </c>
      <c r="AH216" t="n" s="18043">
        <v>0.00877221123425</v>
      </c>
      <c r="AI216" t="n" s="18518">
        <v>0.015842201815046</v>
      </c>
      <c r="AJ216" t="n" s="18993">
        <v>0.359484037494797</v>
      </c>
      <c r="AK216" t="n" s="19468">
        <v>0.010624699253121997</v>
      </c>
      <c r="AL216" t="n" s="19943">
        <v>0.001652875418003</v>
      </c>
      <c r="AM216" t="n" s="20418">
        <v>0.09056360657007999</v>
      </c>
      <c r="AN216" t="n" s="20893">
        <v>-0.45385067934809503</v>
      </c>
      <c r="AO216" t="n" s="21368">
        <v>1.285681598112792</v>
      </c>
      <c r="AP216" t="n" s="21843">
        <v>-0.640682225295461</v>
      </c>
      <c r="AQ216" t="n" s="22318">
        <v>0.644999372817331</v>
      </c>
      <c r="AR216" t="n" s="22793">
        <v>1.926363823408253</v>
      </c>
      <c r="AS216" t="n" s="23386">
        <v>0.0013677079686755622</v>
      </c>
      <c r="AT216" t="n" s="23979">
        <v>1.7549971538693165E-4</v>
      </c>
      <c r="AU216" t="n" s="24572">
        <v>0.0019433312235198257</v>
      </c>
      <c r="AV216" t="n" s="25165">
        <v>3.197690562409912E-4</v>
      </c>
      <c r="AW216" t="n" s="25758">
        <v>3.6649348088476757E-6</v>
      </c>
      <c r="AX216" t="n" s="26351">
        <v>1.177288066947403E-4</v>
      </c>
      <c r="AY216" t="n" s="26944">
        <v>2.1028926888528486E-6</v>
      </c>
      <c r="AZ216" t="n" s="27537">
        <v>0.0017108309362677706</v>
      </c>
      <c r="BA216" t="n" s="28130">
        <v>-0.0011257227248488149</v>
      </c>
      <c r="BB216" t="n" s="28723">
        <v>1.7322081341494087E-4</v>
      </c>
      <c r="BC216" t="n" s="29316">
        <v>4.358118718909466E-4</v>
      </c>
      <c r="BD216" t="n" s="29909">
        <v>-5.055335521174427E-7</v>
      </c>
      <c r="BE216" t="n" s="30502">
        <v>2.1714749286427015E-6</v>
      </c>
      <c r="BF216" t="n" s="31095">
        <v>1.1749488036563904E-5</v>
      </c>
      <c r="BG216" t="n" s="31688">
        <v>-2.758711204423499E-6</v>
      </c>
      <c r="BH216" t="n" s="32281">
        <v>0.0051096540972547875</v>
      </c>
      <c r="BI216" t="n" s="32874">
        <v>3.6346792771415216E-6</v>
      </c>
      <c r="BJ216" t="s" s="33349">
        <v>1384</v>
      </c>
      <c r="BK216" t="s" s="33824">
        <v>1393</v>
      </c>
      <c r="BL216" t="n" s="34299">
        <v>0.07952401041984558</v>
      </c>
      <c r="BM216" t="s" s="34774">
        <v>1397</v>
      </c>
      <c r="BN216" t="s" s="35249">
        <v>1393</v>
      </c>
      <c r="BO216" t="n" s="35724">
        <v>-0.024312030524015427</v>
      </c>
    </row>
    <row r="217" spans="1:23" x14ac:dyDescent="0.25">
      <c r="A217" s="116" t="str">
        <f>IF(ISBLANK(TBL_DATA[[#This Row],[Row.names]]), "",   DATE(YEAR(TBL_DATA[[#This Row],[Row.names]]), MONTH(TBL_DATA[[#This Row],[Row.names]]), DAY(TBL_DATA[[#This Row],[Row.names]])))</f>
        <v/>
      </c>
      <c r="B217" s="401" t="s">
        <v>346</v>
      </c>
      <c r="C217" s="1027" t="s">
        <v>972</v>
      </c>
      <c r="D217" s="1653" t="n">
        <v>-0.0020574974985263796</v>
      </c>
      <c r="E217" s="2279" t="n">
        <v>0.11963113255175717</v>
      </c>
      <c r="F217" s="2843" t="n">
        <v>0.1962191438053733</v>
      </c>
      <c r="G217" s="3407" t="n">
        <v>0.6609551911922033</v>
      </c>
      <c r="H217" s="3971" t="n">
        <v>0.27978426920931443</v>
      </c>
      <c r="I217" s="4535" t="n">
        <v>0.005755620363145008</v>
      </c>
      <c r="J217" s="5099" t="n">
        <v>0.24476941630214744</v>
      </c>
      <c r="K217" s="5661" t="n">
        <v>1.287456133860738</v>
      </c>
      <c r="L217" s="6223" t="n">
        <v>0.2536887056076085</v>
      </c>
      <c r="M217" s="6785" t="n">
        <v>0.0058589642228926595</v>
      </c>
      <c r="N217" s="7347" t="n">
        <v>0.10766166932118494</v>
      </c>
      <c r="O217" s="7911" t="n">
        <v>0.05941226236690579</v>
      </c>
      <c r="P217" s="8537" t="n">
        <v>-0.018193635028371458</v>
      </c>
      <c r="Q217" s="9101" t="n">
        <v>-0.01698293902677046</v>
      </c>
      <c r="R217" s="9665" t="n">
        <v>-0.014703044011333105</v>
      </c>
      <c r="S217" s="10166" t="n">
        <v>0.1091529464689085</v>
      </c>
      <c r="T217" s="10667" t="n">
        <v>0.08737244451435844</v>
      </c>
      <c r="U217" s="11168" t="n">
        <v>1.2492834219714517</v>
      </c>
      <c r="V217" s="11669" t="n">
        <v>0.23263214114951003</v>
      </c>
      <c r="W217" s="12168" t="n">
        <v>0.09344372994802179</v>
      </c>
      <c r="X217" t="n" s="12667">
        <v>2.4895425437202903</v>
      </c>
      <c r="Y217" t="n" s="13229">
        <v>0.528946376497008</v>
      </c>
      <c r="Z217" t="n" s="13793">
        <v>0.5036751985234219</v>
      </c>
      <c r="AA217" t="n" s="14417">
        <v>0.0</v>
      </c>
      <c r="AB217" t="n" s="15043">
        <v>0.0</v>
      </c>
      <c r="AC217" t="n" s="15669">
        <v>0.09791929558297147</v>
      </c>
      <c r="AD217" t="n" s="16144">
        <v>0.266432964611448</v>
      </c>
      <c r="AE217" t="n" s="16619">
        <v>0.06813055488079099</v>
      </c>
      <c r="AF217" t="n" s="17094">
        <v>0.16384521764979304</v>
      </c>
      <c r="AG217" t="n" s="17569">
        <v>0.12045200362260298</v>
      </c>
      <c r="AH217" t="n" s="18044">
        <v>0.0</v>
      </c>
      <c r="AI217" t="n" s="18519">
        <v>0.015758442118989</v>
      </c>
      <c r="AJ217" t="n" s="18994">
        <v>0.361814676870989</v>
      </c>
      <c r="AK217" t="n" s="19469">
        <v>0.0023616348524529984</v>
      </c>
      <c r="AL217" t="n" s="19944">
        <v>0.0017433789983150004</v>
      </c>
      <c r="AM217" t="n" s="20419">
        <v>0.08921811019495</v>
      </c>
      <c r="AN217" t="n" s="20894">
        <v>-0.462080403166788</v>
      </c>
      <c r="AO217" t="n" s="21369">
        <v>1.2449282857632122</v>
      </c>
      <c r="AP217" t="n" s="21844">
        <v>-0.617251705129669</v>
      </c>
      <c r="AQ217" t="n" s="22319">
        <v>0.6276765806335433</v>
      </c>
      <c r="AR217" t="n" s="22794">
        <v>1.8621799908928813</v>
      </c>
      <c r="AS217" t="n" s="23387">
        <v>0.0014469877137075304</v>
      </c>
      <c r="AT217" t="n" s="23980">
        <v>6.727584599299599E-5</v>
      </c>
      <c r="AU217" t="n" s="24573">
        <v>0.001980024645113353</v>
      </c>
      <c r="AV217" t="n" s="25166">
        <v>3.3392201088951044E-4</v>
      </c>
      <c r="AW217" t="n" s="25759">
        <v>7.615626301351838E-6</v>
      </c>
      <c r="AX217" t="n" s="26352">
        <v>1.2619697635522564E-4</v>
      </c>
      <c r="AY217" t="n" s="26945">
        <v>1.0836991025350619E-5</v>
      </c>
      <c r="AZ217" t="n" s="27538">
        <v>0.0016168425334910147</v>
      </c>
      <c r="BA217" t="n" s="28131">
        <v>-0.0011872579472656513</v>
      </c>
      <c r="BB217" t="n" s="28724">
        <v>1.8504809316955374E-4</v>
      </c>
      <c r="BC217" t="n" s="29317">
        <v>4.1886968269821257E-4</v>
      </c>
      <c r="BD217" t="n" s="29910">
        <v>-1.7718859346935294E-7</v>
      </c>
      <c r="BE217" t="n" s="30503">
        <v>7.868653415969825E-7</v>
      </c>
      <c r="BF217" t="n" s="31096">
        <v>4.297442394004713E-6</v>
      </c>
      <c r="BG217" t="n" s="31689">
        <v>-1.00025819342495E-6</v>
      </c>
      <c r="BH217" t="n" s="32282">
        <v>0.0050011061594053795</v>
      </c>
      <c r="BI217" t="n" s="32875">
        <v>1.3491511243596755E-6</v>
      </c>
      <c r="BJ217" t="s" s="33350">
        <v>1386</v>
      </c>
      <c r="BK217" t="s" s="33825">
        <v>1393</v>
      </c>
      <c r="BL217" t="n" s="34300">
        <v>0.0802224650979042</v>
      </c>
      <c r="BM217" t="s" s="34775">
        <v>1398</v>
      </c>
      <c r="BN217" t="s" s="35250">
        <v>1393</v>
      </c>
      <c r="BO217" t="n" s="35725">
        <v>-0.021683361381292343</v>
      </c>
    </row>
    <row r="218" spans="1:23" x14ac:dyDescent="0.25">
      <c r="A218" s="116" t="str">
        <f>IF(ISBLANK(TBL_DATA[[#This Row],[Row.names]]), "",   DATE(YEAR(TBL_DATA[[#This Row],[Row.names]]), MONTH(TBL_DATA[[#This Row],[Row.names]]), DAY(TBL_DATA[[#This Row],[Row.names]])))</f>
        <v/>
      </c>
      <c r="B218" s="402" t="s">
        <v>347</v>
      </c>
      <c r="C218" s="1028" t="s">
        <v>973</v>
      </c>
      <c r="D218" s="1654" t="n">
        <v>0.009374402782117102</v>
      </c>
      <c r="E218" s="2280" t="n">
        <v>0.13012700575569536</v>
      </c>
      <c r="F218" s="2844" t="n">
        <v>0.21876615950702805</v>
      </c>
      <c r="G218" s="3408" t="n">
        <v>0.6788661544598475</v>
      </c>
      <c r="H218" s="3972" t="n">
        <v>0.29379276890102946</v>
      </c>
      <c r="I218" s="4536" t="n">
        <v>0.005767264761421985</v>
      </c>
      <c r="J218" s="5100" t="n">
        <v>0.2661355523055067</v>
      </c>
      <c r="K218" s="5662" t="n">
        <v>1.319257420580153</v>
      </c>
      <c r="L218" s="6224" t="n">
        <v>0.2659080040425554</v>
      </c>
      <c r="M218" s="6786" t="n">
        <v>0.005880023389988618</v>
      </c>
      <c r="N218" s="7348" t="n">
        <v>0.10894419134632718</v>
      </c>
      <c r="O218" s="7912" t="n">
        <v>0.05941226236690579</v>
      </c>
      <c r="P218" s="8538" t="n">
        <v>-0.008989786709081016</v>
      </c>
      <c r="Q218" s="9102" t="n">
        <v>-0.017084415761490446</v>
      </c>
      <c r="R218" s="9666" t="n">
        <v>-0.0147773614460836</v>
      </c>
      <c r="S218" s="10167" t="n">
        <v>0.13163546104731805</v>
      </c>
      <c r="T218" s="10668" t="n">
        <v>0.08698583185147067</v>
      </c>
      <c r="U218" s="11169" t="n">
        <v>1.5132977203929847</v>
      </c>
      <c r="V218" s="11670" t="n">
        <v>0.2693186800885188</v>
      </c>
      <c r="W218" s="12169" t="n">
        <v>0.09243483330637785</v>
      </c>
      <c r="X218" t="n" s="12668">
        <v>2.9136059476177607</v>
      </c>
      <c r="Y218" t="n" s="13230">
        <v>0.5420265389268587</v>
      </c>
      <c r="Z218" t="n" s="13794">
        <v>0.5156626843611581</v>
      </c>
      <c r="AA218" t="n" s="14418">
        <v>0.0</v>
      </c>
      <c r="AB218" t="n" s="15044">
        <v>0.0</v>
      </c>
      <c r="AC218" t="n" s="15670">
        <v>0.09449774106056046</v>
      </c>
      <c r="AD218" t="n" s="16145">
        <v>0.26719985650576</v>
      </c>
      <c r="AE218" t="n" s="16620">
        <v>0.084566990867488</v>
      </c>
      <c r="AF218" t="n" s="17095">
        <v>0.16181718171239</v>
      </c>
      <c r="AG218" t="n" s="17570">
        <v>0.11977660384251002</v>
      </c>
      <c r="AH218" t="n" s="18045">
        <v>0.0</v>
      </c>
      <c r="AI218" t="n" s="18520">
        <v>0.015805762354862</v>
      </c>
      <c r="AJ218" t="n" s="18995">
        <v>0.36688038417327495</v>
      </c>
      <c r="AK218" t="n" s="19470">
        <v>0.001796434378883001</v>
      </c>
      <c r="AL218" t="n" s="19945">
        <v>0.0020781886777829998</v>
      </c>
      <c r="AM218" t="n" s="20420">
        <v>0.08437411934094399</v>
      </c>
      <c r="AN218" t="n" s="20895">
        <v>-0.46802425622468297</v>
      </c>
      <c r="AO218" t="n" s="21370">
        <v>1.2680650191864822</v>
      </c>
      <c r="AP218" t="n" s="21845">
        <v>-0.6317937535572701</v>
      </c>
      <c r="AQ218" t="n" s="22320">
        <v>0.6362712656292121</v>
      </c>
      <c r="AR218" t="n" s="22795">
        <v>1.8998587727437521</v>
      </c>
      <c r="AS218" t="n" s="23388">
        <v>0.0013967210604935256</v>
      </c>
      <c r="AT218" t="n" s="23981">
        <v>5.5101451807104146E-5</v>
      </c>
      <c r="AU218" t="n" s="24574">
        <v>0.0019024004091524659</v>
      </c>
      <c r="AV218" t="n" s="25167">
        <v>3.1981752690130933E-4</v>
      </c>
      <c r="AW218" t="n" s="25760">
        <v>8.6352414438485E-6</v>
      </c>
      <c r="AX218" t="n" s="26353">
        <v>1.2426988068087302E-4</v>
      </c>
      <c r="AY218" t="n" s="26946">
        <v>8.774779508526178E-6</v>
      </c>
      <c r="AZ218" t="n" s="27539">
        <v>0.0015637642098069648</v>
      </c>
      <c r="BA218" t="n" s="28132">
        <v>-0.0010746368931963386</v>
      </c>
      <c r="BB218" t="n" s="28725">
        <v>1.587631318233327E-4</v>
      </c>
      <c r="BC218" t="n" s="29318">
        <v>4.002912620920737E-4</v>
      </c>
      <c r="BD218" t="n" s="29911">
        <v>-3.319256441639205E-7</v>
      </c>
      <c r="BE218" t="n" s="30504">
        <v>1.4373124883979672E-6</v>
      </c>
      <c r="BF218" t="n" s="31097">
        <v>7.79492600245021E-6</v>
      </c>
      <c r="BG218" t="n" s="31690">
        <v>-1.8262765053399624E-6</v>
      </c>
      <c r="BH218" t="n" s="32283">
        <v>0.004854407825241364</v>
      </c>
      <c r="BI218" t="n" s="32876">
        <v>2.4201989309770934E-6</v>
      </c>
      <c r="BJ218" t="s" s="33351">
        <v>1384</v>
      </c>
      <c r="BK218" t="s" s="33826">
        <v>1393</v>
      </c>
      <c r="BL218" t="n" s="34301">
        <v>0.08110752701759338</v>
      </c>
      <c r="BM218" t="s" s="34776">
        <v>1398</v>
      </c>
      <c r="BN218" t="s" s="35251">
        <v>1393</v>
      </c>
      <c r="BO218" t="n" s="35726">
        <v>-0.02189708687365055</v>
      </c>
    </row>
    <row r="219" spans="1:23" x14ac:dyDescent="0.25">
      <c r="A219" s="116" t="str">
        <f>IF(ISBLANK(TBL_DATA[[#This Row],[Row.names]]), "",   DATE(YEAR(TBL_DATA[[#This Row],[Row.names]]), MONTH(TBL_DATA[[#This Row],[Row.names]]), DAY(TBL_DATA[[#This Row],[Row.names]])))</f>
        <v/>
      </c>
      <c r="B219" s="403" t="s">
        <v>348</v>
      </c>
      <c r="C219" s="1029" t="s">
        <v>974</v>
      </c>
      <c r="D219" s="1655" t="n">
        <v>-0.011404221009894725</v>
      </c>
      <c r="E219" s="2281" t="n">
        <v>0.11723878761280693</v>
      </c>
      <c r="F219" s="2845" t="n">
        <v>0.17890268920434216</v>
      </c>
      <c r="G219" s="3409" t="n">
        <v>0.6920047171303646</v>
      </c>
      <c r="H219" s="3973" t="n">
        <v>0.33628987466873683</v>
      </c>
      <c r="I219" s="4537" t="n">
        <v>0.005698983996762169</v>
      </c>
      <c r="J219" s="5101" t="n">
        <v>0.1963120967977976</v>
      </c>
      <c r="K219" s="5663" t="n">
        <v>1.3743604955371442</v>
      </c>
      <c r="L219" s="6225" t="n">
        <v>0.2841840538835593</v>
      </c>
      <c r="M219" s="6787" t="n">
        <v>0.0059184625011405685</v>
      </c>
      <c r="N219" s="7349" t="n">
        <v>0.11104742341630723</v>
      </c>
      <c r="O219" s="7913" t="n">
        <v>0.0636399398720972</v>
      </c>
      <c r="P219" s="8539" t="n">
        <v>-0.020291486204513487</v>
      </c>
      <c r="Q219" s="9103" t="n">
        <v>-0.017727974328827768</v>
      </c>
      <c r="R219" s="9667" t="n">
        <v>-0.01537638096491007</v>
      </c>
      <c r="S219" s="10168" t="n">
        <v>0.1284502527422362</v>
      </c>
      <c r="T219" s="10669" t="n">
        <v>0.08695359489873543</v>
      </c>
      <c r="U219" s="11170" t="n">
        <v>1.4772276280449017</v>
      </c>
      <c r="V219" s="11671" t="n">
        <v>0.2409385939613975</v>
      </c>
      <c r="W219" s="12170" t="n">
        <v>0.09311535866262206</v>
      </c>
      <c r="X219" t="n" s="12669">
        <v>2.5875279591025615</v>
      </c>
      <c r="Y219" t="n" s="13231">
        <v>0.5799050565986961</v>
      </c>
      <c r="Z219" t="n" s="13795">
        <v>0.5330891612887653</v>
      </c>
      <c r="AA219" t="n" s="14419">
        <v>0.0</v>
      </c>
      <c r="AB219" t="n" s="15045">
        <v>0.0</v>
      </c>
      <c r="AC219" t="n" s="15671">
        <v>0.09944117577905531</v>
      </c>
      <c r="AD219" t="n" s="16146">
        <v>0.267389089494993</v>
      </c>
      <c r="AE219" t="n" s="16621">
        <v>0.08409399888049</v>
      </c>
      <c r="AF219" t="n" s="17096">
        <v>0.15850033445373699</v>
      </c>
      <c r="AG219" t="n" s="17571">
        <v>0.11970918088622001</v>
      </c>
      <c r="AH219" t="n" s="18046">
        <v>0.0</v>
      </c>
      <c r="AI219" t="n" s="18521">
        <v>0.015727612265534</v>
      </c>
      <c r="AJ219" t="n" s="18996">
        <v>0.36188195646970595</v>
      </c>
      <c r="AK219" t="n" s="19471">
        <v>0.0015686232355250004</v>
      </c>
      <c r="AL219" t="n" s="19946">
        <v>0.003336428831515999</v>
      </c>
      <c r="AM219" t="n" s="20421">
        <v>0.083749394538076</v>
      </c>
      <c r="AN219" t="n" s="20896">
        <v>-0.464556130054733</v>
      </c>
      <c r="AO219" t="n" s="21371">
        <v>1.2563386383020858</v>
      </c>
      <c r="AP219" t="n" s="21846">
        <v>-0.6249381493010221</v>
      </c>
      <c r="AQ219" t="n" s="22321">
        <v>0.6314004890010637</v>
      </c>
      <c r="AR219" t="n" s="22796">
        <v>1.8812767876031078</v>
      </c>
      <c r="AS219" t="n" s="23389">
        <v>0.0014856260008887943</v>
      </c>
      <c r="AT219" t="n" s="23982">
        <v>1.299598464775599E-4</v>
      </c>
      <c r="AU219" t="n" s="24575">
        <v>0.0016940768985055847</v>
      </c>
      <c r="AV219" t="n" s="25168">
        <v>3.3519610279169194E-4</v>
      </c>
      <c r="AW219" t="n" s="25761">
        <v>8.584416649638093E-6</v>
      </c>
      <c r="AX219" t="n" s="26354">
        <v>7.187347424099362E-5</v>
      </c>
      <c r="AY219" t="n" s="26947">
        <v>1.5789238200167758E-5</v>
      </c>
      <c r="AZ219" t="n" s="27540">
        <v>0.001990139341852985</v>
      </c>
      <c r="BA219" t="n" s="28133">
        <v>-0.0013210768780405524</v>
      </c>
      <c r="BB219" t="n" s="28726">
        <v>1.7115661327817984E-4</v>
      </c>
      <c r="BC219" t="n" s="29319">
        <v>3.7840888745214644E-4</v>
      </c>
      <c r="BD219" t="n" s="29912">
        <v>-1.0796616676088869E-6</v>
      </c>
      <c r="BE219" t="n" s="30505">
        <v>4.583763245260292E-6</v>
      </c>
      <c r="BF219" t="n" s="31098">
        <v>2.4718738901525973E-5</v>
      </c>
      <c r="BG219" t="n" s="31691">
        <v>-5.82210749721135E-6</v>
      </c>
      <c r="BH219" t="n" s="32284">
        <v>0.004929727770418899</v>
      </c>
      <c r="BI219" t="n" s="32877">
        <v>7.605438896324142E-6</v>
      </c>
      <c r="BJ219" t="s" s="33352">
        <v>1386</v>
      </c>
      <c r="BK219" t="s" s="33827">
        <v>1393</v>
      </c>
      <c r="BL219" t="n" s="34302">
        <v>0.0808117687702179</v>
      </c>
      <c r="BM219" t="s" s="34777">
        <v>1398</v>
      </c>
      <c r="BN219" t="s" s="35252">
        <v>1393</v>
      </c>
      <c r="BO219" t="n" s="35727">
        <v>-0.021947504952549934</v>
      </c>
    </row>
    <row r="220" spans="1:23" x14ac:dyDescent="0.25">
      <c r="A220" s="116" t="str">
        <f>IF(ISBLANK(TBL_DATA[[#This Row],[Row.names]]), "",   DATE(YEAR(TBL_DATA[[#This Row],[Row.names]]), MONTH(TBL_DATA[[#This Row],[Row.names]]), DAY(TBL_DATA[[#This Row],[Row.names]])))</f>
        <v/>
      </c>
      <c r="B220" s="404" t="s">
        <v>349</v>
      </c>
      <c r="C220" s="1030" t="s">
        <v>975</v>
      </c>
      <c r="D220" s="1656" t="n">
        <v>0.001959239873794342</v>
      </c>
      <c r="E220" s="2282" t="n">
        <v>0.11942772639404753</v>
      </c>
      <c r="F220" s="2846" t="n">
        <v>0.16643925760519163</v>
      </c>
      <c r="G220" s="3410" t="n">
        <v>0.6750354281320389</v>
      </c>
      <c r="H220" s="3974" t="n">
        <v>0.33039137862425005</v>
      </c>
      <c r="I220" s="4538" t="n">
        <v>0.005725247516809761</v>
      </c>
      <c r="J220" s="5102" t="n">
        <v>0.19426299046879114</v>
      </c>
      <c r="K220" s="5664" t="n">
        <v>1.359311153319947</v>
      </c>
      <c r="L220" s="6226" t="n">
        <v>0.2833451451940859</v>
      </c>
      <c r="M220" s="6788" t="n">
        <v>0.005922959626966771</v>
      </c>
      <c r="N220" s="7350" t="n">
        <v>0.11106673855493226</v>
      </c>
      <c r="O220" s="7914" t="n">
        <v>0.0636399398720972</v>
      </c>
      <c r="P220" s="8540" t="n">
        <v>-0.018372002219589678</v>
      </c>
      <c r="Q220" s="9104" t="n">
        <v>-0.01770335423264669</v>
      </c>
      <c r="R220" s="9668" t="n">
        <v>-0.01535135184211301</v>
      </c>
      <c r="S220" s="10169" t="n">
        <v>0.12565545582502669</v>
      </c>
      <c r="T220" s="10670" t="n">
        <v>0.0871207051892301</v>
      </c>
      <c r="U220" s="11171" t="n">
        <v>1.4423144940355725</v>
      </c>
      <c r="V220" s="11672" t="n">
        <v>0.23882138679332154</v>
      </c>
      <c r="W220" s="12171" t="n">
        <v>0.09317431819774853</v>
      </c>
      <c r="X220" t="n" s="12670">
        <v>2.5631675274130683</v>
      </c>
      <c r="Y220" t="n" s="13232">
        <v>0.5747968150783805</v>
      </c>
      <c r="Z220" t="n" s="13796">
        <v>0.5323017426179308</v>
      </c>
      <c r="AA220" t="n" s="14420">
        <v>0.0</v>
      </c>
      <c r="AB220" t="n" s="15046">
        <v>0.0</v>
      </c>
      <c r="AC220" t="n" s="15672">
        <v>0.10882278173069095</v>
      </c>
      <c r="AD220" t="n" s="16147">
        <v>0.26713626281216196</v>
      </c>
      <c r="AE220" t="n" s="16622">
        <v>0.06387503126465299</v>
      </c>
      <c r="AF220" t="n" s="17097">
        <v>0.17461821219765697</v>
      </c>
      <c r="AG220" t="n" s="17572">
        <v>0.11905253162008</v>
      </c>
      <c r="AH220" t="n" s="18047">
        <v>-5.9203381263E-4</v>
      </c>
      <c r="AI220" t="n" s="18522">
        <v>0.014084331180584001</v>
      </c>
      <c r="AJ220" t="n" s="18997">
        <v>0.363593056254868</v>
      </c>
      <c r="AK220" t="n" s="19472">
        <v>0.0033890041900229984</v>
      </c>
      <c r="AL220" t="n" s="19947">
        <v>0.004166578499393</v>
      </c>
      <c r="AM220" t="n" s="20422">
        <v>0.078453187239803</v>
      </c>
      <c r="AN220" t="n" s="20897">
        <v>-0.473093047462874</v>
      </c>
      <c r="AO220" t="n" s="21372">
        <v>1.267481430460356</v>
      </c>
      <c r="AP220" t="n" s="21847">
        <v>-0.652798316476637</v>
      </c>
      <c r="AQ220" t="n" s="22322">
        <v>0.6146831139837191</v>
      </c>
      <c r="AR220" t="n" s="22797">
        <v>1.920279746936993</v>
      </c>
      <c r="AS220" t="n" s="23390">
        <v>0.001593458082714819</v>
      </c>
      <c r="AT220" t="n" s="23983">
        <v>2.7745806548665837E-4</v>
      </c>
      <c r="AU220" t="n" s="24576">
        <v>0.0020076433068940123</v>
      </c>
      <c r="AV220" t="n" s="25169">
        <v>4.5735180769809986E-4</v>
      </c>
      <c r="AW220" t="n" s="25762">
        <v>6.306592988330384E-6</v>
      </c>
      <c r="AX220" t="n" s="26355">
        <v>9.102802982904502E-5</v>
      </c>
      <c r="AY220" t="n" s="26948">
        <v>4.8265860721208085E-5</v>
      </c>
      <c r="AZ220" t="n" s="27541">
        <v>0.0026770179809312705</v>
      </c>
      <c r="BA220" t="n" s="28134">
        <v>-0.002286671064911313</v>
      </c>
      <c r="BB220" t="n" s="28727">
        <v>3.3373245555243827E-4</v>
      </c>
      <c r="BC220" t="n" s="29320">
        <v>2.903203379114541E-4</v>
      </c>
      <c r="BD220" t="n" s="29913">
        <v>2.9339752288879075E-7</v>
      </c>
      <c r="BE220" t="n" s="30506">
        <v>-1.20514229135373E-6</v>
      </c>
      <c r="BF220" t="n" s="31099">
        <v>-6.435586824480428E-6</v>
      </c>
      <c r="BG220" t="n" s="31692">
        <v>1.5297693118221208E-6</v>
      </c>
      <c r="BH220" t="n" s="32285">
        <v>0.005503677612115568</v>
      </c>
      <c r="BI220" t="n" s="32878">
        <v>-1.948594018422256E-6</v>
      </c>
      <c r="BJ220" t="s" s="33353">
        <v>1384</v>
      </c>
      <c r="BK220" t="s" s="33828">
        <v>1393</v>
      </c>
      <c r="BL220" t="n" s="34303">
        <v>0.08077026903629303</v>
      </c>
      <c r="BM220" t="s" s="34778">
        <v>1398</v>
      </c>
      <c r="BN220" t="s" s="35253">
        <v>1393</v>
      </c>
      <c r="BO220" t="n" s="35728">
        <v>-0.021909840404987335</v>
      </c>
    </row>
    <row r="221" spans="1:23" x14ac:dyDescent="0.25">
      <c r="A221" s="116" t="str">
        <f>IF(ISBLANK(TBL_DATA[[#This Row],[Row.names]]), "",   DATE(YEAR(TBL_DATA[[#This Row],[Row.names]]), MONTH(TBL_DATA[[#This Row],[Row.names]]), DAY(TBL_DATA[[#This Row],[Row.names]])))</f>
        <v/>
      </c>
      <c r="B221" s="405" t="s">
        <v>350</v>
      </c>
      <c r="C221" s="1031" t="s">
        <v>976</v>
      </c>
      <c r="D221" s="1657" t="n">
        <v>0.003848317040653773</v>
      </c>
      <c r="E221" s="2283" t="n">
        <v>0.12373563918931008</v>
      </c>
      <c r="F221" s="2847" t="n">
        <v>0.16050878818074676</v>
      </c>
      <c r="G221" s="3411" t="n">
        <v>0.6706481437442383</v>
      </c>
      <c r="H221" s="3975" t="n">
        <v>0.3298536666799562</v>
      </c>
      <c r="I221" s="4539" t="n">
        <v>0.005704064713422786</v>
      </c>
      <c r="J221" s="5103" t="n">
        <v>0.19357966451787778</v>
      </c>
      <c r="K221" s="5665" t="n">
        <v>1.3480948910483859</v>
      </c>
      <c r="L221" s="6227" t="n">
        <v>0.27773920204746605</v>
      </c>
      <c r="M221" s="6789" t="n">
        <v>0.005921703287016176</v>
      </c>
      <c r="N221" s="7351" t="n">
        <v>0.11061140059823807</v>
      </c>
      <c r="O221" s="7915" t="n">
        <v>0.0636399398720972</v>
      </c>
      <c r="P221" s="8541" t="n">
        <v>-0.01459438646814848</v>
      </c>
      <c r="Q221" s="9105" t="n">
        <v>-0.01767165396555627</v>
      </c>
      <c r="R221" s="9669" t="n">
        <v>-0.015329294029429546</v>
      </c>
      <c r="S221" s="10170" t="n">
        <v>0.13748614656212088</v>
      </c>
      <c r="T221" s="10671" t="n">
        <v>0.08742853993145164</v>
      </c>
      <c r="U221" s="11172" t="n">
        <v>1.5725545304761686</v>
      </c>
      <c r="V221" s="11673" t="n">
        <v>0.24703803713192807</v>
      </c>
      <c r="W221" s="12172" t="n">
        <v>0.09322406021780495</v>
      </c>
      <c r="X221" t="n" s="12671">
        <v>2.6499386162194427</v>
      </c>
      <c r="Y221" t="n" s="13233">
        <v>0.5743288837242614</v>
      </c>
      <c r="Z221" t="n" s="13797">
        <v>0.5270096792730339</v>
      </c>
      <c r="AA221" t="n" s="14421">
        <v>0.0</v>
      </c>
      <c r="AB221" t="n" s="15047">
        <v>0.0</v>
      </c>
      <c r="AC221" t="n" s="15673">
        <v>0.1046561660501262</v>
      </c>
      <c r="AD221" t="n" s="16148">
        <v>0.27487617596243397</v>
      </c>
      <c r="AE221" t="n" s="16623">
        <v>0.06312955427807601</v>
      </c>
      <c r="AF221" t="n" s="17098">
        <v>0.18676940311461704</v>
      </c>
      <c r="AG221" t="n" s="17573">
        <v>0.11557463870618401</v>
      </c>
      <c r="AH221" t="n" s="18048">
        <v>-5.96045428504E-4</v>
      </c>
      <c r="AI221" t="n" s="18523">
        <v>0.014028296414037002</v>
      </c>
      <c r="AJ221" t="n" s="18998">
        <v>0.357811683894126</v>
      </c>
      <c r="AK221" t="n" s="19473">
        <v>0.0031814167528419965</v>
      </c>
      <c r="AL221" t="n" s="19948">
        <v>0.004750099676106999</v>
      </c>
      <c r="AM221" t="n" s="20423">
        <v>0.078721408843296</v>
      </c>
      <c r="AN221" t="n" s="20898">
        <v>-0.4749870570489871</v>
      </c>
      <c r="AO221" t="n" s="21373">
        <v>1.2873136540044583</v>
      </c>
      <c r="AP221" t="n" s="21848">
        <v>-0.66405407884023</v>
      </c>
      <c r="AQ221" t="n" s="22323">
        <v>0.6232595751642283</v>
      </c>
      <c r="AR221" t="n" s="22798">
        <v>1.9513677328446883</v>
      </c>
      <c r="AS221" t="n" s="23391">
        <v>0.001594407960689622</v>
      </c>
      <c r="AT221" t="n" s="23984">
        <v>2.419107199498274E-4</v>
      </c>
      <c r="AU221" t="n" s="24577">
        <v>0.002019327912001623</v>
      </c>
      <c r="AV221" t="n" s="25170">
        <v>4.332624221009408E-4</v>
      </c>
      <c r="AW221" t="n" s="25763">
        <v>5.084493146839168E-6</v>
      </c>
      <c r="AX221" t="n" s="26356">
        <v>2.2908867470411873E-4</v>
      </c>
      <c r="AY221" t="n" s="26949">
        <v>4.8672843292458756E-5</v>
      </c>
      <c r="AZ221" t="n" s="27542">
        <v>0.0028038251494766054</v>
      </c>
      <c r="BA221" t="n" s="28135">
        <v>-0.002353655439872982</v>
      </c>
      <c r="BB221" t="n" s="28728">
        <v>3.38794040341347E-4</v>
      </c>
      <c r="BC221" t="n" s="29321">
        <v>2.965547254935525E-4</v>
      </c>
      <c r="BD221" t="n" s="29914">
        <v>-5.710510530893328E-7</v>
      </c>
      <c r="BE221" t="n" s="30507">
        <v>2.433312909111105E-6</v>
      </c>
      <c r="BF221" t="n" s="31100">
        <v>1.313596157350277E-5</v>
      </c>
      <c r="BG221" t="n" s="31693">
        <v>-3.090903003264025E-6</v>
      </c>
      <c r="BH221" t="n" s="32286">
        <v>0.005641317608934877</v>
      </c>
      <c r="BI221" t="n" s="32879">
        <v>4.048571962815455E-6</v>
      </c>
      <c r="BJ221" t="s" s="33354">
        <v>1386</v>
      </c>
      <c r="BK221" t="s" s="33829">
        <v>1393</v>
      </c>
      <c r="BL221" t="n" s="34304">
        <v>0.08468121290206909</v>
      </c>
      <c r="BM221" t="s" s="34779">
        <v>1398</v>
      </c>
      <c r="BN221" t="s" s="35254">
        <v>1393</v>
      </c>
      <c r="BO221" t="n" s="35729">
        <v>-0.022175518795847893</v>
      </c>
    </row>
    <row r="222" spans="1:23" x14ac:dyDescent="0.25">
      <c r="A222" s="116" t="str">
        <f>IF(ISBLANK(TBL_DATA[[#This Row],[Row.names]]), "",   DATE(YEAR(TBL_DATA[[#This Row],[Row.names]]), MONTH(TBL_DATA[[#This Row],[Row.names]]), DAY(TBL_DATA[[#This Row],[Row.names]])))</f>
        <v/>
      </c>
      <c r="B222" s="406" t="s">
        <v>351</v>
      </c>
      <c r="C222" s="1032" t="s">
        <v>977</v>
      </c>
      <c r="D222" s="1658" t="n">
        <v>-0.004645051319570737</v>
      </c>
      <c r="E222" s="2284" t="n">
        <v>0.1185158294756452</v>
      </c>
      <c r="F222" s="2848" t="n">
        <v>0.133432850859186</v>
      </c>
      <c r="G222" s="3412" t="n">
        <v>0.6672046626461515</v>
      </c>
      <c r="H222" s="3976" t="n">
        <v>0.3234178288258085</v>
      </c>
      <c r="I222" s="4540" t="n">
        <v>0.005710639278439079</v>
      </c>
      <c r="J222" s="5104" t="n">
        <v>0.1675591028855239</v>
      </c>
      <c r="K222" s="5666" t="n">
        <v>1.3385990272224308</v>
      </c>
      <c r="L222" s="6228" t="n">
        <v>0.27527453500785803</v>
      </c>
      <c r="M222" s="6790" t="n">
        <v>0.005910322978908965</v>
      </c>
      <c r="N222" s="7352" t="n">
        <v>0.11021094438770931</v>
      </c>
      <c r="O222" s="7916" t="n">
        <v>0.06431444591979263</v>
      </c>
      <c r="P222" s="8542" t="n">
        <v>-0.019171646113596896</v>
      </c>
      <c r="Q222" s="9106" t="n">
        <v>-0.017801099653945475</v>
      </c>
      <c r="R222" s="9670" t="n">
        <v>-0.015467219970113204</v>
      </c>
      <c r="S222" s="10171" t="n">
        <v>0.12181810594139342</v>
      </c>
      <c r="T222" s="10672" t="n">
        <v>0.08734897211771832</v>
      </c>
      <c r="U222" s="11173" t="n">
        <v>1.394614074876826</v>
      </c>
      <c r="V222" s="11674" t="n">
        <v>0.23428941467361608</v>
      </c>
      <c r="W222" s="12173" t="n">
        <v>0.09320487128552492</v>
      </c>
      <c r="X222" t="n" s="12672">
        <v>2.5137035376175896</v>
      </c>
      <c r="Y222" t="n" s="13234">
        <v>0.5686983636567002</v>
      </c>
      <c r="Z222" t="n" s="13798">
        <v>0.5246661176480315</v>
      </c>
      <c r="AA222" t="n" s="14422">
        <v>0.0</v>
      </c>
      <c r="AB222" t="n" s="15048">
        <v>0.0</v>
      </c>
      <c r="AC222" t="n" s="15674">
        <v>0.1016642505838656</v>
      </c>
      <c r="AD222" t="n" s="16149">
        <v>0.297251044580028</v>
      </c>
      <c r="AE222" t="n" s="16624">
        <v>0.063227585573538</v>
      </c>
      <c r="AF222" t="n" s="17099">
        <v>0.18368128187081398</v>
      </c>
      <c r="AG222" t="n" s="17574">
        <v>0.11900838942561</v>
      </c>
      <c r="AH222" t="n" s="18049">
        <v>-5.94600469864E-4</v>
      </c>
      <c r="AI222" t="n" s="18524">
        <v>0.014907353915563</v>
      </c>
      <c r="AJ222" t="n" s="18999">
        <v>0.35437333656230796</v>
      </c>
      <c r="AK222" t="n" s="19474">
        <v>0.010926935456243996</v>
      </c>
      <c r="AL222" t="n" s="19949">
        <v>0.005408559621712</v>
      </c>
      <c r="AM222" t="n" s="20424">
        <v>0.074368935367522</v>
      </c>
      <c r="AN222" t="n" s="20899">
        <v>-0.491933211067706</v>
      </c>
      <c r="AO222" t="n" s="21374">
        <v>1.275553055493015</v>
      </c>
      <c r="AP222" t="n" s="21849">
        <v>-0.644927444657246</v>
      </c>
      <c r="AQ222" t="n" s="22324">
        <v>0.630625610835769</v>
      </c>
      <c r="AR222" t="n" s="22799">
        <v>1.9204805001502612</v>
      </c>
      <c r="AS222" t="n" s="23392">
        <v>0.0016788790654357357</v>
      </c>
      <c r="AT222" t="n" s="23985">
        <v>2.0830975609619564E-4</v>
      </c>
      <c r="AU222" t="n" s="24578">
        <v>0.0020658406267908</v>
      </c>
      <c r="AV222" t="n" s="25171">
        <v>4.22936083394433E-4</v>
      </c>
      <c r="AW222" t="n" s="25764">
        <v>4.93309222009559E-6</v>
      </c>
      <c r="AX222" t="n" s="26357">
        <v>2.0937915129108005E-4</v>
      </c>
      <c r="AY222" t="n" s="26950">
        <v>4.450991851563128E-5</v>
      </c>
      <c r="AZ222" t="n" s="27543">
        <v>0.002555063261555999</v>
      </c>
      <c r="BA222" t="n" s="28136">
        <v>-0.0022250846699928585</v>
      </c>
      <c r="BB222" t="n" s="28729">
        <v>3.245564868475136E-4</v>
      </c>
      <c r="BC222" t="n" s="29322">
        <v>2.882327057081494E-4</v>
      </c>
      <c r="BD222" t="n" s="29915">
        <v>-9.977031465354322E-7</v>
      </c>
      <c r="BE222" t="n" s="30508">
        <v>4.229097125636703E-6</v>
      </c>
      <c r="BF222" t="n" s="31101">
        <v>2.2795647556636718E-5</v>
      </c>
      <c r="BG222" t="n" s="31694">
        <v>-5.371467367318151E-6</v>
      </c>
      <c r="BH222" t="n" s="32287">
        <v>0.005549891377219125</v>
      </c>
      <c r="BI222" t="n" s="32880">
        <v>7.0085264752294285E-6</v>
      </c>
      <c r="BJ222" t="s" s="33355">
        <v>1386</v>
      </c>
      <c r="BK222" t="s" s="33830">
        <v>1393</v>
      </c>
      <c r="BL222" t="n" s="34305">
        <v>0.08538328856229782</v>
      </c>
      <c r="BM222" t="s" s="34780">
        <v>1394</v>
      </c>
      <c r="BN222" t="s" s="35255">
        <v>1393</v>
      </c>
      <c r="BO222" t="n" s="35730">
        <v>-0.018534353002905846</v>
      </c>
    </row>
    <row r="223" spans="1:23" x14ac:dyDescent="0.25">
      <c r="A223" s="116" t="str">
        <f>IF(ISBLANK(TBL_DATA[[#This Row],[Row.names]]), "",   DATE(YEAR(TBL_DATA[[#This Row],[Row.names]]), MONTH(TBL_DATA[[#This Row],[Row.names]]), DAY(TBL_DATA[[#This Row],[Row.names]])))</f>
        <v/>
      </c>
      <c r="B223" s="407" t="s">
        <v>352</v>
      </c>
      <c r="C223" s="1033" t="s">
        <v>978</v>
      </c>
      <c r="D223" s="1659" t="n">
        <v>-0.005334885707302783</v>
      </c>
      <c r="E223" s="2285" t="n">
        <v>0.1125486753635836</v>
      </c>
      <c r="F223" s="2849" t="n">
        <v>0.14432964389798797</v>
      </c>
      <c r="G223" s="3413" t="n">
        <v>0.6506681979820824</v>
      </c>
      <c r="H223" s="3977" t="n">
        <v>0.3282961488875195</v>
      </c>
      <c r="I223" s="4541" t="n">
        <v>0.005721606393759366</v>
      </c>
      <c r="J223" s="5105" t="n">
        <v>0.18611413791437625</v>
      </c>
      <c r="K223" s="5667" t="n">
        <v>1.2876762050876065</v>
      </c>
      <c r="L223" s="6229" t="n">
        <v>0.279231756929732</v>
      </c>
      <c r="M223" s="6791" t="n">
        <v>0.005926890186296955</v>
      </c>
      <c r="N223" s="7353" t="n">
        <v>0.11082285376505004</v>
      </c>
      <c r="O223" s="7917" t="n">
        <v>0.06519349642418225</v>
      </c>
      <c r="P223" s="8543" t="n">
        <v>-0.024404253280062904</v>
      </c>
      <c r="Q223" s="9107" t="n">
        <v>-0.018009762297338375</v>
      </c>
      <c r="R223" s="9671" t="n">
        <v>-0.01566292452779097</v>
      </c>
      <c r="S223" s="10172" t="n">
        <v>0.13027775978235945</v>
      </c>
      <c r="T223" s="10673" t="n">
        <v>0.08750994648071828</v>
      </c>
      <c r="U223" s="11174" t="n">
        <v>1.4887194544344113</v>
      </c>
      <c r="V223" s="11675" t="n">
        <v>0.23803731543582596</v>
      </c>
      <c r="W223" s="12174" t="n">
        <v>0.09328134138187949</v>
      </c>
      <c r="X223" t="n" s="12673">
        <v>2.5518213172057393</v>
      </c>
      <c r="Y223" t="n" s="13235">
        <v>0.5729713333907023</v>
      </c>
      <c r="Z223" t="n" s="13799">
        <v>0.5284238421283922</v>
      </c>
      <c r="AA223" t="n" s="14423">
        <v>0.0</v>
      </c>
      <c r="AB223" t="n" s="15049">
        <v>0.0</v>
      </c>
      <c r="AC223" t="n" s="15675">
        <v>0.09997343225115542</v>
      </c>
      <c r="AD223" t="n" s="16150">
        <v>0.31377226879333997</v>
      </c>
      <c r="AE223" t="n" s="16625">
        <v>0.06295809861908501</v>
      </c>
      <c r="AF223" t="n" s="17100">
        <v>0.180776808887135</v>
      </c>
      <c r="AG223" t="n" s="17575">
        <v>0.11981829918130099</v>
      </c>
      <c r="AH223" t="n" s="18050">
        <v>-0.001452993288612</v>
      </c>
      <c r="AI223" t="n" s="18525">
        <v>0.013601386019834</v>
      </c>
      <c r="AJ223" t="n" s="19000">
        <v>0.353272131699645</v>
      </c>
      <c r="AK223" t="n" s="19475">
        <v>0.013604780812503998</v>
      </c>
      <c r="AL223" t="n" s="19950">
        <v>0.005442153762180001</v>
      </c>
      <c r="AM223" t="n" s="20425">
        <v>0.075592640711862</v>
      </c>
      <c r="AN223" t="n" s="20900">
        <v>-0.502963586544922</v>
      </c>
      <c r="AO223" t="n" s="21375">
        <v>1.2668064605189637</v>
      </c>
      <c r="AP223" t="n" s="21850">
        <v>-0.632384471865612</v>
      </c>
      <c r="AQ223" t="n" s="22325">
        <v>0.6344219886533518</v>
      </c>
      <c r="AR223" t="n" s="22800">
        <v>1.8991909323845757</v>
      </c>
      <c r="AS223" t="n" s="23393">
        <v>0.0019444910293143108</v>
      </c>
      <c r="AT223" t="n" s="23986">
        <v>2.3199270242974356E-4</v>
      </c>
      <c r="AU223" t="n" s="24579">
        <v>0.001980913501670013</v>
      </c>
      <c r="AV223" t="n" s="25172">
        <v>4.717768225391812E-4</v>
      </c>
      <c r="AW223" t="n" s="25765">
        <v>3.036717299450624E-6</v>
      </c>
      <c r="AX223" t="n" s="26358">
        <v>2.889757249101368E-4</v>
      </c>
      <c r="AY223" t="n" s="26951">
        <v>5.4683647444292214E-5</v>
      </c>
      <c r="AZ223" t="n" s="27544">
        <v>0.002862123915919434</v>
      </c>
      <c r="BA223" t="n" s="28137">
        <v>-0.0025484051021891336</v>
      </c>
      <c r="BB223" t="n" s="28730">
        <v>2.942796226384492E-4</v>
      </c>
      <c r="BC223" t="n" s="29323">
        <v>2.528654341107265E-4</v>
      </c>
      <c r="BD223" t="n" s="29916">
        <v>4.3651269831524497E-8</v>
      </c>
      <c r="BE223" t="n" s="30509">
        <v>-1.598768450570817E-7</v>
      </c>
      <c r="BF223" t="n" s="31102">
        <v>-8.223513114368604E-7</v>
      </c>
      <c r="BG223" t="n" s="31695">
        <v>2.0247019474074606E-7</v>
      </c>
      <c r="BH223" t="n" s="32288">
        <v>0.005837703346667779</v>
      </c>
      <c r="BI223" t="n" s="32881">
        <v>-2.3322388925235414E-7</v>
      </c>
      <c r="BJ223" t="s" s="33356">
        <v>1386</v>
      </c>
      <c r="BK223" t="s" s="33831">
        <v>1393</v>
      </c>
      <c r="BL223" t="n" s="34306">
        <v>0.08407477289438248</v>
      </c>
      <c r="BM223" t="s" s="34781">
        <v>1394</v>
      </c>
      <c r="BN223" t="s" s="35256">
        <v>1393</v>
      </c>
      <c r="BO223" t="n" s="35731">
        <v>-0.01867811754345894</v>
      </c>
    </row>
    <row r="224" spans="1:23" x14ac:dyDescent="0.25">
      <c r="A224" s="116" t="str">
        <f>IF(ISBLANK(TBL_DATA[[#This Row],[Row.names]]), "",   DATE(YEAR(TBL_DATA[[#This Row],[Row.names]]), MONTH(TBL_DATA[[#This Row],[Row.names]]), DAY(TBL_DATA[[#This Row],[Row.names]])))</f>
        <v/>
      </c>
      <c r="B224" s="408" t="s">
        <v>353</v>
      </c>
      <c r="C224" s="1034" t="s">
        <v>979</v>
      </c>
      <c r="D224" s="1660" t="n">
        <v>-3.6160897501132545E-4</v>
      </c>
      <c r="E224" s="2286" t="n">
        <v>0.11214636777743525</v>
      </c>
      <c r="F224" s="2850" t="n">
        <v>0.15092207199266383</v>
      </c>
      <c r="G224" s="3414" t="n">
        <v>0.6562513821999796</v>
      </c>
      <c r="H224" s="3978" t="n">
        <v>0.32953360832545286</v>
      </c>
      <c r="I224" s="4542" t="n">
        <v>0.005715190636502539</v>
      </c>
      <c r="J224" s="5106" t="n">
        <v>0.2103391056241004</v>
      </c>
      <c r="K224" s="5668" t="n">
        <v>1.3076260438629326</v>
      </c>
      <c r="L224" s="6230" t="n">
        <v>0.282104060181913</v>
      </c>
      <c r="M224" s="6792" t="n">
        <v>0.005913886203002921</v>
      </c>
      <c r="N224" s="7354" t="n">
        <v>0.11080069518868103</v>
      </c>
      <c r="O224" s="7918" t="n">
        <v>0.06519750777608833</v>
      </c>
      <c r="P224" s="8544" t="n">
        <v>-0.024757037458059572</v>
      </c>
      <c r="Q224" s="9108" t="n">
        <v>-0.018040170234975172</v>
      </c>
      <c r="R224" s="9672" t="n">
        <v>-0.015693801706041732</v>
      </c>
      <c r="S224" s="10173" t="n">
        <v>0.15269045633295586</v>
      </c>
      <c r="T224" s="10674" t="n">
        <v>0.08620812192103586</v>
      </c>
      <c r="U224" s="11175" t="n">
        <v>1.7711841173481995</v>
      </c>
      <c r="V224" s="11676" t="n">
        <v>0.26406006452415487</v>
      </c>
      <c r="W224" s="12175" t="n">
        <v>0.09231424910736945</v>
      </c>
      <c r="X224" t="n" s="12674">
        <v>2.8604475157137466</v>
      </c>
      <c r="Y224" t="n" s="13236">
        <v>0.5740501792748197</v>
      </c>
      <c r="Z224" t="n" s="13800">
        <v>0.5311346911866264</v>
      </c>
      <c r="AA224" t="n" s="14424">
        <v>0.0</v>
      </c>
      <c r="AB224" t="n" s="15050">
        <v>0.0</v>
      </c>
      <c r="AC224" t="n" s="15676">
        <v>0.09913211187035077</v>
      </c>
      <c r="AD224" t="n" s="16151">
        <v>0.30831508907481897</v>
      </c>
      <c r="AE224" t="n" s="16626">
        <v>0.063639184529198</v>
      </c>
      <c r="AF224" t="n" s="17101">
        <v>0.17800614030408698</v>
      </c>
      <c r="AG224" t="n" s="17576">
        <v>0.11877723348609102</v>
      </c>
      <c r="AH224" t="n" s="18051">
        <v>-0.001474693621332</v>
      </c>
      <c r="AI224" t="n" s="18526">
        <v>0.016418801031006</v>
      </c>
      <c r="AJ224" t="n" s="19001">
        <v>0.351570512744273</v>
      </c>
      <c r="AK224" t="n" s="19476">
        <v>0.018328123027205</v>
      </c>
      <c r="AL224" t="n" s="19951">
        <v>0.005811764707208001</v>
      </c>
      <c r="AM224" t="n" s="20426">
        <v>0.076752030890398</v>
      </c>
      <c r="AN224" t="n" s="20901">
        <v>-0.505473411711851</v>
      </c>
      <c r="AO224" t="n" s="21376">
        <v>1.2585779587540467</v>
      </c>
      <c r="AP224" t="n" s="21851">
        <v>-0.627907184292945</v>
      </c>
      <c r="AQ224" t="n" s="22326">
        <v>0.6306707744611016</v>
      </c>
      <c r="AR224" t="n" s="22801">
        <v>1.8864851430469916</v>
      </c>
      <c r="AS224" t="n" s="23394">
        <v>0.0024250422632077226</v>
      </c>
      <c r="AT224" t="n" s="23987">
        <v>3.7114141987713644E-4</v>
      </c>
      <c r="AU224" t="n" s="24580">
        <v>0.0023763274575948324</v>
      </c>
      <c r="AV224" t="n" s="25173">
        <v>4.8057726133795506E-4</v>
      </c>
      <c r="AW224" t="n" s="25766">
        <v>-2.939617679647515E-6</v>
      </c>
      <c r="AX224" t="n" s="26359">
        <v>2.5143811382138573E-4</v>
      </c>
      <c r="AY224" t="n" s="26952">
        <v>5.661854313872387E-5</v>
      </c>
      <c r="AZ224" t="n" s="27545">
        <v>0.003262068838624196</v>
      </c>
      <c r="BA224" t="n" s="28138">
        <v>-0.003030989703179977</v>
      </c>
      <c r="BB224" t="n" s="28731">
        <v>4.661283501617521E-4</v>
      </c>
      <c r="BC224" t="n" s="29324">
        <v>2.910169897407729E-4</v>
      </c>
      <c r="BD224" t="n" s="29917">
        <v>1.4828300893746372E-6</v>
      </c>
      <c r="BE224" t="n" s="30510">
        <v>-6.226839113200114E-6</v>
      </c>
      <c r="BF224" t="n" s="31103">
        <v>-3.347198804100322E-5</v>
      </c>
      <c r="BG224" t="n" s="31696">
        <v>7.907460683779621E-6</v>
      </c>
      <c r="BH224" t="n" s="32289">
        <v>0.006986983718118609</v>
      </c>
      <c r="BI224" t="n" s="32882">
        <v>-1.0245265092707986E-5</v>
      </c>
      <c r="BJ224" t="s" s="33357">
        <v>1386</v>
      </c>
      <c r="BK224" t="s" s="33832">
        <v>1393</v>
      </c>
      <c r="BL224" t="n" s="34307">
        <v>0.08352231979370117</v>
      </c>
      <c r="BM224" t="s" s="34782">
        <v>1394</v>
      </c>
      <c r="BN224" t="s" s="35257">
        <v>1393</v>
      </c>
      <c r="BO224" t="n" s="35732">
        <v>-0.018909087404608727</v>
      </c>
    </row>
    <row r="225" spans="1:23" x14ac:dyDescent="0.25">
      <c r="A225" s="116" t="str">
        <f>IF(ISBLANK(TBL_DATA[[#This Row],[Row.names]]), "",   DATE(YEAR(TBL_DATA[[#This Row],[Row.names]]), MONTH(TBL_DATA[[#This Row],[Row.names]]), DAY(TBL_DATA[[#This Row],[Row.names]])))</f>
        <v/>
      </c>
      <c r="B225" s="409" t="s">
        <v>354</v>
      </c>
      <c r="C225" s="1035" t="s">
        <v>980</v>
      </c>
      <c r="D225" s="1661" t="n">
        <v>0.001286059492808276</v>
      </c>
      <c r="E225" s="2287" t="n">
        <v>0.11357665417110763</v>
      </c>
      <c r="F225" s="2851" t="n">
        <v>0.15122705200911035</v>
      </c>
      <c r="G225" s="3415" t="n">
        <v>0.6151515524433026</v>
      </c>
      <c r="H225" s="3979" t="n">
        <v>0.3122056880765047</v>
      </c>
      <c r="I225" s="4543" t="n">
        <v>0.005709145572399459</v>
      </c>
      <c r="J225" s="5107" t="n">
        <v>0.1902483507758559</v>
      </c>
      <c r="K225" s="5669" t="n">
        <v>1.2194239366191348</v>
      </c>
      <c r="L225" s="6231" t="n">
        <v>0.2528191516178998</v>
      </c>
      <c r="M225" s="6793" t="n">
        <v>0.005950516896304761</v>
      </c>
      <c r="N225" s="7355" t="n">
        <v>0.10928035503317406</v>
      </c>
      <c r="O225" s="7919" t="n">
        <v>0.06287961967982363</v>
      </c>
      <c r="P225" s="8545" t="n">
        <v>-0.023502816988288044</v>
      </c>
      <c r="Q225" s="9109" t="n">
        <v>-0.017629791478699003</v>
      </c>
      <c r="R225" s="9673" t="n">
        <v>-0.015315618400237065</v>
      </c>
      <c r="S225" s="10174" t="n">
        <v>0.16471425499102899</v>
      </c>
      <c r="T225" s="10675" t="n">
        <v>0.08565419304114177</v>
      </c>
      <c r="U225" s="11176" t="n">
        <v>1.9230144975145906</v>
      </c>
      <c r="V225" s="11677" t="n">
        <v>0.28532883322235736</v>
      </c>
      <c r="W225" s="12176" t="n">
        <v>0.09031073025506597</v>
      </c>
      <c r="X225" t="n" s="12675">
        <v>3.1594123136475454</v>
      </c>
      <c r="Y225" t="n" s="13237">
        <v>0.5587536917788594</v>
      </c>
      <c r="Z225" t="n" s="13801">
        <v>0.5028112484997723</v>
      </c>
      <c r="AA225" t="n" s="14425">
        <v>0.0</v>
      </c>
      <c r="AB225" t="n" s="15051">
        <v>0.0</v>
      </c>
      <c r="AC225" t="n" s="15677">
        <v>0.0951257209966187</v>
      </c>
      <c r="AD225" t="n" s="16152">
        <v>0.299228407028289</v>
      </c>
      <c r="AE225" t="n" s="16627">
        <v>0.062791087207705</v>
      </c>
      <c r="AF225" t="n" s="17102">
        <v>0.167258354331515</v>
      </c>
      <c r="AG225" t="n" s="17577">
        <v>0.118503431319385</v>
      </c>
      <c r="AH225" t="n" s="18052">
        <v>-0.001484743604971</v>
      </c>
      <c r="AI225" t="n" s="18527">
        <v>0.017801517809915998</v>
      </c>
      <c r="AJ225" t="n" s="19002">
        <v>0.35088336902678796</v>
      </c>
      <c r="AK225" t="n" s="19477">
        <v>0.0193029067246</v>
      </c>
      <c r="AL225" t="n" s="19952">
        <v>0.0077363108832880015</v>
      </c>
      <c r="AM225" t="n" s="20427">
        <v>0.076343635268697</v>
      </c>
      <c r="AN225" t="n" s="20902">
        <v>-0.49774844419277503</v>
      </c>
      <c r="AO225" t="n" s="21377">
        <v>1.2372657759856034</v>
      </c>
      <c r="AP225" t="n" s="21852">
        <v>-0.616649944183166</v>
      </c>
      <c r="AQ225" t="n" s="22327">
        <v>0.6206158318024374</v>
      </c>
      <c r="AR225" t="n" s="22802">
        <v>1.8539157201687693</v>
      </c>
      <c r="AS225" t="n" s="23395">
        <v>0.002466298849752667</v>
      </c>
      <c r="AT225" t="n" s="23988">
        <v>3.278384889236816E-4</v>
      </c>
      <c r="AU225" t="n" s="24581">
        <v>0.0023363427144906706</v>
      </c>
      <c r="AV225" t="n" s="25174">
        <v>4.667218225516052E-4</v>
      </c>
      <c r="AW225" t="n" s="25767">
        <v>-2.478125089452024E-6</v>
      </c>
      <c r="AX225" t="n" s="26360">
        <v>2.4305487364440466E-4</v>
      </c>
      <c r="AY225" t="n" s="26953">
        <v>6.787234909186493E-5</v>
      </c>
      <c r="AZ225" t="n" s="27546">
        <v>0.003041322153466998</v>
      </c>
      <c r="BA225" t="n" s="28139">
        <v>-0.0026783198678345084</v>
      </c>
      <c r="BB225" t="n" s="28732">
        <v>4.3786575187905675E-4</v>
      </c>
      <c r="BC225" t="n" s="29325">
        <v>3.011942100265509E-4</v>
      </c>
      <c r="BD225" t="n" s="29918">
        <v>2.0718187605017045E-6</v>
      </c>
      <c r="BE225" t="n" s="30511">
        <v>-8.708992796816891E-6</v>
      </c>
      <c r="BF225" t="n" s="31104">
        <v>-4.6828598154601194E-5</v>
      </c>
      <c r="BG225" t="n" s="31697">
        <v>1.105975649242727E-5</v>
      </c>
      <c r="BH225" t="n" s="32290">
        <v>0.007064459713500204</v>
      </c>
      <c r="BI225" t="n" s="32883">
        <v>-1.4340476898175091E-5</v>
      </c>
      <c r="BJ225" t="s" s="33358">
        <v>1386</v>
      </c>
      <c r="BK225" t="s" s="33833">
        <v>1393</v>
      </c>
      <c r="BL225" t="n" s="34308">
        <v>0.08516994118690491</v>
      </c>
      <c r="BM225" t="s" s="34783">
        <v>1394</v>
      </c>
      <c r="BN225" t="s" s="35258">
        <v>1393</v>
      </c>
      <c r="BO225" t="n" s="35733">
        <v>-0.01902651973068714</v>
      </c>
    </row>
    <row r="226" spans="1:23" x14ac:dyDescent="0.25">
      <c r="A226" s="116" t="str">
        <f>IF(ISBLANK(TBL_DATA[[#This Row],[Row.names]]), "",   DATE(YEAR(TBL_DATA[[#This Row],[Row.names]]), MONTH(TBL_DATA[[#This Row],[Row.names]]), DAY(TBL_DATA[[#This Row],[Row.names]])))</f>
        <v/>
      </c>
      <c r="B226" s="410" t="s">
        <v>355</v>
      </c>
      <c r="C226" s="1036" t="s">
        <v>981</v>
      </c>
      <c r="D226" s="1662" t="n">
        <v>-0.004291046303810114</v>
      </c>
      <c r="E226" s="2288" t="n">
        <v>0.10879824518521741</v>
      </c>
      <c r="F226" s="2852" t="n">
        <v>0.13325329199175906</v>
      </c>
      <c r="G226" s="3416" t="n">
        <v>0.6178896463334774</v>
      </c>
      <c r="H226" s="3980" t="n">
        <v>0.3086133551900887</v>
      </c>
      <c r="I226" s="4544" t="n">
        <v>0.005730253205846691</v>
      </c>
      <c r="J226" s="5108" t="n">
        <v>0.15050860885104633</v>
      </c>
      <c r="K226" s="5670" t="n">
        <v>1.255446976694596</v>
      </c>
      <c r="L226" s="6232" t="n">
        <v>0.24832244999323771</v>
      </c>
      <c r="M226" s="6794" t="n">
        <v>0.00597487892930245</v>
      </c>
      <c r="N226" s="7356" t="n">
        <v>0.10939905992312797</v>
      </c>
      <c r="O226" s="7920" t="n">
        <v>0.06305697910184982</v>
      </c>
      <c r="P226" s="8546" t="n">
        <v>-0.02769301161613147</v>
      </c>
      <c r="Q226" s="9110" t="n">
        <v>-0.017660820733072576</v>
      </c>
      <c r="R226" s="9674" t="n">
        <v>-0.015344133903071952</v>
      </c>
      <c r="S226" s="10175" t="n">
        <v>0.15524186515762617</v>
      </c>
      <c r="T226" s="10676" t="n">
        <v>0.08582795286837513</v>
      </c>
      <c r="U226" s="11177" t="n">
        <v>1.8087564711662585</v>
      </c>
      <c r="V226" s="11678" t="n">
        <v>0.26770060237644167</v>
      </c>
      <c r="W226" s="12177" t="n">
        <v>0.0906529433525378</v>
      </c>
      <c r="X226" t="n" s="12676">
        <v>2.9530271437010924</v>
      </c>
      <c r="Y226" t="n" s="13238">
        <v>0.5555297968516979</v>
      </c>
      <c r="Z226" t="n" s="13802">
        <v>0.4983196263375924</v>
      </c>
      <c r="AA226" t="n" s="14426">
        <v>0.0</v>
      </c>
      <c r="AB226" t="n" s="15052">
        <v>0.0</v>
      </c>
      <c r="AC226" t="n" s="15678">
        <v>0.09135662015463036</v>
      </c>
      <c r="AD226" t="n" s="16153">
        <v>0.309160070461793</v>
      </c>
      <c r="AE226" t="n" s="16628">
        <v>0.062866620083281</v>
      </c>
      <c r="AF226" t="n" s="17103">
        <v>0.167702955544961</v>
      </c>
      <c r="AG226" t="n" s="17578">
        <v>0.12006453208705001</v>
      </c>
      <c r="AH226" t="n" s="18053">
        <v>-0.001471444541415</v>
      </c>
      <c r="AI226" t="n" s="18528">
        <v>0.018028136698607002</v>
      </c>
      <c r="AJ226" t="n" s="19003">
        <v>0.35282779176327894</v>
      </c>
      <c r="AK226" t="n" s="19478">
        <v>0.023531192872584</v>
      </c>
      <c r="AL226" t="n" s="19953">
        <v>0.0073536365716830015</v>
      </c>
      <c r="AM226" t="n" s="20428">
        <v>0.082740394422715</v>
      </c>
      <c r="AN226" t="n" s="20903">
        <v>-0.478348701728547</v>
      </c>
      <c r="AO226" t="n" s="21378">
        <v>1.2770263689164767</v>
      </c>
      <c r="AP226" t="n" s="21853">
        <v>-0.612571184680486</v>
      </c>
      <c r="AQ226" t="n" s="22328">
        <v>0.6644551842359907</v>
      </c>
      <c r="AR226" t="n" s="22803">
        <v>1.8895975535969627</v>
      </c>
      <c r="AS226" t="n" s="23396">
        <v>0.002713100291567787</v>
      </c>
      <c r="AT226" t="n" s="23989">
        <v>3.8737523642757904E-4</v>
      </c>
      <c r="AU226" t="n" s="24582">
        <v>0.002125283825391596</v>
      </c>
      <c r="AV226" t="n" s="25175">
        <v>4.869964259889565E-4</v>
      </c>
      <c r="AW226" t="n" s="25768">
        <v>-3.3771864541749723E-6</v>
      </c>
      <c r="AX226" t="n" s="26361">
        <v>2.4142317168592098E-4</v>
      </c>
      <c r="AY226" t="n" s="26954">
        <v>7.795591423099445E-5</v>
      </c>
      <c r="AZ226" t="n" s="27547">
        <v>0.002979375842984432</v>
      </c>
      <c r="BA226" t="n" s="28140">
        <v>-0.002602352445144524</v>
      </c>
      <c r="BB226" t="n" s="28733">
        <v>4.203896963981331E-4</v>
      </c>
      <c r="BC226" t="n" s="29326">
        <v>3.058109453328298E-4</v>
      </c>
      <c r="BD226" t="n" s="29919">
        <v>1.1541440637005146E-6</v>
      </c>
      <c r="BE226" t="n" s="30512">
        <v>-4.845031330121801E-6</v>
      </c>
      <c r="BF226" t="n" s="31105">
        <v>-2.6041700534594726E-5</v>
      </c>
      <c r="BG226" t="n" s="31698">
        <v>6.152666411891955E-6</v>
      </c>
      <c r="BH226" t="n" s="32291">
        <v>0.007163531377393067</v>
      </c>
      <c r="BI226" t="n" s="32884">
        <v>-7.969737594413205E-6</v>
      </c>
      <c r="BJ226" t="s" s="33359">
        <v>1386</v>
      </c>
      <c r="BK226" t="s" s="33834">
        <v>1393</v>
      </c>
      <c r="BL226" t="n" s="34309">
        <v>0.0844697579741478</v>
      </c>
      <c r="BM226" t="s" s="34784">
        <v>1394</v>
      </c>
      <c r="BN226" t="s" s="35259">
        <v>1393</v>
      </c>
      <c r="BO226" t="n" s="35734">
        <v>-0.018904296681284904</v>
      </c>
    </row>
    <row r="227" spans="1:23" x14ac:dyDescent="0.25">
      <c r="A227" s="116" t="str">
        <f>IF(ISBLANK(TBL_DATA[[#This Row],[Row.names]]), "",   DATE(YEAR(TBL_DATA[[#This Row],[Row.names]]), MONTH(TBL_DATA[[#This Row],[Row.names]]), DAY(TBL_DATA[[#This Row],[Row.names]])))</f>
        <v/>
      </c>
      <c r="B227" s="411" t="s">
        <v>356</v>
      </c>
      <c r="C227" s="1037" t="s">
        <v>982</v>
      </c>
      <c r="D227" s="1663" t="n">
        <v>-0.0019915829811270247</v>
      </c>
      <c r="E227" s="2289" t="n">
        <v>0.10658998147060306</v>
      </c>
      <c r="F227" s="2853" t="n">
        <v>0.13231279181238698</v>
      </c>
      <c r="G227" s="3417" t="n">
        <v>0.5662127372761045</v>
      </c>
      <c r="H227" s="3981" t="n">
        <v>0.28932980184765356</v>
      </c>
      <c r="I227" s="4545" t="n">
        <v>0.0057295047108250246</v>
      </c>
      <c r="J227" s="5109" t="n">
        <v>0.1399930555207891</v>
      </c>
      <c r="K227" s="5671" t="n">
        <v>1.1308831911295045</v>
      </c>
      <c r="L227" s="6233" t="n">
        <v>0.23768110424757144</v>
      </c>
      <c r="M227" s="6795" t="n">
        <v>0.0059340523235187</v>
      </c>
      <c r="N227" s="7357" t="n">
        <v>0.10789052325065925</v>
      </c>
      <c r="O227" s="7921" t="n">
        <v>0.06318265762481018</v>
      </c>
      <c r="P227" s="8547" t="n">
        <v>-0.02962944166662773</v>
      </c>
      <c r="Q227" s="9111" t="n">
        <v>-0.017596376795983405</v>
      </c>
      <c r="R227" s="9675" t="n">
        <v>-0.015311635460250618</v>
      </c>
      <c r="S227" s="10176" t="n">
        <v>0.1735364414522782</v>
      </c>
      <c r="T227" s="10677" t="n">
        <v>0.08644807164777671</v>
      </c>
      <c r="U227" s="11178" t="n">
        <v>2.0074067372992843</v>
      </c>
      <c r="V227" s="11679" t="n">
        <v>0.2618917165365464</v>
      </c>
      <c r="W227" s="12178" t="n">
        <v>0.09024635726490356</v>
      </c>
      <c r="X227" t="n" s="12677">
        <v>2.901964405807602</v>
      </c>
      <c r="Y227" t="n" s="13239">
        <v>0.5378938574176634</v>
      </c>
      <c r="Z227" t="n" s="13803">
        <v>0.48752549086952507</v>
      </c>
      <c r="AA227" t="n" s="14427">
        <v>0.0</v>
      </c>
      <c r="AB227" t="n" s="15053">
        <v>0.0</v>
      </c>
      <c r="AC227" t="n" s="15679">
        <v>0.08998176152440977</v>
      </c>
      <c r="AD227" t="n" s="16154">
        <v>0.297380947819778</v>
      </c>
      <c r="AE227" t="n" s="16629">
        <v>0.063347166843994</v>
      </c>
      <c r="AF227" t="n" s="17104">
        <v>0.152592597380728</v>
      </c>
      <c r="AG227" t="n" s="17579">
        <v>0.119761551284512</v>
      </c>
      <c r="AH227" t="n" s="18054">
        <v>-0.001755965036506</v>
      </c>
      <c r="AI227" t="n" s="18529">
        <v>0.018635747629581</v>
      </c>
      <c r="AJ227" t="n" s="19004">
        <v>0.35074632996347904</v>
      </c>
      <c r="AK227" t="n" s="19479">
        <v>0.022176017076756004</v>
      </c>
      <c r="AL227" t="n" s="19954">
        <v>0.00830143191771</v>
      </c>
      <c r="AM227" t="n" s="20429">
        <v>0.07509902707333199</v>
      </c>
      <c r="AN227" t="n" s="20904">
        <v>-0.4843916107430441</v>
      </c>
      <c r="AO227" t="n" s="21379">
        <v>1.217776339735641</v>
      </c>
      <c r="AP227" t="n" s="21854">
        <v>-0.5958830985253208</v>
      </c>
      <c r="AQ227" t="n" s="22329">
        <v>0.6218932412103201</v>
      </c>
      <c r="AR227" t="n" s="22804">
        <v>1.8136594382609617</v>
      </c>
      <c r="AS227" t="n" s="23397">
        <v>0.0027148985465365117</v>
      </c>
      <c r="AT227" t="n" s="23990">
        <v>3.869804736718574E-4</v>
      </c>
      <c r="AU227" t="n" s="24583">
        <v>0.00209297015932386</v>
      </c>
      <c r="AV227" t="n" s="25176">
        <v>4.0041249171166536E-4</v>
      </c>
      <c r="AW227" t="n" s="25769">
        <v>-5.0676758681120065E-6</v>
      </c>
      <c r="AX227" t="n" s="26362">
        <v>2.991994111478764E-4</v>
      </c>
      <c r="AY227" t="n" s="26955">
        <v>7.012365570692218E-5</v>
      </c>
      <c r="AZ227" t="n" s="27548">
        <v>0.002834402691420446</v>
      </c>
      <c r="BA227" t="n" s="28141">
        <v>-0.0023930767940784073</v>
      </c>
      <c r="BB227" t="n" s="28734">
        <v>3.5324224922729937E-4</v>
      </c>
      <c r="BC227" t="n" s="29327">
        <v>3.6866933979166276E-4</v>
      </c>
      <c r="BD227" t="n" s="29920">
        <v>1.685478279128628E-6</v>
      </c>
      <c r="BE227" t="n" s="30513">
        <v>-7.084006409638164E-6</v>
      </c>
      <c r="BF227" t="n" s="31106">
        <v>-3.8089425682120786E-5</v>
      </c>
      <c r="BG227" t="n" s="31699">
        <v>8.996124331114413E-6</v>
      </c>
      <c r="BH227" t="n" s="32292">
        <v>0.007168909852994332</v>
      </c>
      <c r="BI227" t="n" s="32885">
        <v>-1.1663474921233987E-5</v>
      </c>
      <c r="BJ227" t="s" s="33360">
        <v>1386</v>
      </c>
      <c r="BK227" t="s" s="33835">
        <v>1393</v>
      </c>
      <c r="BL227" t="n" s="34310">
        <v>0.08369490504264832</v>
      </c>
      <c r="BM227" t="s" s="34785">
        <v>1394</v>
      </c>
      <c r="BN227" t="s" s="35260">
        <v>1393</v>
      </c>
      <c r="BO227" t="n" s="35735">
        <v>-0.019154101610183716</v>
      </c>
    </row>
    <row r="228" spans="1:23" x14ac:dyDescent="0.25">
      <c r="A228" s="116" t="str">
        <f>IF(ISBLANK(TBL_DATA[[#This Row],[Row.names]]), "",   DATE(YEAR(TBL_DATA[[#This Row],[Row.names]]), MONTH(TBL_DATA[[#This Row],[Row.names]]), DAY(TBL_DATA[[#This Row],[Row.names]])))</f>
        <v/>
      </c>
      <c r="B228" s="412" t="s">
        <v>357</v>
      </c>
      <c r="C228" s="1038" t="s">
        <v>983</v>
      </c>
      <c r="D228" s="1664" t="n">
        <v>0.003540795437827642</v>
      </c>
      <c r="E228" s="2290" t="n">
        <v>0.11050819022854008</v>
      </c>
      <c r="F228" s="2854" t="n">
        <v>0.10836925390320484</v>
      </c>
      <c r="G228" s="3418" t="n">
        <v>0.5212060557056015</v>
      </c>
      <c r="H228" s="3982" t="n">
        <v>0.27407601959666045</v>
      </c>
      <c r="I228" s="4546" t="n">
        <v>0.005787534187482951</v>
      </c>
      <c r="J228" s="5110" t="n">
        <v>0.13824958539293197</v>
      </c>
      <c r="K228" s="5672" t="n">
        <v>1.1293659441915977</v>
      </c>
      <c r="L228" s="6234" t="n">
        <v>0.23682036198615067</v>
      </c>
      <c r="M228" s="6796" t="n">
        <v>0.005934189149781937</v>
      </c>
      <c r="N228" s="7358" t="n">
        <v>0.10783215093828936</v>
      </c>
      <c r="O228" s="7922" t="n">
        <v>0.06286760039945749</v>
      </c>
      <c r="P228" s="8548" t="n">
        <v>-0.026193558020678465</v>
      </c>
      <c r="Q228" s="9112" t="n">
        <v>-0.017480436985750684</v>
      </c>
      <c r="R228" s="9676" t="n">
        <v>-0.015196931770030253</v>
      </c>
      <c r="S228" s="10177" t="n">
        <v>0.14058396806118112</v>
      </c>
      <c r="T228" s="10678" t="n">
        <v>0.08627525228577627</v>
      </c>
      <c r="U228" s="11179" t="n">
        <v>1.6294819700499261</v>
      </c>
      <c r="V228" s="11680" t="n">
        <v>0.23627780669626963</v>
      </c>
      <c r="W228" s="12179" t="n">
        <v>0.08923636780517775</v>
      </c>
      <c r="X228" t="n" s="12678">
        <v>2.647774808720533</v>
      </c>
      <c r="Y228" t="n" s="13240">
        <v>0.523522702083358</v>
      </c>
      <c r="Z228" t="n" s="13804">
        <v>0.486641923786012</v>
      </c>
      <c r="AA228" t="n" s="14428">
        <v>0.0</v>
      </c>
      <c r="AB228" t="n" s="15054">
        <v>0.0</v>
      </c>
      <c r="AC228" t="n" s="15680">
        <v>0.08689986403566057</v>
      </c>
      <c r="AD228" t="n" s="16155">
        <v>0.282551125298348</v>
      </c>
      <c r="AE228" t="n" s="16630">
        <v>0.068788072344167</v>
      </c>
      <c r="AF228" t="n" s="17105">
        <v>0.150503973930557</v>
      </c>
      <c r="AG228" t="n" s="17580">
        <v>0.12113799503548799</v>
      </c>
      <c r="AH228" t="n" s="18055">
        <v>-0.001856978254308</v>
      </c>
      <c r="AI228" t="n" s="18530">
        <v>0.016940943914703</v>
      </c>
      <c r="AJ228" t="n" s="19005">
        <v>0.3556788642286</v>
      </c>
      <c r="AK228" t="n" s="19480">
        <v>0.023922333037143</v>
      </c>
      <c r="AL228" t="n" s="19955">
        <v>0.007837597135913</v>
      </c>
      <c r="AM228" t="n" s="20430">
        <v>0.076746325243151</v>
      </c>
      <c r="AN228" t="n" s="20905">
        <v>-0.509202475449929</v>
      </c>
      <c r="AO228" t="n" s="21380">
        <v>1.215432894650785</v>
      </c>
      <c r="AP228" t="n" s="21855">
        <v>-0.6223851181869521</v>
      </c>
      <c r="AQ228" t="n" s="22330">
        <v>0.593047776463833</v>
      </c>
      <c r="AR228" t="n" s="22805">
        <v>1.837818012837737</v>
      </c>
      <c r="AS228" t="n" s="23398">
        <v>0.0028299351240693637</v>
      </c>
      <c r="AT228" t="n" s="23991">
        <v>3.85645086613416E-4</v>
      </c>
      <c r="AU228" t="n" s="24584">
        <v>0.0025759809030655536</v>
      </c>
      <c r="AV228" t="n" s="25177">
        <v>5.508149238779276E-4</v>
      </c>
      <c r="AW228" t="n" s="25770">
        <v>-9.621486024728181E-6</v>
      </c>
      <c r="AX228" t="n" s="26363">
        <v>4.489955383093662E-4</v>
      </c>
      <c r="AY228" t="n" s="26956">
        <v>8.660749421609007E-5</v>
      </c>
      <c r="AZ228" t="n" s="27549">
        <v>0.003276484069257225</v>
      </c>
      <c r="BA228" t="n" s="28142">
        <v>-0.0031600259871034987</v>
      </c>
      <c r="BB228" t="n" s="28735">
        <v>4.5040312624964723E-4</v>
      </c>
      <c r="BC228" t="n" s="29328">
        <v>3.5068195005485E-4</v>
      </c>
      <c r="BD228" t="n" s="29921">
        <v>2.602819411381453E-6</v>
      </c>
      <c r="BE228" t="n" s="30514">
        <v>-1.0950060437338743E-5</v>
      </c>
      <c r="BF228" t="n" s="31107">
        <v>-5.889309726623057E-5</v>
      </c>
      <c r="BG228" t="n" s="31700">
        <v>1.3905954860749792E-5</v>
      </c>
      <c r="BH228" t="n" s="32293">
        <v>0.007857277230838922</v>
      </c>
      <c r="BI228" t="n" s="32886">
        <v>-1.8042104822272408E-5</v>
      </c>
      <c r="BJ228" t="s" s="33361">
        <v>1386</v>
      </c>
      <c r="BK228" t="s" s="33836">
        <v>1393</v>
      </c>
      <c r="BL228" t="n" s="34311">
        <v>0.0843358114361763</v>
      </c>
      <c r="BM228" t="s" s="34786">
        <v>1394</v>
      </c>
      <c r="BN228" t="s" s="35261">
        <v>1393</v>
      </c>
      <c r="BO228" t="n" s="35736">
        <v>-0.019484704360365868</v>
      </c>
    </row>
    <row r="229" spans="1:23" x14ac:dyDescent="0.25">
      <c r="A229" s="116" t="str">
        <f>IF(ISBLANK(TBL_DATA[[#This Row],[Row.names]]), "",   DATE(YEAR(TBL_DATA[[#This Row],[Row.names]]), MONTH(TBL_DATA[[#This Row],[Row.names]]), DAY(TBL_DATA[[#This Row],[Row.names]])))</f>
        <v/>
      </c>
      <c r="B229" s="413" t="s">
        <v>358</v>
      </c>
      <c r="C229" s="1039" t="s">
        <v>984</v>
      </c>
      <c r="D229" s="1665" t="n">
        <v>-0.01189623902216754</v>
      </c>
      <c r="E229" s="2291" t="n">
        <v>0.09729731936150676</v>
      </c>
      <c r="F229" s="2855" t="n">
        <v>0.08059209435866554</v>
      </c>
      <c r="G229" s="3419" t="n">
        <v>0.5282093803091622</v>
      </c>
      <c r="H229" s="3983" t="n">
        <v>0.3099018735039041</v>
      </c>
      <c r="I229" s="4547" t="n">
        <v>0.005756526474434258</v>
      </c>
      <c r="J229" s="5111" t="n">
        <v>0.1057774203765014</v>
      </c>
      <c r="K229" s="5673" t="n">
        <v>1.1616190136617184</v>
      </c>
      <c r="L229" s="6235" t="n">
        <v>0.2717902468154977</v>
      </c>
      <c r="M229" s="6797" t="n">
        <v>0.005913346500350488</v>
      </c>
      <c r="N229" s="7359" t="n">
        <v>0.11000320849700873</v>
      </c>
      <c r="O229" s="7923" t="n">
        <v>0.06721917279672546</v>
      </c>
      <c r="P229" s="8549" t="n">
        <v>-0.03777819221579093</v>
      </c>
      <c r="Q229" s="9113" t="n">
        <v>-0.018127789819992867</v>
      </c>
      <c r="R229" s="9677" t="n">
        <v>-0.015798309250763982</v>
      </c>
      <c r="S229" s="10178" t="n">
        <v>0.17761674224999435</v>
      </c>
      <c r="T229" s="10679" t="n">
        <v>0.08422921521730295</v>
      </c>
      <c r="U229" s="11180" t="n">
        <v>2.1087308220996825</v>
      </c>
      <c r="V229" s="11681" t="n">
        <v>0.2707825008232454</v>
      </c>
      <c r="W229" s="12180" t="n">
        <v>0.08575525050761335</v>
      </c>
      <c r="X229" t="n" s="12679">
        <v>3.1576200783088533</v>
      </c>
      <c r="Y229" t="n" s="13241">
        <v>0.5566883091137301</v>
      </c>
      <c r="Z229" t="n" s="13805">
        <v>0.5213350619472065</v>
      </c>
      <c r="AA229" t="n" s="14429">
        <v>0.0</v>
      </c>
      <c r="AB229" t="n" s="15055">
        <v>0.0</v>
      </c>
      <c r="AC229" t="n" s="15681">
        <v>0.08463963737116974</v>
      </c>
      <c r="AD229" t="n" s="16156">
        <v>0.28885385214181497</v>
      </c>
      <c r="AE229" t="n" s="16631">
        <v>0.068709074294258</v>
      </c>
      <c r="AF229" t="n" s="17106">
        <v>0.145670237812938</v>
      </c>
      <c r="AG229" t="n" s="17581">
        <v>0.11867828210933198</v>
      </c>
      <c r="AH229" t="n" s="18056">
        <v>-6.11909793723E-4</v>
      </c>
      <c r="AI229" t="n" s="18531">
        <v>0.016986821826708</v>
      </c>
      <c r="AJ229" t="n" s="19006">
        <v>0.343269428198834</v>
      </c>
      <c r="AK229" t="n" s="19481">
        <v>0.022634688906211002</v>
      </c>
      <c r="AL229" t="n" s="19956">
        <v>0.008536275273165998</v>
      </c>
      <c r="AM229" t="n" s="20431">
        <v>0.074302928190562</v>
      </c>
      <c r="AN229" t="n" s="20906">
        <v>-0.518897515694012</v>
      </c>
      <c r="AO229" t="n" s="21381">
        <v>1.18181133101425</v>
      </c>
      <c r="AP229" t="n" s="21856">
        <v>-0.613679167748161</v>
      </c>
      <c r="AQ229" t="n" s="22331">
        <v>0.568132163266089</v>
      </c>
      <c r="AR229" t="n" s="22806">
        <v>1.795490498762411</v>
      </c>
      <c r="AS229" t="n" s="23399">
        <v>0.0027023837261312754</v>
      </c>
      <c r="AT229" t="n" s="23992">
        <v>3.395946146140989E-4</v>
      </c>
      <c r="AU229" t="n" s="24585">
        <v>0.0025194758302676122</v>
      </c>
      <c r="AV229" t="n" s="25178">
        <v>5.123690948940209E-4</v>
      </c>
      <c r="AW229" t="n" s="25771">
        <v>-7.5212531576638524E-6</v>
      </c>
      <c r="AX229" t="n" s="26364">
        <v>4.348675052384369E-4</v>
      </c>
      <c r="AY229" t="n" s="26957">
        <v>7.907813015909965E-5</v>
      </c>
      <c r="AZ229" t="n" s="27550">
        <v>0.0030502180447082835</v>
      </c>
      <c r="BA229" t="n" s="28143">
        <v>-0.0028163573997411645</v>
      </c>
      <c r="BB229" t="n" s="28736">
        <v>3.9852163919222903E-4</v>
      </c>
      <c r="BC229" t="n" s="29329">
        <v>3.620869749407264E-4</v>
      </c>
      <c r="BD229" t="n" s="29922">
        <v>2.72162944611084E-6</v>
      </c>
      <c r="BE229" t="n" s="30515">
        <v>-1.1450942507223599E-5</v>
      </c>
      <c r="BF229" t="n" s="31108">
        <v>-6.158866411582845E-5</v>
      </c>
      <c r="BG229" t="n" s="31701">
        <v>1.4542071536060125E-5</v>
      </c>
      <c r="BH229" t="n" s="32294">
        <v>0.007649361539155078</v>
      </c>
      <c r="BI229" t="n" s="32887">
        <v>-1.886872626724275E-5</v>
      </c>
      <c r="BJ229" t="s" s="33362">
        <v>1386</v>
      </c>
      <c r="BK229" t="s" s="33837">
        <v>1393</v>
      </c>
      <c r="BL229" t="n" s="34312">
        <v>0.08460487425327301</v>
      </c>
      <c r="BM229" t="s" s="34787">
        <v>1394</v>
      </c>
      <c r="BN229" t="s" s="35262">
        <v>1393</v>
      </c>
      <c r="BO229" t="n" s="35737">
        <v>-0.019501827657222748</v>
      </c>
    </row>
    <row r="230" spans="1:23" x14ac:dyDescent="0.25">
      <c r="A230" s="116" t="str">
        <f>IF(ISBLANK(TBL_DATA[[#This Row],[Row.names]]), "",   DATE(YEAR(TBL_DATA[[#This Row],[Row.names]]), MONTH(TBL_DATA[[#This Row],[Row.names]]), DAY(TBL_DATA[[#This Row],[Row.names]])))</f>
        <v/>
      </c>
      <c r="B230" s="414" t="s">
        <v>359</v>
      </c>
      <c r="C230" s="1040" t="s">
        <v>985</v>
      </c>
      <c r="D230" s="1666" t="n">
        <v>-0.007973870608908593</v>
      </c>
      <c r="E230" s="2292" t="n">
        <v>0.08854761251741583</v>
      </c>
      <c r="F230" s="2856" t="n">
        <v>0.06800213403187416</v>
      </c>
      <c r="G230" s="3420" t="n">
        <v>0.5342309967422316</v>
      </c>
      <c r="H230" s="3984" t="n">
        <v>0.32041052623687827</v>
      </c>
      <c r="I230" s="4548" t="n">
        <v>0.005762501772657018</v>
      </c>
      <c r="J230" s="5112" t="n">
        <v>0.11200947920611792</v>
      </c>
      <c r="K230" s="5674" t="n">
        <v>1.1557078505949752</v>
      </c>
      <c r="L230" s="6236" t="n">
        <v>0.28430575830654864</v>
      </c>
      <c r="M230" s="6798" t="n">
        <v>0.005913594098350972</v>
      </c>
      <c r="N230" s="7360" t="n">
        <v>0.1109655118284572</v>
      </c>
      <c r="O230" s="7924" t="n">
        <v>0.06908507538844043</v>
      </c>
      <c r="P230" s="8550" t="n">
        <v>-0.04545082440813242</v>
      </c>
      <c r="Q230" s="9114" t="n">
        <v>-0.01847323210545554</v>
      </c>
      <c r="R230" s="9678" t="n">
        <v>-0.016123373340509076</v>
      </c>
      <c r="S230" s="10179" t="n">
        <v>0.18269623893256792</v>
      </c>
      <c r="T230" s="10680" t="n">
        <v>0.0840666926094537</v>
      </c>
      <c r="U230" s="11181" t="n">
        <v>2.173229768670867</v>
      </c>
      <c r="V230" s="11682" t="n">
        <v>0.27397787367382587</v>
      </c>
      <c r="W230" s="12181" t="n">
        <v>0.08571177671986464</v>
      </c>
      <c r="X230" t="n" s="12680">
        <v>3.1965020929303463</v>
      </c>
      <c r="Y230" t="n" s="13242">
        <v>0.5660481660043413</v>
      </c>
      <c r="Z230" t="n" s="13806">
        <v>0.5332032992269915</v>
      </c>
      <c r="AA230" t="n" s="14430">
        <v>0.0</v>
      </c>
      <c r="AB230" t="n" s="15056">
        <v>0.0</v>
      </c>
      <c r="AC230" t="n" s="15682">
        <v>0.09783689472768785</v>
      </c>
      <c r="AD230" t="n" s="16157">
        <v>0.267529956997458</v>
      </c>
      <c r="AE230" t="n" s="16632">
        <v>0.069304758062218</v>
      </c>
      <c r="AF230" t="n" s="17107">
        <v>0.128700455956671</v>
      </c>
      <c r="AG230" t="n" s="17582">
        <v>0.118667304412032</v>
      </c>
      <c r="AH230" t="n" s="18057">
        <v>0.0</v>
      </c>
      <c r="AI230" t="n" s="18532">
        <v>0.016552937152993</v>
      </c>
      <c r="AJ230" t="n" s="19007">
        <v>0.341443731657893</v>
      </c>
      <c r="AK230" t="n" s="19482">
        <v>0.022018228367078</v>
      </c>
      <c r="AL230" t="n" s="19957">
        <v>0.007576649095226999</v>
      </c>
      <c r="AM230" t="n" s="20432">
        <v>0.073999449453614</v>
      </c>
      <c r="AN230" t="n" s="20907">
        <v>-0.529580486352583</v>
      </c>
      <c r="AO230" t="n" s="21382">
        <v>1.135746665394753</v>
      </c>
      <c r="AP230" t="n" s="21857">
        <v>-0.6195336805921521</v>
      </c>
      <c r="AQ230" t="n" s="22332">
        <v>0.5162129848026009</v>
      </c>
      <c r="AR230" t="n" s="22807">
        <v>1.755280345986905</v>
      </c>
      <c r="AS230" t="n" s="23400">
        <v>0.002990224110329768</v>
      </c>
      <c r="AT230" t="n" s="23993">
        <v>4.817768464350666E-4</v>
      </c>
      <c r="AU230" t="n" s="24586">
        <v>0.003112961265331832</v>
      </c>
      <c r="AV230" t="n" s="25179">
        <v>7.280905542107579E-4</v>
      </c>
      <c r="AW230" t="n" s="25772">
        <v>-1.0944919514747182E-5</v>
      </c>
      <c r="AX230" t="n" s="26365">
        <v>5.916113120939394E-4</v>
      </c>
      <c r="AY230" t="n" s="26958">
        <v>1.2499219511769903E-4</v>
      </c>
      <c r="AZ230" t="n" s="27551">
        <v>0.0040881542803348</v>
      </c>
      <c r="BA230" t="n" s="28144">
        <v>-0.0040861871818522934</v>
      </c>
      <c r="BB230" t="n" s="28737">
        <v>6.076156925413847E-4</v>
      </c>
      <c r="BC230" t="n" s="29330">
        <v>2.564511921038312E-4</v>
      </c>
      <c r="BD230" t="n" s="29923">
        <v>3.5866812615314835E-6</v>
      </c>
      <c r="BE230" t="n" s="30516">
        <v>-1.5097133163031001E-5</v>
      </c>
      <c r="BF230" t="n" s="31109">
        <v>-8.121002268982897E-5</v>
      </c>
      <c r="BG230" t="n" s="31702">
        <v>1.917269086684311E-5</v>
      </c>
      <c r="BH230" t="n" s="32295">
        <v>0.008983178374031972</v>
      </c>
      <c r="BI230" t="n" s="32888">
        <v>-2.4885243175446735E-5</v>
      </c>
      <c r="BJ230" t="s" s="33363">
        <v>1386</v>
      </c>
      <c r="BK230" t="s" s="33838">
        <v>1393</v>
      </c>
      <c r="BL230" t="n" s="34313">
        <v>0.08344098925590515</v>
      </c>
      <c r="BM230" t="s" s="34788">
        <v>1394</v>
      </c>
      <c r="BN230" t="s" s="35263">
        <v>1393</v>
      </c>
      <c r="BO230" t="n" s="35738">
        <v>-0.019725482910871506</v>
      </c>
    </row>
    <row r="231" spans="1:23" x14ac:dyDescent="0.25">
      <c r="A231" s="116" t="str">
        <f>IF(ISBLANK(TBL_DATA[[#This Row],[Row.names]]), "",   DATE(YEAR(TBL_DATA[[#This Row],[Row.names]]), MONTH(TBL_DATA[[#This Row],[Row.names]]), DAY(TBL_DATA[[#This Row],[Row.names]])))</f>
        <v/>
      </c>
      <c r="B231" s="415" t="s">
        <v>360</v>
      </c>
      <c r="C231" s="1041" t="s">
        <v>986</v>
      </c>
      <c r="D231" s="1667" t="n">
        <v>-0.006741323386339934</v>
      </c>
      <c r="E231" s="2293" t="n">
        <v>0.08120936104000753</v>
      </c>
      <c r="F231" s="2857" t="n">
        <v>0.1070382032364916</v>
      </c>
      <c r="G231" s="3421" t="n">
        <v>0.5239149552994493</v>
      </c>
      <c r="H231" s="3985" t="n">
        <v>0.33363360023326805</v>
      </c>
      <c r="I231" s="4549" t="n">
        <v>0.005682282518692372</v>
      </c>
      <c r="J231" s="5113" t="n">
        <v>0.14523501324965493</v>
      </c>
      <c r="K231" s="5675" t="n">
        <v>1.1465495082085053</v>
      </c>
      <c r="L231" s="6237" t="n">
        <v>0.2972331635879983</v>
      </c>
      <c r="M231" s="6799" t="n">
        <v>0.0058354171434381276</v>
      </c>
      <c r="N231" s="7361" t="n">
        <v>0.11050108640288281</v>
      </c>
      <c r="O231" s="7925" t="n">
        <v>0.06835068793546775</v>
      </c>
      <c r="P231" s="8551" t="n">
        <v>-0.051885749088961486</v>
      </c>
      <c r="Q231" s="9115" t="n">
        <v>-0.018369439927190312</v>
      </c>
      <c r="R231" s="9679" t="n">
        <v>-0.016029416057239305</v>
      </c>
      <c r="S231" s="10180" t="n">
        <v>0.20296429475705113</v>
      </c>
      <c r="T231" s="10681" t="n">
        <v>0.08346343438229353</v>
      </c>
      <c r="U231" s="11182" t="n">
        <v>2.431775019314437</v>
      </c>
      <c r="V231" s="11683" t="n">
        <v>0.26512160415714603</v>
      </c>
      <c r="W231" s="12182" t="n">
        <v>0.08566240099985306</v>
      </c>
      <c r="X231" t="n" s="12681">
        <v>3.0949588274743873</v>
      </c>
      <c r="Y231" t="n" s="13243">
        <v>0.5776102494184707</v>
      </c>
      <c r="Z231" t="n" s="13807">
        <v>0.5451909423202098</v>
      </c>
      <c r="AA231" t="n" s="14431">
        <v>0.0</v>
      </c>
      <c r="AB231" t="n" s="15057">
        <v>0.0</v>
      </c>
      <c r="AC231" t="n" s="15683">
        <v>0.10086894901391497</v>
      </c>
      <c r="AD231" t="n" s="16158">
        <v>0.27286385740811303</v>
      </c>
      <c r="AE231" t="n" s="16633">
        <v>0.059287786107159</v>
      </c>
      <c r="AF231" t="n" s="17108">
        <v>0.113852662513945</v>
      </c>
      <c r="AG231" t="n" s="17583">
        <v>0.118205532825243</v>
      </c>
      <c r="AH231" t="n" s="18058">
        <v>0.0</v>
      </c>
      <c r="AI231" t="n" s="18533">
        <v>0.016512293721917</v>
      </c>
      <c r="AJ231" t="n" s="19008">
        <v>0.338576884548319</v>
      </c>
      <c r="AK231" t="n" s="19483">
        <v>0.022132348579528997</v>
      </c>
      <c r="AL231" t="n" s="19958">
        <v>0.007226226191633999</v>
      </c>
      <c r="AM231" t="n" s="20433">
        <v>0.072491776991541</v>
      </c>
      <c r="AN231" t="n" s="20908">
        <v>-0.500025798578594</v>
      </c>
      <c r="AO231" t="n" s="21383">
        <v>1.175492002890787</v>
      </c>
      <c r="AP231" t="n" s="21858">
        <v>-0.654368432581981</v>
      </c>
      <c r="AQ231" t="n" s="22333">
        <v>0.521123570308806</v>
      </c>
      <c r="AR231" t="n" s="22808">
        <v>1.8298604354727679</v>
      </c>
      <c r="AS231" t="n" s="23401">
        <v>0.0032694621850414</v>
      </c>
      <c r="AT231" t="n" s="23994">
        <v>4.5946292048879635E-4</v>
      </c>
      <c r="AU231" t="n" s="24587">
        <v>0.003203078379958221</v>
      </c>
      <c r="AV231" t="n" s="25180">
        <v>7.345460699574543E-4</v>
      </c>
      <c r="AW231" t="n" s="25773">
        <v>-9.57936153159021E-6</v>
      </c>
      <c r="AX231" t="n" s="26366">
        <v>5.754723053320453E-4</v>
      </c>
      <c r="AY231" t="n" s="26959">
        <v>1.6410159643557177E-4</v>
      </c>
      <c r="AZ231" t="n" s="27552">
        <v>0.004203692443849491</v>
      </c>
      <c r="BA231" t="n" s="28145">
        <v>-0.0045332255580901515</v>
      </c>
      <c r="BB231" t="n" s="28738">
        <v>6.479770244829428E-4</v>
      </c>
      <c r="BC231" t="n" s="29331">
        <v>3.122962135990515E-4</v>
      </c>
      <c r="BD231" t="n" s="29924">
        <v>4.065167100446915E-6</v>
      </c>
      <c r="BE231" t="n" s="30517">
        <v>-1.7113313565887543E-5</v>
      </c>
      <c r="BF231" t="n" s="31110">
        <v>-9.205875459156636E-5</v>
      </c>
      <c r="BG231" t="n" s="31703">
        <v>2.1733201239178326E-5</v>
      </c>
      <c r="BH231" t="n" s="32296">
        <v>0.0091388692207637</v>
      </c>
      <c r="BI231" t="n" s="32889">
        <v>-2.8211301422638095E-5</v>
      </c>
      <c r="BJ231" t="s" s="33364">
        <v>1386</v>
      </c>
      <c r="BK231" t="s" s="33839">
        <v>1393</v>
      </c>
      <c r="BL231" t="n" s="34314">
        <v>0.08399882167577744</v>
      </c>
      <c r="BM231" t="s" s="34789">
        <v>1399</v>
      </c>
      <c r="BN231" t="s" s="35264">
        <v>1393</v>
      </c>
      <c r="BO231" t="n" s="35739">
        <v>-0.02892678789794445</v>
      </c>
    </row>
    <row r="232" spans="1:23" x14ac:dyDescent="0.25">
      <c r="A232" s="116" t="str">
        <f>IF(ISBLANK(TBL_DATA[[#This Row],[Row.names]]), "",   DATE(YEAR(TBL_DATA[[#This Row],[Row.names]]), MONTH(TBL_DATA[[#This Row],[Row.names]]), DAY(TBL_DATA[[#This Row],[Row.names]])))</f>
        <v/>
      </c>
      <c r="B232" s="416" t="s">
        <v>361</v>
      </c>
      <c r="C232" s="1042" t="s">
        <v>987</v>
      </c>
      <c r="D232" s="1668" t="n">
        <v>-0.006765104427604409</v>
      </c>
      <c r="E232" s="2294" t="n">
        <v>0.07389486680446855</v>
      </c>
      <c r="F232" s="2858" t="n">
        <v>0.12598421123979264</v>
      </c>
      <c r="G232" s="3422" t="n">
        <v>0.5351157632215892</v>
      </c>
      <c r="H232" s="3986" t="n">
        <v>0.3503828895157432</v>
      </c>
      <c r="I232" s="4550" t="n">
        <v>0.005576319358967532</v>
      </c>
      <c r="J232" s="5114" t="n">
        <v>0.1616141876274102</v>
      </c>
      <c r="K232" s="5676" t="n">
        <v>1.16252835403302</v>
      </c>
      <c r="L232" s="6238" t="n">
        <v>0.30846896497158394</v>
      </c>
      <c r="M232" s="6800" t="n">
        <v>0.005753402372757745</v>
      </c>
      <c r="N232" s="7362" t="n">
        <v>0.10982954407961303</v>
      </c>
      <c r="O232" s="7926" t="n">
        <v>0.0672842987040312</v>
      </c>
      <c r="P232" s="8552" t="n">
        <v>-0.058299841005674424</v>
      </c>
      <c r="Q232" s="9116" t="n">
        <v>-0.018221301978759326</v>
      </c>
      <c r="R232" s="9680" t="n">
        <v>-0.015895499010315152</v>
      </c>
      <c r="S232" s="10181" t="n">
        <v>0.17977388155249163</v>
      </c>
      <c r="T232" s="10682" t="n">
        <v>0.08427393327166839</v>
      </c>
      <c r="U232" s="11183" t="n">
        <v>2.1332086277848963</v>
      </c>
      <c r="V232" s="11684" t="n">
        <v>0.2259288936271855</v>
      </c>
      <c r="W232" s="12183" t="n">
        <v>0.08578275060969966</v>
      </c>
      <c r="X232" t="n" s="12682">
        <v>2.6337333790464768</v>
      </c>
      <c r="Y232" t="n" s="13244">
        <v>0.5919314905592903</v>
      </c>
      <c r="Z232" t="n" s="13808">
        <v>0.5553998244252368</v>
      </c>
      <c r="AA232" t="n" s="14432">
        <v>0.0</v>
      </c>
      <c r="AB232" t="n" s="15058">
        <v>0.0</v>
      </c>
      <c r="AC232" t="n" s="15684">
        <v>0.10173517674308968</v>
      </c>
      <c r="AD232" t="n" s="16159">
        <v>0.274221114403133</v>
      </c>
      <c r="AE232" t="n" s="16634">
        <v>0.057619683949263</v>
      </c>
      <c r="AF232" t="n" s="17109">
        <v>0.11360346464823398</v>
      </c>
      <c r="AG232" t="n" s="17584">
        <v>0.120324178732349</v>
      </c>
      <c r="AH232" t="n" s="18059">
        <v>0.0</v>
      </c>
      <c r="AI232" t="n" s="18534">
        <v>0.016559901741041</v>
      </c>
      <c r="AJ232" t="n" s="19009">
        <v>0.34793216562763496</v>
      </c>
      <c r="AK232" t="n" s="19484">
        <v>0.022953822857994</v>
      </c>
      <c r="AL232" t="n" s="19959">
        <v>0.007721176195927999</v>
      </c>
      <c r="AM232" t="n" s="20434">
        <v>0.072713101187562</v>
      </c>
      <c r="AN232" t="n" s="20909">
        <v>-0.5247848273816191</v>
      </c>
      <c r="AO232" t="n" s="21384">
        <v>1.1214036206818911</v>
      </c>
      <c r="AP232" t="n" s="21859">
        <v>-0.6125398387203711</v>
      </c>
      <c r="AQ232" t="n" s="22334">
        <v>0.50886378196152</v>
      </c>
      <c r="AR232" t="n" s="22809">
        <v>1.7339434594022622</v>
      </c>
      <c r="AS232" t="n" s="23402">
        <v>0.0031954289142135453</v>
      </c>
      <c r="AT232" t="n" s="23995">
        <v>4.4030305888844015E-4</v>
      </c>
      <c r="AU232" t="n" s="24588">
        <v>0.0030622311885772123</v>
      </c>
      <c r="AV232" t="n" s="25181">
        <v>7.34943163901696E-4</v>
      </c>
      <c r="AW232" t="n" s="25774">
        <v>-9.38473919293951E-6</v>
      </c>
      <c r="AX232" t="n" s="26367">
        <v>5.563218400312386E-4</v>
      </c>
      <c r="AY232" t="n" s="26960">
        <v>1.6271431471814177E-4</v>
      </c>
      <c r="AZ232" t="n" s="27553">
        <v>0.00413818301043905</v>
      </c>
      <c r="BA232" t="n" s="28146">
        <v>-0.004459255280315606</v>
      </c>
      <c r="BB232" t="n" s="28739">
        <v>6.372045899115479E-4</v>
      </c>
      <c r="BC232" t="n" s="29332">
        <v>3.0700212166974954E-4</v>
      </c>
      <c r="BD232" t="n" s="29925">
        <v>4.073408932820865E-6</v>
      </c>
      <c r="BE232" t="n" s="30518">
        <v>-1.7148330748886157E-5</v>
      </c>
      <c r="BF232" t="n" s="31111">
        <v>-9.224763155071002E-5</v>
      </c>
      <c r="BG232" t="n" s="31704">
        <v>2.1777679236886458E-5</v>
      </c>
      <c r="BH232" t="n" s="32297">
        <v>0.008877506492132717</v>
      </c>
      <c r="BI232" t="n" s="32890">
        <v>-2.826943516075227E-5</v>
      </c>
      <c r="BJ232" t="s" s="33365">
        <v>1384</v>
      </c>
      <c r="BK232" t="s" s="33840">
        <v>1393</v>
      </c>
      <c r="BL232" t="n" s="34315">
        <v>0.08564495295286179</v>
      </c>
      <c r="BM232" t="s" s="34790">
        <v>1394</v>
      </c>
      <c r="BN232" t="s" s="35265">
        <v>1393</v>
      </c>
      <c r="BO232" t="n" s="35740">
        <v>-0.019870437681674957</v>
      </c>
    </row>
    <row r="233" spans="1:23" x14ac:dyDescent="0.25">
      <c r="A233" s="116" t="str">
        <f>IF(ISBLANK(TBL_DATA[[#This Row],[Row.names]]), "",   DATE(YEAR(TBL_DATA[[#This Row],[Row.names]]), MONTH(TBL_DATA[[#This Row],[Row.names]]), DAY(TBL_DATA[[#This Row],[Row.names]])))</f>
        <v/>
      </c>
      <c r="B233" s="417" t="s">
        <v>362</v>
      </c>
      <c r="C233" s="1043" t="s">
        <v>988</v>
      </c>
      <c r="D233" s="1669" t="n">
        <v>0.0017856966156072345</v>
      </c>
      <c r="E233" s="2295" t="n">
        <v>0.07581251723363924</v>
      </c>
      <c r="F233" s="2859" t="n">
        <v>0.14266502790544355</v>
      </c>
      <c r="G233" s="3423" t="n">
        <v>0.5287113747521147</v>
      </c>
      <c r="H233" t="n" s="3987">
        <v>0.3373843142842454</v>
      </c>
      <c r="I233" t="n" s="4551">
        <v>0.005617029983213563</v>
      </c>
      <c r="J233" t="n" s="5115">
        <v>0.19349743681103737</v>
      </c>
      <c r="K233" s="5677" t="n">
        <v>1.1106299491577616</v>
      </c>
      <c r="L233" s="6239" t="n">
        <v>0.2892269123819967</v>
      </c>
      <c r="M233" s="6801" t="n">
        <v>0.005817566731361975</v>
      </c>
      <c r="N233" s="7363" t="n">
        <v>0.10954086253076212</v>
      </c>
      <c r="O233" s="7927" t="n">
        <v>0.06676635030851752</v>
      </c>
      <c r="P233" s="8553" t="n">
        <v>-0.05661825021884148</v>
      </c>
      <c r="Q233" s="9117" t="n">
        <v>-0.01807874494528941</v>
      </c>
      <c r="R233" s="9681" t="n">
        <v>-0.01575905523543043</v>
      </c>
      <c r="S233" t="n" s="10182">
        <v>0.1900881595257573</v>
      </c>
      <c r="T233" t="n" s="10683">
        <v>0.08459958897753561</v>
      </c>
      <c r="U233" t="n" s="11184">
        <v>2.246915875397845</v>
      </c>
      <c r="V233" s="11685" t="n">
        <v>0.24450886757521317</v>
      </c>
      <c r="W233" t="n" s="12184">
        <v>0.08621185294970243</v>
      </c>
      <c r="X233" t="n" s="12683">
        <v>2.836139802236522</v>
      </c>
      <c r="Y233" t="n" s="13245">
        <v>0.5808479269862684</v>
      </c>
      <c r="Z233" t="n" s="13809">
        <v>0.5377982078642478</v>
      </c>
      <c r="AA233" t="n" s="14433">
        <v>0.0</v>
      </c>
      <c r="AB233" t="n" s="15059">
        <v>0.0</v>
      </c>
      <c r="AC233" t="n" s="15685">
        <v>0.1025584529627352</v>
      </c>
      <c r="AD233" t="n" s="16160">
        <v>0.274440663163028</v>
      </c>
      <c r="AE233" t="n" s="16635">
        <v>0.0576383056677</v>
      </c>
      <c r="AF233" t="n" s="17110">
        <v>0.10183381591629201</v>
      </c>
      <c r="AG233" t="n" s="17585">
        <v>0.119008156044434</v>
      </c>
      <c r="AH233" t="n" s="18060">
        <v>0.0</v>
      </c>
      <c r="AI233" t="n" s="18535">
        <v>0.017630131528899</v>
      </c>
      <c r="AJ233" t="n" s="19010">
        <v>0.363102854654964</v>
      </c>
      <c r="AK233" t="n" s="19485">
        <v>0.023372466599747996</v>
      </c>
      <c r="AL233" t="n" s="19960">
        <v>0.007697345556049</v>
      </c>
      <c r="AM233" t="n" s="20435">
        <v>0.072970076143206</v>
      </c>
      <c r="AN233" t="n" s="20910">
        <v>-0.553878287004712</v>
      </c>
      <c r="AO233" t="n" s="21385">
        <v>1.1379895519174388</v>
      </c>
      <c r="AP233" t="n" s="21860">
        <v>-0.654174023647831</v>
      </c>
      <c r="AQ233" t="n" s="22335">
        <v>0.48381552826960783</v>
      </c>
      <c r="AR233" t="n" s="22810">
        <v>1.7921635755652696</v>
      </c>
      <c r="AS233" t="n" s="23403">
        <v>0.003183606826776552</v>
      </c>
      <c r="AT233" t="n" s="23996">
        <v>3.8374379810179085E-4</v>
      </c>
      <c r="AU233" t="n" s="24589">
        <v>0.0030692388171905728</v>
      </c>
      <c r="AV233" t="n" s="25182">
        <v>7.014501570517431E-4</v>
      </c>
      <c r="AW233" t="n" s="25775">
        <v>-9.28113119371613E-6</v>
      </c>
      <c r="AX233" t="n" s="26368">
        <v>5.130315252386235E-4</v>
      </c>
      <c r="AY233" t="n" s="26961">
        <v>1.5860073743736817E-4</v>
      </c>
      <c r="AZ233" t="n" s="27554">
        <v>0.003951502171681904</v>
      </c>
      <c r="BA233" t="n" s="28147">
        <v>-0.004281614475140595</v>
      </c>
      <c r="BB233" t="n" s="28740">
        <v>6.175836509337277E-4</v>
      </c>
      <c r="BC233" t="n" s="29333">
        <v>2.8030795108166507E-4</v>
      </c>
      <c r="BD233" t="n" s="29926">
        <v>4.234753442982648E-6</v>
      </c>
      <c r="BE233" t="n" s="30519">
        <v>-1.7828275826538404E-5</v>
      </c>
      <c r="BF233" t="n" s="31112">
        <v>-9.590644953247482E-5</v>
      </c>
      <c r="BG233" t="n" s="31705">
        <v>2.2641198623489305E-5</v>
      </c>
      <c r="BH233" t="n" s="32298">
        <v>0.008684420049227095</v>
      </c>
      <c r="BI233" t="n" s="32891">
        <v>-2.9391246774916708E-5</v>
      </c>
      <c r="BJ233" t="s" s="33366">
        <v>1384</v>
      </c>
      <c r="BK233" t="s" s="33841">
        <v>1393</v>
      </c>
      <c r="BL233" t="n" s="34316">
        <v>0.08796508610248566</v>
      </c>
      <c r="BM233" t="s" s="34791">
        <v>1399</v>
      </c>
      <c r="BN233" t="s" s="35266">
        <v>1393</v>
      </c>
      <c r="BO233" t="n" s="35741">
        <v>-0.024153802543878555</v>
      </c>
    </row>
    <row r="234" spans="1:23" x14ac:dyDescent="0.25">
      <c r="A234" s="116" t="str">
        <f>IF(ISBLANK(TBL_DATA[[#This Row],[Row.names]]), "",   DATE(YEAR(TBL_DATA[[#This Row],[Row.names]]), MONTH(TBL_DATA[[#This Row],[Row.names]]), DAY(TBL_DATA[[#This Row],[Row.names]])))</f>
        <v/>
      </c>
      <c r="B234" s="418" t="s">
        <v>363</v>
      </c>
      <c r="C234" s="1044" t="s">
        <v>989</v>
      </c>
      <c r="D234" s="1670" t="n">
        <v>0.009868524469901576</v>
      </c>
      <c r="E234" s="2296" t="n">
        <v>0.08642919938498572</v>
      </c>
      <c r="F234" s="2860" t="n">
        <v>0.1952848227566466</v>
      </c>
      <c r="G234" s="3424" t="n">
        <v>0.5366241679005278</v>
      </c>
      <c r="H234" s="3988" t="n">
        <v>0.3273297046122635</v>
      </c>
      <c r="I234" s="4552" t="n">
        <v>0.005731903628131857</v>
      </c>
      <c r="J234" s="5116" t="n">
        <v>0.24613980012868053</v>
      </c>
      <c r="K234" s="5678" t="n">
        <v>1.0972495415229102</v>
      </c>
      <c r="L234" s="6240" t="n">
        <v>0.26870355857467315</v>
      </c>
      <c r="M234" s="6802" t="n">
        <v>0.0059764664374837495</v>
      </c>
      <c r="N234" s="7364" t="n">
        <v>0.1109425197097265</v>
      </c>
      <c r="O234" s="7928" t="n">
        <v>0.06676635030851752</v>
      </c>
      <c r="P234" s="8554" t="n">
        <v>-0.04730846433666769</v>
      </c>
      <c r="Q234" s="9118" t="n">
        <v>-0.018224829450978332</v>
      </c>
      <c r="R234" s="9682" t="n">
        <v>-0.015875457578137655</v>
      </c>
      <c r="S234" s="10183" t="n">
        <v>0.2082651030770486</v>
      </c>
      <c r="T234" s="10684" t="n">
        <v>0.08553619771034383</v>
      </c>
      <c r="U234" s="11185" t="n">
        <v>2.434818341847609</v>
      </c>
      <c r="V234" s="11686" t="n">
        <v>0.2778799903193814</v>
      </c>
      <c r="W234" s="12185" t="n">
        <v>0.0873981401095094</v>
      </c>
      <c r="X234" t="n" s="12684">
        <v>3.1794725834119495</v>
      </c>
      <c r="Y234" t="n" s="13246">
        <v>0.5721273499949671</v>
      </c>
      <c r="Z234" t="n" s="13810">
        <v>0.5183662398099176</v>
      </c>
      <c r="AA234" t="n" s="14434">
        <v>0.0</v>
      </c>
      <c r="AB234" t="n" s="15060">
        <v>0.0</v>
      </c>
      <c r="AC234" t="n" s="15686">
        <v>0.09860746730475305</v>
      </c>
      <c r="AD234" t="n" s="16161">
        <v>0.249809260820893</v>
      </c>
      <c r="AE234" t="n" s="16636">
        <v>0.056658776254366</v>
      </c>
      <c r="AF234" t="n" s="17111">
        <v>0.11406627082858702</v>
      </c>
      <c r="AG234" t="n" s="17586">
        <v>0.11821461328379501</v>
      </c>
      <c r="AH234" t="n" s="18061">
        <v>0.0</v>
      </c>
      <c r="AI234" t="n" s="18536">
        <v>0.01710858297482</v>
      </c>
      <c r="AJ234" t="n" s="19011">
        <v>0.3628805300086139</v>
      </c>
      <c r="AK234" t="n" s="19486">
        <v>0.023512083465099004</v>
      </c>
      <c r="AL234" t="n" s="19961">
        <v>0.012376985378759</v>
      </c>
      <c r="AM234" t="n" s="20436">
        <v>0.07057232153295401</v>
      </c>
      <c r="AN234" t="n" s="20911">
        <v>-0.551904634209216</v>
      </c>
      <c r="AO234" t="n" s="21386">
        <v>1.1328014346318456</v>
      </c>
      <c r="AP234" t="n" s="21861">
        <v>-0.659506644293175</v>
      </c>
      <c r="AQ234" t="n" s="22336">
        <v>0.4732947903386706</v>
      </c>
      <c r="AR234" t="n" s="22811">
        <v>1.7923080789250205</v>
      </c>
      <c r="AS234" t="n" s="23404">
        <v>0.003242851693783384</v>
      </c>
      <c r="AT234" t="n" s="23997">
        <v>3.8535052073494666E-4</v>
      </c>
      <c r="AU234" t="n" s="24590">
        <v>0.0028386339231047503</v>
      </c>
      <c r="AV234" t="n" s="25183">
        <v>7.824934666636128E-4</v>
      </c>
      <c r="AW234" t="n" s="25776">
        <v>-9.22087787924239E-6</v>
      </c>
      <c r="AX234" t="n" s="26369">
        <v>4.74160904951591E-4</v>
      </c>
      <c r="AY234" t="n" s="26962">
        <v>1.581410617348658E-4</v>
      </c>
      <c r="AZ234" t="n" s="27555">
        <v>0.003530996422158868</v>
      </c>
      <c r="BA234" t="n" s="28148">
        <v>-0.0037763412514577703</v>
      </c>
      <c r="BB234" t="n" s="28741">
        <v>6.023024291154022E-4</v>
      </c>
      <c r="BC234" t="n" s="29334">
        <v>2.688190107753291E-4</v>
      </c>
      <c r="BD234" t="n" s="29927">
        <v>4.5400011457838536E-6</v>
      </c>
      <c r="BE234" t="n" s="30520">
        <v>-1.911446030554385E-5</v>
      </c>
      <c r="BF234" t="n" s="31113">
        <v>-1.0282715053524056E-4</v>
      </c>
      <c r="BG234" t="n" s="31706">
        <v>2.4274627535986803E-5</v>
      </c>
      <c r="BH234" t="n" s="32299">
        <v>0.008622827293632673</v>
      </c>
      <c r="BI234" t="n" s="32892">
        <v>-3.1513007787922286E-5</v>
      </c>
      <c r="BJ234" t="s" s="33367">
        <v>1384</v>
      </c>
      <c r="BK234" t="s" s="33842">
        <v>1393</v>
      </c>
      <c r="BL234" t="n" s="34317">
        <v>0.0856475904583931</v>
      </c>
      <c r="BM234" t="s" s="34792">
        <v>1394</v>
      </c>
      <c r="BN234" t="s" s="35267">
        <v>1393</v>
      </c>
      <c r="BO234" t="n" s="35742">
        <v>-0.01930745504796505</v>
      </c>
    </row>
    <row r="235" spans="1:23" x14ac:dyDescent="0.25">
      <c r="A235" s="116" t="str">
        <f>IF(ISBLANK(TBL_DATA[[#This Row],[Row.names]]), "",   DATE(YEAR(TBL_DATA[[#This Row],[Row.names]]), MONTH(TBL_DATA[[#This Row],[Row.names]]), DAY(TBL_DATA[[#This Row],[Row.names]])))</f>
        <v/>
      </c>
      <c r="B235" s="419" t="s">
        <v>364</v>
      </c>
      <c r="C235" s="1045" t="s">
        <v>990</v>
      </c>
      <c r="D235" s="1671" t="n">
        <v>0.005997594592638556</v>
      </c>
      <c r="E235" s="2297" t="n">
        <v>0.09294516127650154</v>
      </c>
      <c r="F235" s="2861" t="n">
        <v>0.16593570863888818</v>
      </c>
      <c r="G235" s="3425" t="n">
        <v>0.532642031380486</v>
      </c>
      <c r="H235" s="3989" t="n">
        <v>0.3374483585061476</v>
      </c>
      <c r="I235" s="4553" t="n">
        <v>0.005706891836367982</v>
      </c>
      <c r="J235" s="5117" t="n">
        <v>0.21949498772624643</v>
      </c>
      <c r="K235" s="5679" t="n">
        <v>1.0946445622979664</v>
      </c>
      <c r="L235" s="6241" t="n">
        <v>0.27968846451134727</v>
      </c>
      <c r="M235" s="6803" t="n">
        <v>0.00595045203984001</v>
      </c>
      <c r="N235" s="7365" t="n">
        <v>0.11129868793836131</v>
      </c>
      <c r="O235" s="7929" t="n">
        <v>0.06676635030851752</v>
      </c>
      <c r="P235" s="8555" t="n">
        <v>-0.0415946067339209</v>
      </c>
      <c r="Q235" s="9119" t="n">
        <v>-0.01825119398859903</v>
      </c>
      <c r="R235" s="9683" t="n">
        <v>-0.015894279726956086</v>
      </c>
      <c r="S235" s="10184" t="n">
        <v>0.17044973485703752</v>
      </c>
      <c r="T235" s="10685" t="n">
        <v>0.08298398912956984</v>
      </c>
      <c r="U235" s="11186" t="n">
        <v>2.054007485599422</v>
      </c>
      <c r="V235" s="11687" t="n">
        <v>0.2389032161213851</v>
      </c>
      <c r="W235" s="12186" t="n">
        <v>0.08496736933442034</v>
      </c>
      <c r="X235" t="n" s="12685">
        <v>2.8117054581399783</v>
      </c>
      <c r="Y235" t="n" s="13247">
        <v>0.5809030543095358</v>
      </c>
      <c r="Z235" t="n" s="13811">
        <v>0.5288558069184333</v>
      </c>
      <c r="AA235" t="n" s="14435">
        <v>0.0</v>
      </c>
      <c r="AB235" t="n" s="15061">
        <v>0.0</v>
      </c>
      <c r="AC235" t="n" s="15687">
        <v>0.10394752640466953</v>
      </c>
      <c r="AD235" t="n" s="16162">
        <v>0.25899694731467904</v>
      </c>
      <c r="AE235" t="n" s="16637">
        <v>0.05651053100367</v>
      </c>
      <c r="AF235" t="n" s="17112">
        <v>0.141181593947634</v>
      </c>
      <c r="AG235" t="n" s="17587">
        <v>0.118834169123386</v>
      </c>
      <c r="AH235" t="n" s="18062">
        <v>0.0</v>
      </c>
      <c r="AI235" t="n" s="18537">
        <v>0.017471778303943</v>
      </c>
      <c r="AJ235" t="n" s="19012">
        <v>0.34464018364835997</v>
      </c>
      <c r="AK235" t="n" s="19487">
        <v>0.018600430996412</v>
      </c>
      <c r="AL235" t="n" s="19962">
        <v>0.011784861567543001</v>
      </c>
      <c r="AM235" t="n" s="20437">
        <v>0.07168758630500599</v>
      </c>
      <c r="AN235" t="n" s="20912">
        <v>-0.513782533531246</v>
      </c>
      <c r="AO235" t="n" s="21387">
        <v>1.1575539792936542</v>
      </c>
      <c r="AP235" t="n" s="21862">
        <v>-0.6316284306142671</v>
      </c>
      <c r="AQ235" t="n" s="22337">
        <v>0.5259255486793871</v>
      </c>
      <c r="AR235" t="n" s="22812">
        <v>1.7891824099079212</v>
      </c>
      <c r="AS235" t="n" s="23405">
        <v>0.003745924945627096</v>
      </c>
      <c r="AT235" t="n" s="23998">
        <v>3.534735550167888E-4</v>
      </c>
      <c r="AU235" t="n" s="24591">
        <v>0.003131705041407358</v>
      </c>
      <c r="AV235" t="n" s="25184">
        <v>8.888855567184373E-4</v>
      </c>
      <c r="AW235" t="n" s="25777">
        <v>-6.156238889046716E-6</v>
      </c>
      <c r="AX235" t="n" s="26370">
        <v>4.6412795489410465E-4</v>
      </c>
      <c r="AY235" t="n" s="26963">
        <v>1.0238111310154973E-4</v>
      </c>
      <c r="AZ235" t="n" s="27556">
        <v>0.003425937921324568</v>
      </c>
      <c r="BA235" t="n" s="28149">
        <v>-0.0033189559485096677</v>
      </c>
      <c r="BB235" t="n" s="28742">
        <v>3.67018473401449E-4</v>
      </c>
      <c r="BC235" t="n" s="29335">
        <v>9.158593776441651E-4</v>
      </c>
      <c r="BD235" t="n" s="29928">
        <v>2.1655298884373763E-6</v>
      </c>
      <c r="BE235" t="n" s="30521">
        <v>-9.114746394041398E-6</v>
      </c>
      <c r="BF235" t="n" s="31114">
        <v>-4.902905114272848E-5</v>
      </c>
      <c r="BG235" t="n" s="31707">
        <v>1.1575313863352837E-5</v>
      </c>
      <c r="BH235" t="n" s="32300">
        <v>0.01012962835985591</v>
      </c>
      <c r="BI235" t="n" s="32893">
        <v>-1.5023654334128964E-5</v>
      </c>
      <c r="BJ235" t="s" s="33368">
        <v>1386</v>
      </c>
      <c r="BK235" t="s" s="33843">
        <v>1393</v>
      </c>
      <c r="BL235" t="n" s="34318">
        <v>0.08595118671655655</v>
      </c>
      <c r="BM235" t="s" s="34793">
        <v>1394</v>
      </c>
      <c r="BN235" t="s" s="35268">
        <v>1393</v>
      </c>
      <c r="BO235" t="n" s="35743">
        <v>-0.019503802061080933</v>
      </c>
    </row>
    <row r="236" spans="1:23" x14ac:dyDescent="0.25">
      <c r="A236" s="116" t="str">
        <f>IF(ISBLANK(TBL_DATA[[#This Row],[Row.names]]), "",   DATE(YEAR(TBL_DATA[[#This Row],[Row.names]]), MONTH(TBL_DATA[[#This Row],[Row.names]]), DAY(TBL_DATA[[#This Row],[Row.names]])))</f>
        <v/>
      </c>
      <c r="B236" s="420" t="s">
        <v>365</v>
      </c>
      <c r="C236" s="1046" t="s">
        <v>991</v>
      </c>
      <c r="D236" s="1672" t="n">
        <v>0.0055311262671571835</v>
      </c>
      <c r="E236" s="2298" t="n">
        <v>0.09899037896660046</v>
      </c>
      <c r="F236" s="2862" t="n">
        <v>0.1469473206764298</v>
      </c>
      <c r="G236" s="3426" t="n">
        <v>0.5268017148843139</v>
      </c>
      <c r="H236" s="3990" t="n">
        <v>0.3381759289014775</v>
      </c>
      <c r="I236" s="4554" t="n">
        <v>0.005684261757224276</v>
      </c>
      <c r="J236" s="5118" t="n">
        <v>0.1984184753200975</v>
      </c>
      <c r="K236" s="5680" t="n">
        <v>1.076438068151606</v>
      </c>
      <c r="L236" s="6242" t="n">
        <v>0.27869263260815963</v>
      </c>
      <c r="M236" s="6804" t="n">
        <v>0.0059342108515257055</v>
      </c>
      <c r="N236" s="7366" t="n">
        <v>0.11091826298045196</v>
      </c>
      <c r="O236" s="7930" t="n">
        <v>0.06676635030851752</v>
      </c>
      <c r="P236" s="8556" t="n">
        <v>-0.03629354548864172</v>
      </c>
      <c r="Q236" s="9120" t="n">
        <v>-0.01821485056888525</v>
      </c>
      <c r="R236" s="9684" t="n">
        <v>-0.015865992368148236</v>
      </c>
      <c r="S236" s="10185" t="n">
        <v>0.1536298608253719</v>
      </c>
      <c r="T236" s="10686" t="n">
        <v>0.08228342624196318</v>
      </c>
      <c r="U236" s="11187" t="n">
        <v>1.867081474872071</v>
      </c>
      <c r="V236" s="11688" t="n">
        <v>0.22591487711892277</v>
      </c>
      <c r="W236" s="12187" t="n">
        <v>0.08468054907232603</v>
      </c>
      <c r="X236" t="n" s="12686">
        <v>2.667848515318056</v>
      </c>
      <c r="Y236" t="n" s="13248">
        <v>0.5815289579216821</v>
      </c>
      <c r="Z236" t="n" s="13812">
        <v>0.5279134707583807</v>
      </c>
      <c r="AA236" t="n" s="14436">
        <v>0.0</v>
      </c>
      <c r="AB236" t="n" s="15062">
        <v>0.0</v>
      </c>
      <c r="AC236" t="n" s="15688">
        <v>0.10297244025875614</v>
      </c>
      <c r="AD236" t="n" s="16163">
        <v>0.257210855294577</v>
      </c>
      <c r="AE236" t="n" s="16638">
        <v>0.055912980346641</v>
      </c>
      <c r="AF236" t="n" s="17113">
        <v>0.15317187877838698</v>
      </c>
      <c r="AG236" t="n" s="17588">
        <v>0.122734781281781</v>
      </c>
      <c r="AH236" t="n" s="18063">
        <v>0.0</v>
      </c>
      <c r="AI236" t="n" s="18538">
        <v>0.017469547231249</v>
      </c>
      <c r="AJ236" t="n" s="19013">
        <v>0.349549766917631</v>
      </c>
      <c r="AK236" t="n" s="19488">
        <v>0.020590653110054997</v>
      </c>
      <c r="AL236" t="n" s="19963">
        <v>0.013311313418568999</v>
      </c>
      <c r="AM236" t="n" s="20438">
        <v>0.074390476683042</v>
      </c>
      <c r="AN236" t="n" s="20913">
        <v>-0.5102032937052511</v>
      </c>
      <c r="AO236" t="n" s="21388">
        <v>1.1596137008667304</v>
      </c>
      <c r="AP236" t="n" s="21863">
        <v>-0.605474741510049</v>
      </c>
      <c r="AQ236" t="n" s="22338">
        <v>0.5541389593566814</v>
      </c>
      <c r="AR236" t="n" s="22813">
        <v>1.7650884423767794</v>
      </c>
      <c r="AS236" t="n" s="23406">
        <v>0.0036318348278164474</v>
      </c>
      <c r="AT236" t="n" s="23999">
        <v>3.419014223982718E-4</v>
      </c>
      <c r="AU236" t="n" s="24592">
        <v>0.003042025326349654</v>
      </c>
      <c r="AV236" t="n" s="25185">
        <v>8.657969396326214E-4</v>
      </c>
      <c r="AW236" t="n" s="25778">
        <v>-5.9127794238407505E-6</v>
      </c>
      <c r="AX236" t="n" s="26371">
        <v>4.4770373673930415E-4</v>
      </c>
      <c r="AY236" t="n" s="26964">
        <v>1.0142635597319453E-4</v>
      </c>
      <c r="AZ236" t="n" s="27557">
        <v>0.0033226872736829</v>
      </c>
      <c r="BA236" t="n" s="28150">
        <v>-0.0032276900416359383</v>
      </c>
      <c r="BB236" t="n" s="28743">
        <v>3.6316348053319245E-4</v>
      </c>
      <c r="BC236" t="n" s="29336">
        <v>8.839679180063729E-4</v>
      </c>
      <c r="BD236" t="n" s="29929">
        <v>2.0321342470020107E-6</v>
      </c>
      <c r="BE236" t="n" s="30522">
        <v>-8.553078510230975E-6</v>
      </c>
      <c r="BF236" t="n" s="31115">
        <v>-4.600746695122196E-5</v>
      </c>
      <c r="BG236" t="n" s="31708">
        <v>1.0862016330671592E-5</v>
      </c>
      <c r="BH236" t="n" s="32301">
        <v>0.00982266846457464</v>
      </c>
      <c r="BI236" t="n" s="32894">
        <v>-1.4097609618681245E-5</v>
      </c>
      <c r="BJ236" t="s" s="33369">
        <v>1384</v>
      </c>
      <c r="BK236" t="s" s="33844">
        <v>1393</v>
      </c>
      <c r="BL236" t="n" s="34319">
        <v>0.08434940874576569</v>
      </c>
      <c r="BM236" t="s" s="34794">
        <v>1394</v>
      </c>
      <c r="BN236" t="s" s="35269">
        <v>1393</v>
      </c>
      <c r="BO236" t="n" s="35744">
        <v>-0.019505981355905533</v>
      </c>
    </row>
    <row r="237" spans="1:23" x14ac:dyDescent="0.25">
      <c r="A237" s="116" t="str">
        <f>IF(ISBLANK(TBL_DATA[[#This Row],[Row.names]]), "",   DATE(YEAR(TBL_DATA[[#This Row],[Row.names]]), MONTH(TBL_DATA[[#This Row],[Row.names]]), DAY(TBL_DATA[[#This Row],[Row.names]])))</f>
        <v/>
      </c>
      <c r="B237" s="421" t="s">
        <v>366</v>
      </c>
      <c r="C237" s="1047" t="s">
        <v>992</v>
      </c>
      <c r="D237" s="1673" t="n">
        <v>0.006338479109005347</v>
      </c>
      <c r="E237" s="2299" t="n">
        <v>0.10595630652467802</v>
      </c>
      <c r="F237" s="2863" t="n">
        <v>0.1296186619738109</v>
      </c>
      <c r="G237" s="3427" t="n">
        <v>0.5053178129383776</v>
      </c>
      <c r="H237" s="3991" t="n">
        <v>0.3403928864729148</v>
      </c>
      <c r="I237" s="4555" t="n">
        <v>0.005708732064079449</v>
      </c>
      <c r="J237" s="5119" t="n">
        <v>0.19719105137918103</v>
      </c>
      <c r="K237" s="5681" t="n">
        <v>1.079660407573281</v>
      </c>
      <c r="L237" s="6243" t="n">
        <v>0.287377425636792</v>
      </c>
      <c r="M237" s="6805" t="n">
        <v>0.0059337163613813115</v>
      </c>
      <c r="N237" s="7367" t="n">
        <v>0.11158280257827433</v>
      </c>
      <c r="O237" s="7931" t="n">
        <v>0.06676635030851752</v>
      </c>
      <c r="P237" s="8557" t="n">
        <v>-0.03018511225950793</v>
      </c>
      <c r="Q237" s="9121" t="n">
        <v>-0.01823134095013953</v>
      </c>
      <c r="R237" s="9685" t="n">
        <v>-0.015868410140959896</v>
      </c>
      <c r="S237" s="10186" t="n">
        <v>0.13719883387809206</v>
      </c>
      <c r="T237" s="10687" t="n">
        <v>0.08233589471296136</v>
      </c>
      <c r="U237" s="11188" t="n">
        <v>1.6663307583696438</v>
      </c>
      <c r="V237" s="11689" t="n">
        <v>0.22310218343344435</v>
      </c>
      <c r="W237" s="12188" t="n">
        <v>0.0846428328574531</v>
      </c>
      <c r="X237" t="n" s="12687">
        <v>2.63580714281114</v>
      </c>
      <c r="Y237" t="n" s="13249">
        <v>0.5834319895865454</v>
      </c>
      <c r="Z237" t="n" s="13813">
        <v>0.5360759513695723</v>
      </c>
      <c r="AA237" t="n" s="14437">
        <v>0.0</v>
      </c>
      <c r="AB237" t="n" s="15063">
        <v>0.0</v>
      </c>
      <c r="AC237" t="n" s="15689">
        <v>0.10155913136013081</v>
      </c>
      <c r="AD237" t="n" s="16164">
        <v>0.264122177426449</v>
      </c>
      <c r="AE237" t="n" s="16639">
        <v>0.056722599241602</v>
      </c>
      <c r="AF237" t="n" s="17114">
        <v>0.15210642345119899</v>
      </c>
      <c r="AG237" t="n" s="17589">
        <v>0.12073824092327201</v>
      </c>
      <c r="AH237" t="n" s="18064">
        <v>0.0</v>
      </c>
      <c r="AI237" t="n" s="18539">
        <v>0.017710760078262</v>
      </c>
      <c r="AJ237" t="n" s="19014">
        <v>0.34888463386428303</v>
      </c>
      <c r="AK237" t="n" s="19489">
        <v>0.019554526659802</v>
      </c>
      <c r="AL237" t="n" s="19964">
        <v>0.011309487112858998</v>
      </c>
      <c r="AM237" t="n" s="20439">
        <v>0.07807629699545701</v>
      </c>
      <c r="AN237" t="n" s="20914">
        <v>-0.5095434258706351</v>
      </c>
      <c r="AO237" t="n" s="21389">
        <v>1.177442405971781</v>
      </c>
      <c r="AP237" t="n" s="21864">
        <v>-0.617760686089231</v>
      </c>
      <c r="AQ237" t="n" s="22339">
        <v>0.55968171988255</v>
      </c>
      <c r="AR237" t="n" s="22814">
        <v>1.795203092061012</v>
      </c>
      <c r="AS237" t="n" s="23407">
        <v>0.0036478755231011593</v>
      </c>
      <c r="AT237" t="n" s="24000">
        <v>3.412876101983826E-4</v>
      </c>
      <c r="AU237" t="n" s="24593">
        <v>0.002872900548925718</v>
      </c>
      <c r="AV237" t="n" s="25186">
        <v>8.363725561103472E-4</v>
      </c>
      <c r="AW237" t="n" s="25779">
        <v>-5.304383418485815E-6</v>
      </c>
      <c r="AX237" t="n" s="26372">
        <v>4.4347524366697725E-4</v>
      </c>
      <c r="AY237" t="n" s="26965">
        <v>9.979330352132695E-5</v>
      </c>
      <c r="AZ237" t="n" s="27558">
        <v>0.0033828347544961317</v>
      </c>
      <c r="BA237" t="n" s="28151">
        <v>-0.0032706817639706386</v>
      </c>
      <c r="BB237" t="n" s="28744">
        <v>3.7392500891385907E-4</v>
      </c>
      <c r="BC237" t="n" s="29337">
        <v>8.880692324149248E-4</v>
      </c>
      <c r="BD237" t="n" s="29930">
        <v>1.5147886402957443E-6</v>
      </c>
      <c r="BE237" t="n" s="30523">
        <v>-6.374269478215886E-6</v>
      </c>
      <c r="BF237" t="n" s="31116">
        <v>-3.4285412719190334E-5</v>
      </c>
      <c r="BG237" t="n" s="31709">
        <v>8.094997124848375E-6</v>
      </c>
      <c r="BH237" t="n" s="32302">
        <v>0.009652102208993154</v>
      </c>
      <c r="BI237" t="n" s="32895">
        <v>-1.0504678601189731E-5</v>
      </c>
      <c r="BJ237" t="s" s="33370">
        <v>1384</v>
      </c>
      <c r="BK237" t="s" s="33845">
        <v>1393</v>
      </c>
      <c r="BL237" t="n" s="34320">
        <v>0.08620353043079376</v>
      </c>
      <c r="BM237" t="s" s="34795">
        <v>1394</v>
      </c>
      <c r="BN237" t="s" s="35270">
        <v>1393</v>
      </c>
      <c r="BO237" t="n" s="35745">
        <v>-0.019915595650672913</v>
      </c>
    </row>
    <row r="238" spans="1:23" x14ac:dyDescent="0.25">
      <c r="A238" s="116" t="str">
        <f>IF(ISBLANK(TBL_DATA[[#This Row],[Row.names]]), "",   DATE(YEAR(TBL_DATA[[#This Row],[Row.names]]), MONTH(TBL_DATA[[#This Row],[Row.names]]), DAY(TBL_DATA[[#This Row],[Row.names]])))</f>
        <v/>
      </c>
      <c r="B238" s="422" t="s">
        <v>367</v>
      </c>
      <c r="C238" s="1048" t="s">
        <v>993</v>
      </c>
      <c r="D238" s="1674" t="n">
        <v>-0.0018768869944495116</v>
      </c>
      <c r="E238" s="2300" t="n">
        <v>0.10388055151653242</v>
      </c>
      <c r="F238" s="2864" t="n">
        <v>0.1702721767498221</v>
      </c>
      <c r="G238" s="3428" t="n">
        <v>0.504839583512235</v>
      </c>
      <c r="H238" s="3992" t="n">
        <v>0.34900386736953004</v>
      </c>
      <c r="I238" s="4556" t="n">
        <v>0.005627400837657271</v>
      </c>
      <c r="J238" s="5120" t="n">
        <v>0.23431557817845983</v>
      </c>
      <c r="K238" s="5682" t="n">
        <v>1.0945913915302694</v>
      </c>
      <c r="L238" s="6244" t="n">
        <v>0.2998272090753377</v>
      </c>
      <c r="M238" s="6806" t="n">
        <v>0.005836080336409405</v>
      </c>
      <c r="N238" s="7368" t="n">
        <v>0.11071817459942986</v>
      </c>
      <c r="O238" s="7932" t="n">
        <v>0.06545389083896551</v>
      </c>
      <c r="P238" s="8558" t="n">
        <v>-0.032005345209331626</v>
      </c>
      <c r="Q238" s="9122" t="n">
        <v>-0.018008413585684873</v>
      </c>
      <c r="R238" s="9686" t="n">
        <v>-0.015663792552227686</v>
      </c>
      <c r="S238" s="10187" t="n">
        <v>0.14922130874168227</v>
      </c>
      <c r="T238" s="10688" t="n">
        <v>0.08215124541177483</v>
      </c>
      <c r="U238" s="11189" t="n">
        <v>1.816421747396835</v>
      </c>
      <c r="V238" s="11690" t="n">
        <v>0.23000480930558465</v>
      </c>
      <c r="W238" s="12189" t="n">
        <v>0.084461267861451</v>
      </c>
      <c r="X238" t="n" s="12688">
        <v>2.7231986344661685</v>
      </c>
      <c r="Y238" t="n" s="13250">
        <v>0.5907654927037717</v>
      </c>
      <c r="Z238" t="n" s="13814">
        <v>0.5475647989739093</v>
      </c>
      <c r="AA238" t="n" s="14438">
        <v>0.0</v>
      </c>
      <c r="AB238" t="n" s="15064">
        <v>0.0</v>
      </c>
      <c r="AC238" t="n" s="15690">
        <v>0.10115780121730386</v>
      </c>
      <c r="AD238" t="n" s="16165">
        <v>0.264225545904568</v>
      </c>
      <c r="AE238" t="n" s="16640">
        <v>0.056731018785681</v>
      </c>
      <c r="AF238" t="n" s="17115">
        <v>0.147816337899734</v>
      </c>
      <c r="AG238" t="n" s="17590">
        <v>0.121154246723715</v>
      </c>
      <c r="AH238" t="n" s="18065">
        <v>-0.005117898061471</v>
      </c>
      <c r="AI238" t="n" s="18540">
        <v>0.028472402252706</v>
      </c>
      <c r="AJ238" t="n" s="19015">
        <v>0.347439125668341</v>
      </c>
      <c r="AK238" t="n" s="19490">
        <v>0.019194747271720002</v>
      </c>
      <c r="AL238" t="n" s="19965">
        <v>0.011332913591609</v>
      </c>
      <c r="AM238" t="n" s="20440">
        <v>0.079027340811162</v>
      </c>
      <c r="AN238" t="n" s="20915">
        <v>-0.502297081566957</v>
      </c>
      <c r="AO238" t="n" s="21390">
        <v>1.1837010779822958</v>
      </c>
      <c r="AP238" t="n" s="21865">
        <v>-0.6157223787014879</v>
      </c>
      <c r="AQ238" t="n" s="22340">
        <v>0.5679786992808079</v>
      </c>
      <c r="AR238" t="n" s="22815">
        <v>1.7994234566837837</v>
      </c>
      <c r="AS238" t="n" s="23408">
        <v>0.0036270189728113333</v>
      </c>
      <c r="AT238" t="n" s="24001">
        <v>3.5101569878509905E-4</v>
      </c>
      <c r="AU238" t="n" s="24594">
        <v>0.0028740617516257692</v>
      </c>
      <c r="AV238" t="n" s="25187">
        <v>8.596559356271506E-4</v>
      </c>
      <c r="AW238" t="n" s="25780">
        <v>-4.943669717844695E-6</v>
      </c>
      <c r="AX238" t="n" s="26373">
        <v>4.3864345416164125E-4</v>
      </c>
      <c r="AY238" t="n" s="26966">
        <v>1.0192994926015002E-4</v>
      </c>
      <c r="AZ238" t="n" s="27559">
        <v>0.003292251798718384</v>
      </c>
      <c r="BA238" t="n" s="28152">
        <v>-0.0033805477852969154</v>
      </c>
      <c r="BB238" t="n" s="28745">
        <v>3.875434369554758E-4</v>
      </c>
      <c r="BC238" t="n" s="29338">
        <v>8.080658292452207E-4</v>
      </c>
      <c r="BD238" t="n" s="29931">
        <v>1.2411747590056426E-6</v>
      </c>
      <c r="BE238" t="n" s="30524">
        <v>-5.221998819019937E-6</v>
      </c>
      <c r="BF238" t="n" s="31117">
        <v>-2.808625614030785E-5</v>
      </c>
      <c r="BG238" t="n" s="31710">
        <v>6.631650875984073E-6</v>
      </c>
      <c r="BH238" t="n" s="32303">
        <v>0.009388735420346793</v>
      </c>
      <c r="BI238" t="n" s="32896">
        <v>-8.60461884699103E-6</v>
      </c>
      <c r="BJ238" t="s" s="33371">
        <v>1384</v>
      </c>
      <c r="BK238" t="s" s="33846">
        <v>1393</v>
      </c>
      <c r="BL238" t="n" s="34321">
        <v>0.08609380573034286</v>
      </c>
      <c r="BM238" t="s" s="34796">
        <v>1394</v>
      </c>
      <c r="BN238" t="s" s="35271">
        <v>1393</v>
      </c>
      <c r="BO238" t="n" s="35746">
        <v>-0.020189933478832245</v>
      </c>
    </row>
    <row r="239" spans="1:23" x14ac:dyDescent="0.25">
      <c r="A239" s="116" t="str">
        <f>IF(ISBLANK(TBL_DATA[[#This Row],[Row.names]]), "",   DATE(YEAR(TBL_DATA[[#This Row],[Row.names]]), MONTH(TBL_DATA[[#This Row],[Row.names]]), DAY(TBL_DATA[[#This Row],[Row.names]])))</f>
        <v/>
      </c>
      <c r="B239" s="423" t="s">
        <v>368</v>
      </c>
      <c r="C239" s="1049" t="s">
        <v>994</v>
      </c>
      <c r="D239" s="1675" t="n">
        <v>0.0058291771590731215</v>
      </c>
      <c r="E239" s="2301" t="n">
        <v>0.11031526681377746</v>
      </c>
      <c r="F239" s="2865" t="n">
        <v>0.1688862168795351</v>
      </c>
      <c r="G239" s="3429" t="n">
        <v>0.5010969851621866</v>
      </c>
      <c r="H239" s="3993" t="n">
        <v>0.3529688777843974</v>
      </c>
      <c r="I239" s="4557" t="n">
        <v>0.005627989931434908</v>
      </c>
      <c r="J239" s="5121" t="n">
        <v>0.23870246511126036</v>
      </c>
      <c r="K239" s="5683" t="n">
        <v>1.089814567535678</v>
      </c>
      <c r="L239" s="6245" t="n">
        <v>0.304754320555031</v>
      </c>
      <c r="M239" s="6807" t="n">
        <v>0.005833912025698579</v>
      </c>
      <c r="N239" s="7369" t="n">
        <v>0.11106852305227899</v>
      </c>
      <c r="O239" s="7933" t="n">
        <v>0.06525486404926882</v>
      </c>
      <c r="P239" s="8559" t="n">
        <v>-0.02636273287752111</v>
      </c>
      <c r="Q239" s="9123" t="n">
        <v>-0.017933759490776562</v>
      </c>
      <c r="R239" s="9687" t="n">
        <v>-0.01558171931087335</v>
      </c>
      <c r="S239" s="10188" t="n">
        <v>0.16079180811070226</v>
      </c>
      <c r="T239" s="10689" t="n">
        <v>0.08180538071730108</v>
      </c>
      <c r="U239" s="11190" t="n">
        <v>1.965540734616938</v>
      </c>
      <c r="V239" s="11691" t="n">
        <v>0.24283331544184672</v>
      </c>
      <c r="W239" s="12190" t="n">
        <v>0.08414581029587119</v>
      </c>
      <c r="X239" t="n" s="12689">
        <v>2.885863414803457</v>
      </c>
      <c r="Y239" t="n" s="13251">
        <v>0.5941118394581928</v>
      </c>
      <c r="Z239" t="n" s="13815">
        <v>0.5520455783312017</v>
      </c>
      <c r="AA239" t="n" s="14439">
        <v>0.0</v>
      </c>
      <c r="AB239" t="n" s="15065">
        <v>0.0</v>
      </c>
      <c r="AC239" t="n" s="15691">
        <v>0.0975023446732641</v>
      </c>
      <c r="AD239" t="n" s="16166">
        <v>0.26636123719778804</v>
      </c>
      <c r="AE239" t="n" s="16641">
        <v>0.056292361303744</v>
      </c>
      <c r="AF239" t="n" s="17116">
        <v>0.14371781690063498</v>
      </c>
      <c r="AG239" t="n" s="17591">
        <v>0.125966641685239</v>
      </c>
      <c r="AH239" t="n" s="18066">
        <v>-0.006310712834227</v>
      </c>
      <c r="AI239" t="n" s="18541">
        <v>0.023486067815749998</v>
      </c>
      <c r="AJ239" t="n" s="19016">
        <v>0.352319904942671</v>
      </c>
      <c r="AK239" t="n" s="19491">
        <v>0.021402442813136004</v>
      </c>
      <c r="AL239" t="n" s="19966">
        <v>0.011987039049456</v>
      </c>
      <c r="AM239" t="n" s="20441">
        <v>0.080176165046628</v>
      </c>
      <c r="AN239" t="n" s="20916">
        <v>-0.5386267080343731</v>
      </c>
      <c r="AO239" t="n" s="21391">
        <v>1.1919185172372513</v>
      </c>
      <c r="AP239" t="n" s="21866">
        <v>-0.655146261350804</v>
      </c>
      <c r="AQ239" t="n" s="22341">
        <v>0.5367722558864473</v>
      </c>
      <c r="AR239" t="n" s="22816">
        <v>1.8470647785880554</v>
      </c>
      <c r="AS239" t="n" s="23409">
        <v>0.0036664104783621578</v>
      </c>
      <c r="AT239" t="n" s="24002">
        <v>3.796475112529801E-4</v>
      </c>
      <c r="AU239" t="n" s="24595">
        <v>0.0031303075976817658</v>
      </c>
      <c r="AV239" t="n" s="25188">
        <v>8.844046670914477E-4</v>
      </c>
      <c r="AW239" t="n" s="25781">
        <v>-5.924355483622959E-6</v>
      </c>
      <c r="AX239" t="n" s="26374">
        <v>4.512389746958814E-4</v>
      </c>
      <c r="AY239" t="n" s="26967">
        <v>1.1598876849144525E-4</v>
      </c>
      <c r="AZ239" t="n" s="27560">
        <v>0.003403307694920125</v>
      </c>
      <c r="BA239" t="n" s="28153">
        <v>-0.0036734053146958564</v>
      </c>
      <c r="BB239" t="n" s="28746">
        <v>4.367018314448016E-4</v>
      </c>
      <c r="BC239" t="n" s="29339">
        <v>7.978100748568976E-4</v>
      </c>
      <c r="BD239" t="n" s="29932">
        <v>1.9473786113822776E-6</v>
      </c>
      <c r="BE239" t="n" s="30525">
        <v>-8.19706800136842E-6</v>
      </c>
      <c r="BF239" t="n" s="31118">
        <v>-4.4093601554196016E-5</v>
      </c>
      <c r="BG239" t="n" s="31711">
        <v>1.040991641682021E-5</v>
      </c>
      <c r="BH239" t="n" s="32304">
        <v>0.009639933031453501</v>
      </c>
      <c r="BI239" t="n" s="32897">
        <v>-1.3511728308115913E-5</v>
      </c>
      <c r="BJ239" t="s" s="33372">
        <v>1384</v>
      </c>
      <c r="BK239" t="s" s="33847">
        <v>1393</v>
      </c>
      <c r="BL239" t="n" s="34322">
        <v>0.08694419264793396</v>
      </c>
      <c r="BM239" t="s" s="34797">
        <v>1394</v>
      </c>
      <c r="BN239" t="s" s="35272">
        <v>1393</v>
      </c>
      <c r="BO239" t="n" s="35747">
        <v>-0.01979783922433853</v>
      </c>
    </row>
    <row r="240" spans="1:23" x14ac:dyDescent="0.25">
      <c r="A240" s="116" t="str">
        <f>IF(ISBLANK(TBL_DATA[[#This Row],[Row.names]]), "",   DATE(YEAR(TBL_DATA[[#This Row],[Row.names]]), MONTH(TBL_DATA[[#This Row],[Row.names]]), DAY(TBL_DATA[[#This Row],[Row.names]])))</f>
        <v/>
      </c>
      <c r="B240" s="424" t="s">
        <v>369</v>
      </c>
      <c r="C240" s="1050" t="s">
        <v>995</v>
      </c>
      <c r="D240" s="1676" t="n">
        <v>-0.0029116843832907775</v>
      </c>
      <c r="E240" s="2302" t="n">
        <v>0.10708237919086638</v>
      </c>
      <c r="F240" s="2866" t="n">
        <v>0.1495627407790514</v>
      </c>
      <c r="G240" s="3430" t="n">
        <v>0.48972569597414234</v>
      </c>
      <c r="H240" s="3994" t="n">
        <v>0.3405866746144811</v>
      </c>
      <c r="I240" s="4558" t="n">
        <v>0.005686066771696364</v>
      </c>
      <c r="J240" s="5122" t="n">
        <v>0.2162878418301628</v>
      </c>
      <c r="K240" s="5684" t="n">
        <v>1.0785565172055311</v>
      </c>
      <c r="L240" s="6246" t="n">
        <v>0.29752686181994975</v>
      </c>
      <c r="M240" s="6808" t="n">
        <v>0.00586878171759833</v>
      </c>
      <c r="N240" s="7370" t="n">
        <v>0.1111561167284188</v>
      </c>
      <c r="O240" s="7934" t="n">
        <v>0.06537491202027013</v>
      </c>
      <c r="P240" s="8560" t="n">
        <v>-0.02919765730319157</v>
      </c>
      <c r="Q240" s="9124" t="n">
        <v>-0.01796067986625954</v>
      </c>
      <c r="R240" s="9688" t="n">
        <v>-0.015606784760765132</v>
      </c>
      <c r="S240" s="10189" t="n">
        <v>0.13879951487991726</v>
      </c>
      <c r="T240" s="10690" t="n">
        <v>0.08226022284733017</v>
      </c>
      <c r="U240" s="11191" t="n">
        <v>1.6873223786120843</v>
      </c>
      <c r="V240" s="11692" t="n">
        <v>0.21177056961639007</v>
      </c>
      <c r="W240" s="12191" t="n">
        <v>0.0837181219148586</v>
      </c>
      <c r="X240" t="n" s="12690">
        <v>2.5295666550159943</v>
      </c>
      <c r="Y240" t="n" s="13252">
        <v>0.5835980419899308</v>
      </c>
      <c r="Z240" t="n" s="13816">
        <v>0.5454602293659454</v>
      </c>
      <c r="AA240" t="n" s="14440">
        <v>0.0</v>
      </c>
      <c r="AB240" t="n" s="15066">
        <v>0.0</v>
      </c>
      <c r="AC240" t="n" s="15692">
        <v>0.09680110106494609</v>
      </c>
      <c r="AD240" t="n" s="16167">
        <v>0.26795936761132</v>
      </c>
      <c r="AE240" t="n" s="16642">
        <v>0.057338424824603995</v>
      </c>
      <c r="AF240" t="n" s="17117">
        <v>0.142546166544248</v>
      </c>
      <c r="AG240" t="n" s="17592">
        <v>0.128369377339072</v>
      </c>
      <c r="AH240" t="n" s="18067">
        <v>-0.006420178268366</v>
      </c>
      <c r="AI240" t="n" s="18542">
        <v>0.023951649263269002</v>
      </c>
      <c r="AJ240" t="n" s="19017">
        <v>0.35143315384385804</v>
      </c>
      <c r="AK240" t="n" s="19492">
        <v>0.03289239912085</v>
      </c>
      <c r="AL240" t="n" s="19967">
        <v>0.01178481408858</v>
      </c>
      <c r="AM240" t="n" s="20442">
        <v>0.081039157092301</v>
      </c>
      <c r="AN240" t="n" s="20917">
        <v>-0.542103881188553</v>
      </c>
      <c r="AO240" t="n" s="21392">
        <v>1.1971535774050948</v>
      </c>
      <c r="AP240" t="n" s="21867">
        <v>-0.648363127133912</v>
      </c>
      <c r="AQ240" t="n" s="22342">
        <v>0.5487904502711828</v>
      </c>
      <c r="AR240" t="n" s="22817">
        <v>1.8455167045390066</v>
      </c>
      <c r="AS240" t="n" s="23410">
        <v>0.0036597619620774243</v>
      </c>
      <c r="AT240" t="n" s="24003">
        <v>3.7003469260756683E-4</v>
      </c>
      <c r="AU240" t="n" s="24596">
        <v>0.0030522258524463886</v>
      </c>
      <c r="AV240" t="n" s="25189">
        <v>9.008966864986365E-4</v>
      </c>
      <c r="AW240" t="n" s="25782">
        <v>-1.8574094805541341E-6</v>
      </c>
      <c r="AX240" t="n" s="26375">
        <v>4.446821584134773E-4</v>
      </c>
      <c r="AY240" t="n" s="26968">
        <v>1.2670610977254224E-4</v>
      </c>
      <c r="AZ240" t="n" s="27561">
        <v>0.003651927250025661</v>
      </c>
      <c r="BA240" t="n" s="28154">
        <v>-0.0039593106144284185</v>
      </c>
      <c r="BB240" t="n" s="28747">
        <v>5.143540813002132E-4</v>
      </c>
      <c r="BC240" t="n" s="29340">
        <v>7.967643851162626E-4</v>
      </c>
      <c r="BD240" t="n" s="29933">
        <v>1.255846895116284E-6</v>
      </c>
      <c r="BE240" t="n" s="30526">
        <v>-5.2845976735847125E-6</v>
      </c>
      <c r="BF240" t="n" s="31119">
        <v>-2.8424312402714E-5</v>
      </c>
      <c r="BG240" t="n" s="31712">
        <v>6.711168601305736E-6</v>
      </c>
      <c r="BH240" t="n" s="32305">
        <v>0.009590635919827313</v>
      </c>
      <c r="BI240" t="n" s="32898">
        <v>-8.708870898237626E-6</v>
      </c>
      <c r="BJ240" t="s" s="33373">
        <v>1384</v>
      </c>
      <c r="BK240" t="s" s="33848">
        <v>1393</v>
      </c>
      <c r="BL240" t="n" s="34323">
        <v>0.08714348077774048</v>
      </c>
      <c r="BM240" t="s" s="34798">
        <v>1394</v>
      </c>
      <c r="BN240" t="s" s="35273">
        <v>1393</v>
      </c>
      <c r="BO240" t="n" s="35748">
        <v>-0.020074909552931786</v>
      </c>
    </row>
    <row r="241" spans="1:23" x14ac:dyDescent="0.25">
      <c r="A241" s="116" t="str">
        <f>IF(ISBLANK(TBL_DATA[[#This Row],[Row.names]]), "",   DATE(YEAR(TBL_DATA[[#This Row],[Row.names]]), MONTH(TBL_DATA[[#This Row],[Row.names]]), DAY(TBL_DATA[[#This Row],[Row.names]])))</f>
        <v/>
      </c>
      <c r="B241" s="425" t="s">
        <v>370</v>
      </c>
      <c r="C241" s="1051" t="s">
        <v>996</v>
      </c>
      <c r="D241" s="1677" t="n">
        <v>-0.0025502164293000227</v>
      </c>
      <c r="E241" s="2303" t="n">
        <v>0.10425907951886537</v>
      </c>
      <c r="F241" s="2867" t="n">
        <v>0.12038167134222677</v>
      </c>
      <c r="G241" s="3431" t="n">
        <v>0.4948335898320206</v>
      </c>
      <c r="H241" s="3995" t="n">
        <v>0.345619797148861</v>
      </c>
      <c r="I241" s="4559" t="n">
        <v>0.005669739223592543</v>
      </c>
      <c r="J241" s="5123" t="n">
        <v>0.191607411108083</v>
      </c>
      <c r="K241" s="5685" t="n">
        <v>1.08897465935286</v>
      </c>
      <c r="L241" s="6247" t="n">
        <v>0.30239338255835646</v>
      </c>
      <c r="M241" s="6809" t="n">
        <v>0.005854007897924622</v>
      </c>
      <c r="N241" s="7371" t="n">
        <v>0.11126236282454269</v>
      </c>
      <c r="O241" s="7935" t="n">
        <v>0.06557357346525464</v>
      </c>
      <c r="P241" s="8561" t="n">
        <v>-0.031673413387139915</v>
      </c>
      <c r="Q241" s="9125" t="n">
        <v>-0.01805701128047065</v>
      </c>
      <c r="R241" s="9689" t="n">
        <v>-0.01570086625681605</v>
      </c>
      <c r="S241" s="10190" t="n">
        <v>0.12988089661127544</v>
      </c>
      <c r="T241" s="10691" t="n">
        <v>0.08229485814959753</v>
      </c>
      <c r="U241" s="11192" t="n">
        <v>1.5782382949755487</v>
      </c>
      <c r="V241" s="11693" t="n">
        <v>0.2025304510284538</v>
      </c>
      <c r="W241" s="12192" t="n">
        <v>0.08370517793999575</v>
      </c>
      <c r="X241" t="n" s="12691">
        <v>2.4195689682857875</v>
      </c>
      <c r="Y241" t="n" s="13253">
        <v>0.5878943758438764</v>
      </c>
      <c r="Z241" t="n" s="13817">
        <v>0.5499030665111411</v>
      </c>
      <c r="AA241" t="n" s="14441">
        <v>0.0</v>
      </c>
      <c r="AB241" t="n" s="15067">
        <v>0.0</v>
      </c>
      <c r="AC241" t="n" s="15693">
        <v>0.09393713418386601</v>
      </c>
      <c r="AD241" t="n" s="16168">
        <v>0.267948174370748</v>
      </c>
      <c r="AE241" t="n" s="16643">
        <v>0.060061659042718</v>
      </c>
      <c r="AF241" t="n" s="17118">
        <v>0.12294648161924</v>
      </c>
      <c r="AG241" t="n" s="17593">
        <v>0.13219680219393598</v>
      </c>
      <c r="AH241" t="n" s="18068">
        <v>-0.006477751273045</v>
      </c>
      <c r="AI241" t="n" s="18543">
        <v>0.024086968281061</v>
      </c>
      <c r="AJ241" t="n" s="19018">
        <v>0.34865921813830897</v>
      </c>
      <c r="AK241" t="n" s="19493">
        <v>0.032926315246234995</v>
      </c>
      <c r="AL241" t="n" s="19968">
        <v>0.011321702627273</v>
      </c>
      <c r="AM241" t="n" s="20443">
        <v>0.081602281040064</v>
      </c>
      <c r="AN241" t="n" s="20918">
        <v>-0.522146174161036</v>
      </c>
      <c r="AO241" t="n" s="21393">
        <v>1.1970998733884528</v>
      </c>
      <c r="AP241" t="n" s="21868">
        <v>-0.6439741962629502</v>
      </c>
      <c r="AQ241" t="n" s="22343">
        <v>0.5531256771255026</v>
      </c>
      <c r="AR241" t="n" s="22818">
        <v>1.841074069651403</v>
      </c>
      <c r="AS241" t="n" s="23411">
        <v>0.0035398214326006127</v>
      </c>
      <c r="AT241" t="n" s="24004">
        <v>3.5128234386711183E-4</v>
      </c>
      <c r="AU241" t="n" s="24597">
        <v>0.002966218775592523</v>
      </c>
      <c r="AV241" t="n" s="25190">
        <v>8.698561273892079E-4</v>
      </c>
      <c r="AW241" t="n" s="25783">
        <v>-1.1010830359928676E-6</v>
      </c>
      <c r="AX241" t="n" s="26376">
        <v>4.2668779507283665E-4</v>
      </c>
      <c r="AY241" t="n" s="26969">
        <v>1.1982273831033219E-4</v>
      </c>
      <c r="AZ241" t="n" s="27562">
        <v>0.0035468646913601174</v>
      </c>
      <c r="BA241" t="n" s="28155">
        <v>-0.003816585855785177</v>
      </c>
      <c r="BB241" t="n" s="28748">
        <v>4.930269514875793E-4</v>
      </c>
      <c r="BC241" t="n" s="29341">
        <v>7.736252074378653E-4</v>
      </c>
      <c r="BD241" t="n" s="29934">
        <v>1.2944118522340035E-6</v>
      </c>
      <c r="BE241" t="n" s="30527">
        <v>-5.447194221970627E-6</v>
      </c>
      <c r="BF241" t="n" s="31120">
        <v>-2.9299369745714283E-5</v>
      </c>
      <c r="BG241" t="n" s="31713">
        <v>6.917665384560348E-6</v>
      </c>
      <c r="BH241" t="n" s="32306">
        <v>0.009305030837270443</v>
      </c>
      <c r="BI241" t="n" s="32899">
        <v>-8.977226242534138E-6</v>
      </c>
      <c r="BJ241" t="s" s="33374">
        <v>1384</v>
      </c>
      <c r="BK241" t="s" s="33849">
        <v>1393</v>
      </c>
      <c r="BL241" t="n" s="34324">
        <v>0.08696039766073227</v>
      </c>
      <c r="BM241" t="s" s="34799">
        <v>1394</v>
      </c>
      <c r="BN241" t="s" s="35274">
        <v>1393</v>
      </c>
      <c r="BO241" t="n" s="35749">
        <v>-0.020414697006344795</v>
      </c>
    </row>
    <row r="242" spans="1:23" x14ac:dyDescent="0.25">
      <c r="A242" s="116" t="str">
        <f>IF(ISBLANK(TBL_DATA[[#This Row],[Row.names]]), "",   DATE(YEAR(TBL_DATA[[#This Row],[Row.names]]), MONTH(TBL_DATA[[#This Row],[Row.names]]), DAY(TBL_DATA[[#This Row],[Row.names]])))</f>
        <v/>
      </c>
      <c r="B242" s="426" t="s">
        <v>371</v>
      </c>
      <c r="C242" s="1052" t="s">
        <v>997</v>
      </c>
      <c r="D242" s="1678" t="n">
        <v>0.003444928452976298</v>
      </c>
      <c r="E242" s="2304" t="n">
        <v>0.10806317304135726</v>
      </c>
      <c r="F242" s="2868" t="n">
        <v>0.09364342512126234</v>
      </c>
      <c r="G242" s="3432" t="n">
        <v>0.4871588805995827</v>
      </c>
      <c r="H242" s="3996" t="n">
        <v>0.3460814399583953</v>
      </c>
      <c r="I242" s="4560" t="n">
        <v>0.005665639257077702</v>
      </c>
      <c r="J242" s="5124" t="n">
        <v>0.15376094702803877</v>
      </c>
      <c r="K242" s="5686" t="n">
        <v>1.0473619407458645</v>
      </c>
      <c r="L242" s="6248" t="n">
        <v>0.2980425101868599</v>
      </c>
      <c r="M242" s="6810" t="n">
        <v>0.005870059356766586</v>
      </c>
      <c r="N242" s="7372" t="n">
        <v>0.1112211437897225</v>
      </c>
      <c r="O242" s="7936" t="n">
        <v>0.06557357346525464</v>
      </c>
      <c r="P242" s="8562" t="n">
        <v>-0.028337597577143936</v>
      </c>
      <c r="Q242" s="9126" t="n">
        <v>-0.01805582636379622</v>
      </c>
      <c r="R242" s="9690" t="n">
        <v>-0.015700554214142366</v>
      </c>
      <c r="S242" s="10191" t="n">
        <v>0.13141239328740384</v>
      </c>
      <c r="T242" s="10692" t="n">
        <v>0.08226289168960552</v>
      </c>
      <c r="U242" s="11193" t="n">
        <v>1.59746868348914</v>
      </c>
      <c r="V242" s="11694" t="n">
        <v>0.1993223114051521</v>
      </c>
      <c r="W242" s="12193" t="n">
        <v>0.08381224139282806</v>
      </c>
      <c r="X242" t="n" s="12692">
        <v>2.378200464427723</v>
      </c>
      <c r="Y242" t="n" s="13254">
        <v>0.588286868762507</v>
      </c>
      <c r="Z242" t="n" s="13818">
        <v>0.5459326974883075</v>
      </c>
      <c r="AA242" t="n" s="14442">
        <v>0.0</v>
      </c>
      <c r="AB242" t="n" s="15068">
        <v>0.0</v>
      </c>
      <c r="AC242" t="n" s="15694">
        <v>0.09098331040652717</v>
      </c>
      <c r="AD242" t="n" s="16169">
        <v>0.269295806730239</v>
      </c>
      <c r="AE242" t="n" s="16644">
        <v>0.06167146247143</v>
      </c>
      <c r="AF242" t="n" s="17119">
        <v>0.108544672679893</v>
      </c>
      <c r="AG242" t="n" s="17594">
        <v>0.135756956579887</v>
      </c>
      <c r="AH242" t="n" s="18069">
        <v>-0.002163383540775</v>
      </c>
      <c r="AI242" t="n" s="18544">
        <v>0.024629559385485</v>
      </c>
      <c r="AJ242" t="n" s="19019">
        <v>0.355105907025839</v>
      </c>
      <c r="AK242" t="n" s="19494">
        <v>0.038336742588289</v>
      </c>
      <c r="AL242" t="n" s="19969">
        <v>0.011721973378521001</v>
      </c>
      <c r="AM242" t="n" s="20444">
        <v>0.08475923114344999</v>
      </c>
      <c r="AN242" t="n" s="20919">
        <v>-0.5808971950446509</v>
      </c>
      <c r="AO242" t="n" s="21394">
        <v>1.2047888375201738</v>
      </c>
      <c r="AP242" t="n" s="21869">
        <v>-0.698027104122567</v>
      </c>
      <c r="AQ242" t="n" s="22344">
        <v>0.5067617333976069</v>
      </c>
      <c r="AR242" t="n" s="22819">
        <v>1.9028159416427408</v>
      </c>
      <c r="AS242" t="n" s="23412">
        <v>0.0034094359355626314</v>
      </c>
      <c r="AT242" t="n" s="24005">
        <v>3.637529823246125E-4</v>
      </c>
      <c r="AU242" t="n" s="24598">
        <v>0.0029649510447321485</v>
      </c>
      <c r="AV242" t="n" s="25191">
        <v>8.457841472073327E-4</v>
      </c>
      <c r="AW242" t="n" s="25784">
        <v>-2.632526009976474E-6</v>
      </c>
      <c r="AX242" t="n" s="26377">
        <v>4.2041418993223653E-4</v>
      </c>
      <c r="AY242" t="n" s="26970">
        <v>1.2356843216215492E-4</v>
      </c>
      <c r="AZ242" t="n" s="27563">
        <v>0.003608967217994423</v>
      </c>
      <c r="BA242" t="n" s="28156">
        <v>-0.003572672389850614</v>
      </c>
      <c r="BB242" t="n" s="28749">
        <v>4.481340235170262E-4</v>
      </c>
      <c r="BC242" t="n" s="29342">
        <v>7.671268541448198E-4</v>
      </c>
      <c r="BD242" t="n" s="29935">
        <v>1.9153060131037164E-6</v>
      </c>
      <c r="BE242" t="n" s="30528">
        <v>-8.062794510556268E-6</v>
      </c>
      <c r="BF242" t="n" s="31121">
        <v>-4.337246929331326E-5</v>
      </c>
      <c r="BG242" t="n" s="31714">
        <v>1.0239412285345158E-5</v>
      </c>
      <c r="BH242" t="n" s="32307">
        <v>0.009429401780477771</v>
      </c>
      <c r="BI242" t="n" s="32900">
        <v>-1.3291323255554898E-5</v>
      </c>
      <c r="BJ242" t="s" s="33375">
        <v>1384</v>
      </c>
      <c r="BK242" t="s" s="33850">
        <v>1393</v>
      </c>
      <c r="BL242" t="n" s="34325">
        <v>0.08637568354606628</v>
      </c>
      <c r="BM242" t="s" s="34800">
        <v>1394</v>
      </c>
      <c r="BN242" t="s" s="35275">
        <v>1393</v>
      </c>
      <c r="BO242" t="n" s="35750">
        <v>-0.020481789484620094</v>
      </c>
    </row>
    <row r="243" spans="1:23" x14ac:dyDescent="0.25">
      <c r="A243" s="116" t="str">
        <f>IF(ISBLANK(TBL_DATA[[#This Row],[Row.names]]), "",   DATE(YEAR(TBL_DATA[[#This Row],[Row.names]]), MONTH(TBL_DATA[[#This Row],[Row.names]]), DAY(TBL_DATA[[#This Row],[Row.names]])))</f>
        <v/>
      </c>
      <c r="B243" s="427" t="s">
        <v>372</v>
      </c>
      <c r="C243" s="1053" t="s">
        <v>998</v>
      </c>
      <c r="D243" s="1679" t="n">
        <v>9.233754686434026E-4</v>
      </c>
      <c r="E243" s="2305" t="n">
        <v>0.1090863313930508</v>
      </c>
      <c r="F243" s="2869" t="n">
        <v>0.13210467747880106</v>
      </c>
      <c r="G243" s="3433" t="n">
        <v>0.4543164348752478</v>
      </c>
      <c r="H243" s="3997" t="n">
        <v>0.29936194724380905</v>
      </c>
      <c r="I243" s="4561" t="n">
        <v>0.005602269361593117</v>
      </c>
      <c r="J243" s="5125" t="n">
        <v>0.18697607077229828</v>
      </c>
      <c r="K243" s="5687" t="n">
        <v>0.9634561903448666</v>
      </c>
      <c r="L243" s="6249" t="n">
        <v>0.2517614202376367</v>
      </c>
      <c r="M243" s="6811" t="n">
        <v>0.005789448223731882</v>
      </c>
      <c r="N243" s="7373" t="n">
        <v>0.10624717616003239</v>
      </c>
      <c r="O243" s="7937" t="n">
        <v>0.05754935835837626</v>
      </c>
      <c r="P243" s="8563" t="n">
        <v>-0.027440388350943534</v>
      </c>
      <c r="Q243" s="9127" t="n">
        <v>-0.01696327132157866</v>
      </c>
      <c r="R243" s="9691" t="n">
        <v>-0.014713330290022622</v>
      </c>
      <c r="S243" s="10192" t="n">
        <v>0.12080883722454683</v>
      </c>
      <c r="T243" s="10693" t="n">
        <v>0.08187071053300732</v>
      </c>
      <c r="U243" s="11194" t="n">
        <v>1.4756050904900972</v>
      </c>
      <c r="V243" s="11695" t="n">
        <v>0.18896883245036977</v>
      </c>
      <c r="W243" s="12194" t="n">
        <v>0.08363741392050977</v>
      </c>
      <c r="X243" t="n" s="12693">
        <v>2.259381580472688</v>
      </c>
      <c r="Y243" t="n" s="13255">
        <v>0.5471397876629052</v>
      </c>
      <c r="Z243" t="n" s="13819">
        <v>0.5017583285184578</v>
      </c>
      <c r="AA243" t="n" s="14443">
        <v>0.0</v>
      </c>
      <c r="AB243" t="n" s="15069">
        <v>0.0</v>
      </c>
      <c r="AC243" t="n" s="15695">
        <v>0.08842881583045341</v>
      </c>
      <c r="AD243" t="n" s="16170">
        <v>0.285334041252907</v>
      </c>
      <c r="AE243" t="n" s="16645">
        <v>0.06657967976842499</v>
      </c>
      <c r="AF243" t="n" s="17120">
        <v>0.114278583285805</v>
      </c>
      <c r="AG243" t="n" s="17595">
        <v>0.140799769215188</v>
      </c>
      <c r="AH243" t="n" s="18070">
        <v>-4.62339015097E-4</v>
      </c>
      <c r="AI243" t="n" s="18545">
        <v>0.027264091699115003</v>
      </c>
      <c r="AJ243" t="n" s="19020">
        <v>0.349462144708535</v>
      </c>
      <c r="AK243" t="n" s="19495">
        <v>0.030682076486407</v>
      </c>
      <c r="AL243" t="n" s="19970">
        <v>0.010252111366720001</v>
      </c>
      <c r="AM243" t="n" s="20445">
        <v>0.086848452663806</v>
      </c>
      <c r="AN243" t="n" s="20920">
        <v>-0.5504626658203372</v>
      </c>
      <c r="AO243" t="n" s="21395">
        <v>1.2090301421524736</v>
      </c>
      <c r="AP243" t="n" s="21870">
        <v>-0.648454196541</v>
      </c>
      <c r="AQ243" t="n" s="22345">
        <v>0.5605759456114736</v>
      </c>
      <c r="AR243" t="n" s="22820">
        <v>1.8574843386934736</v>
      </c>
      <c r="AS243" t="n" s="23413">
        <v>0.003323369104356888</v>
      </c>
      <c r="AT243" t="n" s="24006">
        <v>3.640440940911102E-4</v>
      </c>
      <c r="AU243" t="n" s="24599">
        <v>0.0028620702371474245</v>
      </c>
      <c r="AV243" t="n" s="25192">
        <v>8.321881892468244E-4</v>
      </c>
      <c r="AW243" t="n" s="25785">
        <v>-2.558106663969737E-6</v>
      </c>
      <c r="AX243" t="n" s="26378">
        <v>4.191921925175983E-4</v>
      </c>
      <c r="AY243" t="n" s="26971">
        <v>1.23377208842214E-4</v>
      </c>
      <c r="AZ243" t="n" s="27564">
        <v>0.003541376036022192</v>
      </c>
      <c r="BA243" t="n" s="28157">
        <v>-0.00356144502744666</v>
      </c>
      <c r="BB243" t="n" s="28750">
        <v>4.4676985743820986E-4</v>
      </c>
      <c r="BC243" t="n" s="29343">
        <v>7.464492031759116E-4</v>
      </c>
      <c r="BD243" t="n" s="29936">
        <v>1.7853765490592127E-6</v>
      </c>
      <c r="BE243" t="n" s="30529">
        <v>-7.515664730940746E-6</v>
      </c>
      <c r="BF243" t="n" s="31122">
        <v>-4.0429006269443395E-5</v>
      </c>
      <c r="BG243" t="n" s="31715">
        <v>9.54457627201592E-6</v>
      </c>
      <c r="BH243" t="n" s="32308">
        <v>0.009143836883421632</v>
      </c>
      <c r="BI243" t="n" s="32901">
        <v>-1.238917651457899E-5</v>
      </c>
      <c r="BJ243" t="s" s="33376">
        <v>1386</v>
      </c>
      <c r="BK243" t="s" s="33851">
        <v>1393</v>
      </c>
      <c r="BL243" t="n" s="34326">
        <v>0.0818827673792839</v>
      </c>
      <c r="BM243" t="s" s="34801">
        <v>1394</v>
      </c>
      <c r="BN243" t="s" s="35276">
        <v>1393</v>
      </c>
      <c r="BO243" t="n" s="35751">
        <v>-0.020566781982779503</v>
      </c>
    </row>
    <row r="244" spans="1:23" x14ac:dyDescent="0.25">
      <c r="A244" s="116" t="str">
        <f>IF(ISBLANK(TBL_DATA[[#This Row],[Row.names]]), "",   DATE(YEAR(TBL_DATA[[#This Row],[Row.names]]), MONTH(TBL_DATA[[#This Row],[Row.names]]), DAY(TBL_DATA[[#This Row],[Row.names]])))</f>
        <v/>
      </c>
      <c r="B244" s="428" t="s">
        <v>373</v>
      </c>
      <c r="C244" s="1054" t="s">
        <v>999</v>
      </c>
      <c r="D244" s="1680" t="n">
        <v>-0.004499140159787499</v>
      </c>
      <c r="E244" s="2306" t="n">
        <v>0.10409639653880887</v>
      </c>
      <c r="F244" s="2870" t="n">
        <v>0.06789063110727445</v>
      </c>
      <c r="G244" s="3434" t="n">
        <v>0.4494714356740884</v>
      </c>
      <c r="H244" s="3998" t="n">
        <v>0.2949036459946648</v>
      </c>
      <c r="I244" s="4562" t="n">
        <v>0.005616242222707612</v>
      </c>
      <c r="J244" s="5126" t="n">
        <v>0.1124834172748419</v>
      </c>
      <c r="K244" s="5688" t="n">
        <v>0.9442027844280525</v>
      </c>
      <c r="L244" s="6250" t="n">
        <v>0.24485120359539223</v>
      </c>
      <c r="M244" s="6812" t="n">
        <v>0.005812164037758771</v>
      </c>
      <c r="N244" s="7374" t="n">
        <v>0.10617490133736554</v>
      </c>
      <c r="O244" s="7938" t="n">
        <v>0.058248585357675964</v>
      </c>
      <c r="P244" s="8564" t="n">
        <v>-0.031816070357501225</v>
      </c>
      <c r="Q244" s="9128" t="n">
        <v>-0.017120271219453736</v>
      </c>
      <c r="R244" s="9692" t="n">
        <v>-0.014871860714119134</v>
      </c>
      <c r="S244" s="10193" t="n">
        <v>0.10677235026448084</v>
      </c>
      <c r="T244" s="10694" t="n">
        <v>0.08262420410683659</v>
      </c>
      <c r="U244" s="11195" t="n">
        <v>1.2922647959963365</v>
      </c>
      <c r="V244" s="11696" t="n">
        <v>0.17410383260370654</v>
      </c>
      <c r="W244" s="12195" t="n">
        <v>0.0844917568072043</v>
      </c>
      <c r="X244" t="n" s="12694">
        <v>2.0606014028206516</v>
      </c>
      <c r="Y244" t="n" s="13256">
        <v>0.5430503162642158</v>
      </c>
      <c r="Z244" t="n" s="13820">
        <v>0.4948244169353329</v>
      </c>
      <c r="AA244" t="n" s="14444">
        <v>0.0</v>
      </c>
      <c r="AB244" t="n" s="15070">
        <v>0.0</v>
      </c>
      <c r="AC244" t="n" s="15696">
        <v>0.08486952721804704</v>
      </c>
      <c r="AD244" t="n" s="16171">
        <v>0.286011250040301</v>
      </c>
      <c r="AE244" t="n" s="16646">
        <v>0.0745306604199</v>
      </c>
      <c r="AF244" t="n" s="17121">
        <v>0.128516107428884</v>
      </c>
      <c r="AG244" t="n" s="17596">
        <v>0.143312083691848</v>
      </c>
      <c r="AH244" t="n" s="18071">
        <v>-4.65943880013E-4</v>
      </c>
      <c r="AI244" t="n" s="18546">
        <v>0.027215150330686</v>
      </c>
      <c r="AJ244" t="n" s="19021">
        <v>0.349795989315875</v>
      </c>
      <c r="AK244" t="n" s="19496">
        <v>0.027147319669641</v>
      </c>
      <c r="AL244" t="n" s="19971">
        <v>0.009107093347063</v>
      </c>
      <c r="AM244" t="n" s="20446">
        <v>0.089501621160979</v>
      </c>
      <c r="AN244" t="n" s="20921">
        <v>-0.546589355315594</v>
      </c>
      <c r="AO244" t="n" s="21396">
        <v>1.2218511462207822</v>
      </c>
      <c r="AP244" t="n" s="21871">
        <v>-0.633769170011212</v>
      </c>
      <c r="AQ244" t="n" s="22346">
        <v>0.5880819762095701</v>
      </c>
      <c r="AR244" t="n" s="22821">
        <v>1.8556203162319942</v>
      </c>
      <c r="AS244" t="n" s="23414">
        <v>0.003199673482332073</v>
      </c>
      <c r="AT244" t="n" s="24007">
        <v>3.555336755259702E-4</v>
      </c>
      <c r="AU244" t="n" s="24600">
        <v>0.0027642867753106485</v>
      </c>
      <c r="AV244" t="n" s="25193">
        <v>8.083707518556745E-4</v>
      </c>
      <c r="AW244" t="n" s="25786">
        <v>-2.3860062478153255E-6</v>
      </c>
      <c r="AX244" t="n" s="26379">
        <v>4.563803899394583E-4</v>
      </c>
      <c r="AY244" t="n" s="26972">
        <v>1.1944474994441315E-4</v>
      </c>
      <c r="AZ244" t="n" s="27565">
        <v>0.003427311247438855</v>
      </c>
      <c r="BA244" t="n" s="28158">
        <v>-0.0034683924689015416</v>
      </c>
      <c r="BB244" t="n" s="28751">
        <v>4.360908416368925E-4</v>
      </c>
      <c r="BC244" t="n" s="29344">
        <v>7.245669983442593E-4</v>
      </c>
      <c r="BD244" t="n" s="29937">
        <v>1.7967156075236873E-6</v>
      </c>
      <c r="BE244" t="n" s="30530">
        <v>-7.563563202014945E-6</v>
      </c>
      <c r="BF244" t="n" s="31123">
        <v>-4.068692827502162E-5</v>
      </c>
      <c r="BG244" t="n" s="31716">
        <v>9.605409241886434E-6</v>
      </c>
      <c r="BH244" t="n" s="32309">
        <v>0.008870197149164644</v>
      </c>
      <c r="BI244" t="n" s="32902">
        <v>-1.2468345358130257E-5</v>
      </c>
      <c r="BJ244" t="s" s="33377">
        <v>1385</v>
      </c>
      <c r="BK244" t="s" s="33852">
        <v>1393</v>
      </c>
      <c r="BL244" t="n" s="34327">
        <v>0.08537869900465012</v>
      </c>
      <c r="BM244" t="s" s="34802">
        <v>1400</v>
      </c>
      <c r="BN244" t="s" s="35277">
        <v>1393</v>
      </c>
      <c r="BO244" t="n" s="35752">
        <v>-0.022657321766018867</v>
      </c>
    </row>
    <row r="245" spans="1:23" x14ac:dyDescent="0.25">
      <c r="A245" s="116" t="str">
        <f>IF(ISBLANK(TBL_DATA[[#This Row],[Row.names]]), "",   DATE(YEAR(TBL_DATA[[#This Row],[Row.names]]), MONTH(TBL_DATA[[#This Row],[Row.names]]), DAY(TBL_DATA[[#This Row],[Row.names]])))</f>
        <v/>
      </c>
      <c r="B245" s="429" t="s">
        <v>374</v>
      </c>
      <c r="C245" s="1055" t="s">
        <v>1000</v>
      </c>
      <c r="D245" s="1681" t="n">
        <v>0.005518371173859766</v>
      </c>
      <c r="E245" s="2307" t="n">
        <v>0.11018921026663109</v>
      </c>
      <c r="F245" s="2871" t="n">
        <v>0.05637393703015503</v>
      </c>
      <c r="G245" s="3435" t="n">
        <v>0.4448799084174384</v>
      </c>
      <c r="H245" s="3999" t="n">
        <v>0.29560560571748423</v>
      </c>
      <c r="I245" s="4563" t="n">
        <v>0.005603751930567107</v>
      </c>
      <c r="J245" s="5127" t="n">
        <v>0.08926407104169676</v>
      </c>
      <c r="K245" s="5689" t="n">
        <v>0.9222794797076062</v>
      </c>
      <c r="L245" s="6251" t="n">
        <v>0.24770024300930238</v>
      </c>
      <c r="M245" s="6813" t="n">
        <v>0.00579117137158429</v>
      </c>
      <c r="N245" s="7375" t="n">
        <v>0.10599154587392944</v>
      </c>
      <c r="O245" s="7939" t="n">
        <v>0.058248585357675964</v>
      </c>
      <c r="P245" s="8565" t="n">
        <v>-0.02647327206916772</v>
      </c>
      <c r="Q245" s="9129" t="n">
        <v>-0.017103787726414996</v>
      </c>
      <c r="R245" s="9693" t="n">
        <v>-0.014859260044092305</v>
      </c>
      <c r="S245" s="10194" t="n">
        <v>0.0852814515590885</v>
      </c>
      <c r="T245" s="10695" t="n">
        <v>0.08146671020302781</v>
      </c>
      <c r="U245" s="11196" t="n">
        <v>1.0468257690356435</v>
      </c>
      <c r="V245" s="11697" t="n">
        <v>0.14535361863347296</v>
      </c>
      <c r="W245" s="12196" t="n">
        <v>0.08311484289473857</v>
      </c>
      <c r="X245" t="n" s="12695">
        <v>1.7488286516712443</v>
      </c>
      <c r="Y245" t="n" s="13257">
        <v>0.5436962439795627</v>
      </c>
      <c r="Z245" t="n" s="13821">
        <v>0.49769492966003015</v>
      </c>
      <c r="AA245" t="n" s="14445">
        <v>0.0</v>
      </c>
      <c r="AB245" t="n" s="15071">
        <v>0.0</v>
      </c>
      <c r="AC245" t="n" s="15697">
        <v>0.08416693328586856</v>
      </c>
      <c r="AD245" t="n" s="16172">
        <v>0.284504902587772</v>
      </c>
      <c r="AE245" t="n" s="16647">
        <v>0.074642878740529</v>
      </c>
      <c r="AF245" t="n" s="17122">
        <v>0.126756111654241</v>
      </c>
      <c r="AG245" t="n" s="17597">
        <v>0.141474570662117</v>
      </c>
      <c r="AH245" t="n" s="18072">
        <v>-4.47124229872E-4</v>
      </c>
      <c r="AI245" t="n" s="18547">
        <v>0.027381071093877</v>
      </c>
      <c r="AJ245" t="n" s="19022">
        <v>0.357904214850596</v>
      </c>
      <c r="AK245" t="n" s="19497">
        <v>0.024575547177199</v>
      </c>
      <c r="AL245" t="n" s="19972">
        <v>0.007823782383375</v>
      </c>
      <c r="AM245" t="n" s="20447">
        <v>0.092347637157157</v>
      </c>
      <c r="AN245" t="n" s="20922">
        <v>-0.5130894228471741</v>
      </c>
      <c r="AO245" t="n" s="21397">
        <v>1.2267022470866067</v>
      </c>
      <c r="AP245" t="n" s="21872">
        <v>-0.6028280778567899</v>
      </c>
      <c r="AQ245" t="n" s="22347">
        <v>0.6238741692298168</v>
      </c>
      <c r="AR245" t="n" s="22822">
        <v>1.8295303249433967</v>
      </c>
      <c r="AS245" t="n" s="23415">
        <v>0.003080076006412142</v>
      </c>
      <c r="AT245" t="n" s="24008">
        <v>3.422661559264911E-4</v>
      </c>
      <c r="AU245" t="n" s="24601">
        <v>0.0026915238314833435</v>
      </c>
      <c r="AV245" t="n" s="25194">
        <v>7.860894244992489E-4</v>
      </c>
      <c r="AW245" t="n" s="25787">
        <v>-2.3335355194912443E-6</v>
      </c>
      <c r="AX245" t="n" s="26380">
        <v>4.5057206912963425E-4</v>
      </c>
      <c r="AY245" t="n" s="26973">
        <v>1.1625013052191349E-4</v>
      </c>
      <c r="AZ245" t="n" s="27566">
        <v>0.003309452670363384</v>
      </c>
      <c r="BA245" t="n" s="28159">
        <v>-0.0033472534528161493</v>
      </c>
      <c r="BB245" t="n" s="28752">
        <v>4.2236764015764916E-4</v>
      </c>
      <c r="BC245" t="n" s="29345">
        <v>7.043370814877166E-4</v>
      </c>
      <c r="BD245" t="n" s="29938">
        <v>1.7833456211770103E-6</v>
      </c>
      <c r="BE245" t="n" s="30531">
        <v>-7.507380319953062E-6</v>
      </c>
      <c r="BF245" t="n" s="31124">
        <v>-4.038485996079124E-5</v>
      </c>
      <c r="BG245" t="n" s="31717">
        <v>9.53406170764096E-6</v>
      </c>
      <c r="BH245" t="n" s="32310">
        <v>0.008602298711166578</v>
      </c>
      <c r="BI245" t="n" s="32903">
        <v>-1.2375856568767504E-5</v>
      </c>
      <c r="BJ245" t="s" s="33378">
        <v>1385</v>
      </c>
      <c r="BK245" t="s" s="33853">
        <v>1393</v>
      </c>
      <c r="BL245" t="n" s="34328">
        <v>0.0856952965259552</v>
      </c>
      <c r="BM245" t="s" s="34803">
        <v>1400</v>
      </c>
      <c r="BN245" t="s" s="35278">
        <v>1393</v>
      </c>
      <c r="BO245" t="n" s="35753">
        <v>-0.025739694014191628</v>
      </c>
    </row>
    <row r="246" spans="1:23" x14ac:dyDescent="0.25">
      <c r="A246" s="116" t="str">
        <f>IF(ISBLANK(TBL_DATA[[#This Row],[Row.names]]), "",   DATE(YEAR(TBL_DATA[[#This Row],[Row.names]]), MONTH(TBL_DATA[[#This Row],[Row.names]]), DAY(TBL_DATA[[#This Row],[Row.names]])))</f>
        <v/>
      </c>
      <c r="B246" s="430" t="s">
        <v>375</v>
      </c>
      <c r="C246" s="1056" t="s">
        <v>1001</v>
      </c>
      <c r="D246" s="1682" t="n">
        <v>-8.835394343701979E-4</v>
      </c>
      <c r="E246" s="2308" t="n">
        <v>0.1092083143197482</v>
      </c>
      <c r="F246" s="2872" t="n">
        <v>0.05662190570278591</v>
      </c>
      <c r="G246" s="3436" t="n">
        <v>0.4425850771568936</v>
      </c>
      <c r="H246" s="4000" t="n">
        <v>0.28799843452617313</v>
      </c>
      <c r="I246" s="4564" t="n">
        <v>0.005603928855151153</v>
      </c>
      <c r="J246" s="5128" t="n">
        <v>0.10251942116423707</v>
      </c>
      <c r="K246" s="5690" t="n">
        <v>0.9110486939909982</v>
      </c>
      <c r="L246" s="6252" t="n">
        <v>0.24210596215133773</v>
      </c>
      <c r="M246" s="6814" t="n">
        <v>0.005781711060058669</v>
      </c>
      <c r="N246" s="7376" t="n">
        <v>0.10542713609921577</v>
      </c>
      <c r="O246" s="7940" t="n">
        <v>0.05740027561699599</v>
      </c>
      <c r="P246" s="8566" t="n">
        <v>-0.027333421323707974</v>
      </c>
      <c r="Q246" s="9130" t="n">
        <v>-0.016943955806929267</v>
      </c>
      <c r="R246" s="9694" t="n">
        <v>-0.014711380336012426</v>
      </c>
      <c r="S246" s="10195" t="n">
        <v>0.07337739780437169</v>
      </c>
      <c r="T246" s="10696" t="n">
        <v>0.08130247522759769</v>
      </c>
      <c r="U246" s="11197" t="n">
        <v>0.9025235406297215</v>
      </c>
      <c r="V246" s="11698" t="n">
        <v>0.140521573456186</v>
      </c>
      <c r="W246" s="12197" t="n">
        <v>0.08305881136077888</v>
      </c>
      <c r="X246" t="n" s="12696">
        <v>1.691832222902982</v>
      </c>
      <c r="Y246" t="n" s="13258">
        <v>0.5366548560538451</v>
      </c>
      <c r="Z246" t="n" s="13822">
        <v>0.49204264261478164</v>
      </c>
      <c r="AA246" t="n" s="14446">
        <v>0.0</v>
      </c>
      <c r="AB246" t="n" s="15072">
        <v>0.0</v>
      </c>
      <c r="AC246" t="n" s="15698">
        <v>0.08410613014439833</v>
      </c>
      <c r="AD246" t="n" s="16173">
        <v>0.27729249036667303</v>
      </c>
      <c r="AE246" t="n" s="16648">
        <v>0.074502054355316</v>
      </c>
      <c r="AF246" t="n" s="17123">
        <v>0.11528905106580596</v>
      </c>
      <c r="AG246" t="n" s="17598">
        <v>0.12813179578383002</v>
      </c>
      <c r="AH246" t="n" s="18073">
        <v>0.0</v>
      </c>
      <c r="AI246" t="n" s="18548">
        <v>0.027621831342723998</v>
      </c>
      <c r="AJ246" t="n" s="19023">
        <v>0.355762745012899</v>
      </c>
      <c r="AK246" t="n" s="19498">
        <v>0.0348215269824</v>
      </c>
      <c r="AL246" t="n" s="19973">
        <v>0.005405431700572</v>
      </c>
      <c r="AM246" t="n" s="20448">
        <v>0.092143405841544</v>
      </c>
      <c r="AN246" t="n" s="20923">
        <v>-0.5674233782600099</v>
      </c>
      <c r="AO246" t="n" s="21398">
        <v>1.209745421781971</v>
      </c>
      <c r="AP246" t="n" s="21873">
        <v>-0.666198467590217</v>
      </c>
      <c r="AQ246" t="n" s="22348">
        <v>0.543546954191754</v>
      </c>
      <c r="AR246" t="n" s="22823">
        <v>1.8759438893721878</v>
      </c>
      <c r="AS246" t="n" s="23416">
        <v>0.0031416321498520133</v>
      </c>
      <c r="AT246" t="n" s="24009">
        <v>3.762923971162601E-4</v>
      </c>
      <c r="AU246" t="n" s="24602">
        <v>0.0025827602189742002</v>
      </c>
      <c r="AV246" t="n" s="25195">
        <v>6.949499826345656E-4</v>
      </c>
      <c r="AW246" t="n" s="25788">
        <v>-6.319590077854576E-7</v>
      </c>
      <c r="AX246" t="n" s="26381">
        <v>5.830640508791785E-4</v>
      </c>
      <c r="AY246" t="n" s="26974">
        <v>1.3425627377577532E-4</v>
      </c>
      <c r="AZ246" t="n" s="27567">
        <v>0.003441417717738375</v>
      </c>
      <c r="BA246" t="n" s="28160">
        <v>-0.0034848478605837624</v>
      </c>
      <c r="BB246" t="n" s="28753">
        <v>5.044797705899077E-4</v>
      </c>
      <c r="BC246" t="n" s="29346">
        <v>6.53718202847899E-4</v>
      </c>
      <c r="BD246" t="n" s="29939">
        <v>9.735312662969268E-7</v>
      </c>
      <c r="BE246" t="n" s="30532">
        <v>-4.096671328249572E-6</v>
      </c>
      <c r="BF246" t="n" s="31125">
        <v>-2.2034891545602487E-5</v>
      </c>
      <c r="BG246" t="n" s="31718">
        <v>5.202564276335003E-6</v>
      </c>
      <c r="BH246" t="n" s="32311">
        <v>0.008653797684996882</v>
      </c>
      <c r="BI246" t="n" s="32904">
        <v>-6.751272849033802E-6</v>
      </c>
      <c r="BJ246" t="s" s="33379">
        <v>1385</v>
      </c>
      <c r="BK246" t="s" s="33854">
        <v>1393</v>
      </c>
      <c r="BL246" t="n" s="34329">
        <v>0.08822807669639587</v>
      </c>
      <c r="BM246" t="s" s="34804">
        <v>1400</v>
      </c>
      <c r="BN246" t="s" s="35279">
        <v>1393</v>
      </c>
      <c r="BO246" t="n" s="35754">
        <v>-0.02507169544696808</v>
      </c>
    </row>
    <row r="247" spans="1:23" x14ac:dyDescent="0.25">
      <c r="A247" s="116" t="str">
        <f>IF(ISBLANK(TBL_DATA[[#This Row],[Row.names]]), "",   DATE(YEAR(TBL_DATA[[#This Row],[Row.names]]), MONTH(TBL_DATA[[#This Row],[Row.names]]), DAY(TBL_DATA[[#This Row],[Row.names]])))</f>
        <v/>
      </c>
      <c r="B247" s="431" t="s">
        <v>376</v>
      </c>
      <c r="C247" s="1057" t="s">
        <v>1002</v>
      </c>
      <c r="D247" s="1683" t="n">
        <v>-0.004670444631843359</v>
      </c>
      <c r="E247" s="2309" t="n">
        <v>0.10402781830253738</v>
      </c>
      <c r="F247" s="2873" t="n">
        <v>0.05810388738097649</v>
      </c>
      <c r="G247" s="3437" t="n">
        <v>0.44535612774272626</v>
      </c>
      <c r="H247" s="4001" t="n">
        <v>0.29166477284648</v>
      </c>
      <c r="I247" s="4565" t="n">
        <v>0.0055983007320513445</v>
      </c>
      <c r="J247" s="5129" t="n">
        <v>0.09219373195135261</v>
      </c>
      <c r="K247" s="5691" t="n">
        <v>0.9109827472533754</v>
      </c>
      <c r="L247" s="6253" t="n">
        <v>0.23935198287081957</v>
      </c>
      <c r="M247" s="6815" t="n">
        <v>0.0058013447253525835</v>
      </c>
      <c r="N247" s="7377" t="n">
        <v>0.10559347304517835</v>
      </c>
      <c r="O247" s="7941" t="n">
        <v>0.05766269098866524</v>
      </c>
      <c r="P247" s="8567" t="n">
        <v>-0.031876206724660294</v>
      </c>
      <c r="Q247" s="9131" t="n">
        <v>-0.016985844325599603</v>
      </c>
      <c r="R247" s="9695" t="n">
        <v>-0.014749746423938618</v>
      </c>
      <c r="S247" s="10196" t="n">
        <v>0.07876725517501759</v>
      </c>
      <c r="T247" s="10697" t="n">
        <v>0.08088363954716137</v>
      </c>
      <c r="U247" s="11198" t="n">
        <v>0.9738342094397253</v>
      </c>
      <c r="V247" s="11699" t="n">
        <v>0.13178923257277653</v>
      </c>
      <c r="W247" s="12198" t="n">
        <v>0.0832793480154993</v>
      </c>
      <c r="X247" t="n" s="12697">
        <v>1.582495969447899</v>
      </c>
      <c r="Y247" t="n" s="13259">
        <v>0.5400599715276814</v>
      </c>
      <c r="Z247" t="n" s="13823">
        <v>0.4892361217968474</v>
      </c>
      <c r="AA247" t="n" s="14447">
        <v>0.0</v>
      </c>
      <c r="AB247" t="n" s="15073">
        <v>0.0</v>
      </c>
      <c r="AC247" t="n" s="15699">
        <v>0.08083626310527775</v>
      </c>
      <c r="AD247" t="n" s="16174">
        <v>0.269914313773769</v>
      </c>
      <c r="AE247" t="n" s="16649">
        <v>0.07515623178010701</v>
      </c>
      <c r="AF247" t="n" s="17124">
        <v>0.105039707711727</v>
      </c>
      <c r="AG247" t="n" s="17599">
        <v>0.131338534965606</v>
      </c>
      <c r="AH247" t="n" s="18074">
        <v>0.0</v>
      </c>
      <c r="AI247" t="n" s="18549">
        <v>0.028002900247237998</v>
      </c>
      <c r="AJ247" t="n" s="19024">
        <v>0.35179154632471</v>
      </c>
      <c r="AK247" t="n" s="19499">
        <v>0.040371636455594995</v>
      </c>
      <c r="AL247" t="n" s="19974">
        <v>0.004936940172606999</v>
      </c>
      <c r="AM247" t="n" s="20449">
        <v>0.090115578663507</v>
      </c>
      <c r="AN247" t="n" s="20924">
        <v>-0.566574317697371</v>
      </c>
      <c r="AO247" t="n" s="21399">
        <v>1.198146531470178</v>
      </c>
      <c r="AP247" t="n" s="21874">
        <v>-0.668053459072683</v>
      </c>
      <c r="AQ247" t="n" s="22349">
        <v>0.530093072397495</v>
      </c>
      <c r="AR247" t="n" s="22824">
        <v>1.866199990542861</v>
      </c>
      <c r="AS247" t="n" s="23417">
        <v>0.0030677613413971345</v>
      </c>
      <c r="AT247" t="n" s="24010">
        <v>3.693777083271858E-4</v>
      </c>
      <c r="AU247" t="n" s="24603">
        <v>0.002533259348550553</v>
      </c>
      <c r="AV247" t="n" s="25196">
        <v>6.665647559548016E-4</v>
      </c>
      <c r="AW247" t="n" s="25789">
        <v>-6.351546712823452E-7</v>
      </c>
      <c r="AX247" t="n" s="26382">
        <v>5.725116635459007E-4</v>
      </c>
      <c r="AY247" t="n" s="26975">
        <v>1.2777325874292815E-4</v>
      </c>
      <c r="AZ247" t="n" s="27568">
        <v>0.0033416774214584076</v>
      </c>
      <c r="BA247" t="n" s="28161">
        <v>-0.0034240854864363668</v>
      </c>
      <c r="BB247" t="n" s="28754">
        <v>4.956500156727611E-4</v>
      </c>
      <c r="BC247" t="n" s="29347">
        <v>6.327582078238553E-4</v>
      </c>
      <c r="BD247" t="n" s="29940">
        <v>1.1069092353850382E-6</v>
      </c>
      <c r="BE247" t="n" s="30533">
        <v>-4.6585960310926055E-6</v>
      </c>
      <c r="BF247" t="n" s="31126">
        <v>-2.5058379860234433E-5</v>
      </c>
      <c r="BG247" t="n" s="31719">
        <v>5.916195818731164E-6</v>
      </c>
      <c r="BH247" t="n" s="32312">
        <v>0.008412985112786098</v>
      </c>
      <c r="BI247" t="n" s="32905">
        <v>-7.678161583006629E-6</v>
      </c>
      <c r="BJ247" t="s" s="33380">
        <v>1385</v>
      </c>
      <c r="BK247" t="s" s="33855">
        <v>1393</v>
      </c>
      <c r="BL247" t="n" s="34330">
        <v>0.08657103776931763</v>
      </c>
      <c r="BM247" t="s" s="34805">
        <v>1400</v>
      </c>
      <c r="BN247" t="s" s="35280">
        <v>1393</v>
      </c>
      <c r="BO247" t="n" s="35755">
        <v>-0.026483923196792603</v>
      </c>
    </row>
    <row r="248" spans="1:23" x14ac:dyDescent="0.25">
      <c r="A248" s="116" t="str">
        <f>IF(ISBLANK(TBL_DATA[[#This Row],[Row.names]]), "",   DATE(YEAR(TBL_DATA[[#This Row],[Row.names]]), MONTH(TBL_DATA[[#This Row],[Row.names]]), DAY(TBL_DATA[[#This Row],[Row.names]])))</f>
        <v/>
      </c>
      <c r="B248" s="432" t="s">
        <v>377</v>
      </c>
      <c r="C248" s="1058" t="s">
        <v>1003</v>
      </c>
      <c r="D248" s="1684" t="n">
        <v>-0.004121309343515421</v>
      </c>
      <c r="E248" s="2310" t="n">
        <v>0.09947777813946623</v>
      </c>
      <c r="F248" s="2874" t="n">
        <v>0.022385261366715703</v>
      </c>
      <c r="G248" s="3438" t="n">
        <v>0.43958960434415967</v>
      </c>
      <c r="H248" s="4002" t="n">
        <v>0.28105761006364344</v>
      </c>
      <c r="I248" s="4566" t="n">
        <v>0.0056619981436075665</v>
      </c>
      <c r="J248" s="5130" t="n">
        <v>0.06905532723073748</v>
      </c>
      <c r="K248" s="5692" t="n">
        <v>0.9199797907129854</v>
      </c>
      <c r="L248" s="6254" t="n">
        <v>0.24075009509184594</v>
      </c>
      <c r="M248" s="6816" t="n">
        <v>0.005818553745566598</v>
      </c>
      <c r="N248" s="7378" t="n">
        <v>0.10600416941513213</v>
      </c>
      <c r="O248" s="7942" t="n">
        <v>0.05824711329516092</v>
      </c>
      <c r="P248" s="8568" t="n">
        <v>-0.03586614435956548</v>
      </c>
      <c r="Q248" s="9132" t="n">
        <v>-0.01711611178950262</v>
      </c>
      <c r="R248" s="9696" t="n">
        <v>-0.014871316785032253</v>
      </c>
      <c r="S248" s="10197" t="n">
        <v>0.08554574277930671</v>
      </c>
      <c r="T248" s="10698" t="n">
        <v>0.08039181217985406</v>
      </c>
      <c r="U248" s="11199" t="n">
        <v>1.0641101433056663</v>
      </c>
      <c r="V248" s="11700" t="n">
        <v>0.14237172610791005</v>
      </c>
      <c r="W248" s="12199" t="n">
        <v>0.08260506585693028</v>
      </c>
      <c r="X248" t="n" s="12698">
        <v>1.7235229417345177</v>
      </c>
      <c r="Y248" t="n" s="13260">
        <v>0.5301486678882099</v>
      </c>
      <c r="Z248" t="n" s="13824">
        <v>0.4906629139152926</v>
      </c>
      <c r="AA248" t="n" s="14448">
        <v>0.0</v>
      </c>
      <c r="AB248" t="n" s="15074">
        <v>0.0</v>
      </c>
      <c r="AC248" t="n" s="15700">
        <v>0.0806393069768656</v>
      </c>
      <c r="AD248" t="n" s="16175">
        <v>0.267120159575957</v>
      </c>
      <c r="AE248" t="n" s="16650">
        <v>0.07595551536141501</v>
      </c>
      <c r="AF248" t="n" s="17125">
        <v>0.096330032086075</v>
      </c>
      <c r="AG248" t="n" s="17600">
        <v>0.140986776809613</v>
      </c>
      <c r="AH248" t="n" s="18075">
        <v>0.0</v>
      </c>
      <c r="AI248" t="n" s="18550">
        <v>0.027982342672207002</v>
      </c>
      <c r="AJ248" t="n" s="19025">
        <v>0.356379218192664</v>
      </c>
      <c r="AK248" t="n" s="19500">
        <v>0.041191241307374</v>
      </c>
      <c r="AL248" t="n" s="19975">
        <v>0.003946857512453999</v>
      </c>
      <c r="AM248" t="n" s="20450">
        <v>0.096114921712514</v>
      </c>
      <c r="AN248" t="n" s="20925">
        <v>-0.5680097367616901</v>
      </c>
      <c r="AO248" t="n" s="21400">
        <v>1.201514265717017</v>
      </c>
      <c r="AP248" t="n" s="21875">
        <v>-0.663516937248434</v>
      </c>
      <c r="AQ248" t="n" s="22350">
        <v>0.5379973284685831</v>
      </c>
      <c r="AR248" t="n" s="22825">
        <v>1.865031202965451</v>
      </c>
      <c r="AS248" t="n" s="23418">
        <v>0.003039348924654063</v>
      </c>
      <c r="AT248" t="n" s="24011">
        <v>3.4230940128396277E-4</v>
      </c>
      <c r="AU248" t="n" s="24604">
        <v>0.002808108223616179</v>
      </c>
      <c r="AV248" t="n" s="25197">
        <v>6.137673498438174E-4</v>
      </c>
      <c r="AW248" t="n" s="25790">
        <v>-1.1728823554886642E-6</v>
      </c>
      <c r="AX248" t="n" s="26383">
        <v>5.024890605561417E-4</v>
      </c>
      <c r="AY248" t="n" s="26976">
        <v>1.1153420859270601E-4</v>
      </c>
      <c r="AZ248" t="n" s="27569">
        <v>0.003300558070578767</v>
      </c>
      <c r="BA248" t="n" s="28162">
        <v>-0.003308031406556305</v>
      </c>
      <c r="BB248" t="n" s="28755">
        <v>4.753682811636546E-4</v>
      </c>
      <c r="BC248" t="n" s="29348">
        <v>6.068687057997577E-4</v>
      </c>
      <c r="BD248" t="n" s="29941">
        <v>1.7504721251510823E-6</v>
      </c>
      <c r="BE248" t="n" s="30534">
        <v>-7.369600138271661E-6</v>
      </c>
      <c r="BF248" t="n" s="31127">
        <v>-3.964465074094554E-5</v>
      </c>
      <c r="BG248" t="n" s="31720">
        <v>9.359101017152057E-6</v>
      </c>
      <c r="BH248" t="n" s="32313">
        <v>0.00853920211404832</v>
      </c>
      <c r="BI248" t="n" s="32906">
        <v>-1.2149499134149433E-5</v>
      </c>
      <c r="BJ248" t="s" s="33381">
        <v>1385</v>
      </c>
      <c r="BK248" t="s" s="33856">
        <v>1393</v>
      </c>
      <c r="BL248" t="n" s="34331">
        <v>0.08468390256166458</v>
      </c>
      <c r="BM248" t="s" s="34806">
        <v>1400</v>
      </c>
      <c r="BN248" t="s" s="35281">
        <v>1393</v>
      </c>
      <c r="BO248" t="n" s="35756">
        <v>-0.026849692687392235</v>
      </c>
    </row>
    <row r="249" spans="1:23" x14ac:dyDescent="0.25">
      <c r="A249" s="116" t="str">
        <f>IF(ISBLANK(TBL_DATA[[#This Row],[Row.names]]), "",   DATE(YEAR(TBL_DATA[[#This Row],[Row.names]]), MONTH(TBL_DATA[[#This Row],[Row.names]]), DAY(TBL_DATA[[#This Row],[Row.names]])))</f>
        <v/>
      </c>
      <c r="B249" s="433" t="s">
        <v>378</v>
      </c>
      <c r="C249" s="1059" t="s">
        <v>1004</v>
      </c>
      <c r="D249" s="1685" t="n">
        <v>0.001790146426498768</v>
      </c>
      <c r="E249" s="2311" t="n">
        <v>0.10144600435501738</v>
      </c>
      <c r="F249" s="2875" t="n">
        <v>0.03397163998499875</v>
      </c>
      <c r="G249" s="3439" t="n">
        <v>0.44886495379340596</v>
      </c>
      <c r="H249" s="4003" t="n">
        <v>0.2855626900049158</v>
      </c>
      <c r="I249" s="4567" t="n">
        <v>0.005644386540294719</v>
      </c>
      <c r="J249" s="5131" t="n">
        <v>0.07529914117613035</v>
      </c>
      <c r="K249" s="5693" t="n">
        <v>0.9179326599397113</v>
      </c>
      <c r="L249" s="6255" t="n">
        <v>0.23960510547438363</v>
      </c>
      <c r="M249" s="6817" t="n">
        <v>0.005823100430214884</v>
      </c>
      <c r="N249" s="7379" t="n">
        <v>0.1060071002029368</v>
      </c>
      <c r="O249" s="7943" t="n">
        <v>0.05824711329516092</v>
      </c>
      <c r="P249" s="8569" t="n">
        <v>-0.03414020358322434</v>
      </c>
      <c r="Q249" s="9133" t="n">
        <v>-0.01711560452347427</v>
      </c>
      <c r="R249" s="9697" t="n">
        <v>-0.01487074745523925</v>
      </c>
      <c r="S249" s="10198" t="n">
        <v>0.07911672269581693</v>
      </c>
      <c r="T249" s="10699" t="n">
        <v>0.08030974928255491</v>
      </c>
      <c r="U249" s="11200" t="n">
        <v>0.9851446854535614</v>
      </c>
      <c r="V249" s="11701" t="n">
        <v>0.13402895652136237</v>
      </c>
      <c r="W249" s="12200" t="n">
        <v>0.0823143450088576</v>
      </c>
      <c r="X249" t="n" s="12699">
        <v>1.6282575838626903</v>
      </c>
      <c r="Y249" t="n" s="13261">
        <v>0.5343806602085408</v>
      </c>
      <c r="Z249" t="n" s="13825">
        <v>0.4894947450937381</v>
      </c>
      <c r="AA249" t="n" s="14449">
        <v>0.0</v>
      </c>
      <c r="AB249" t="n" s="15075">
        <v>0.0</v>
      </c>
      <c r="AC249" t="n" s="15701">
        <v>0.07981387096393897</v>
      </c>
      <c r="AD249" t="n" s="16176">
        <v>0.263424790474646</v>
      </c>
      <c r="AE249" t="n" s="16651">
        <v>0.070474259147343</v>
      </c>
      <c r="AF249" t="n" s="17126">
        <v>0.08876942282557501</v>
      </c>
      <c r="AG249" t="n" s="17601">
        <v>0.15052176547392002</v>
      </c>
      <c r="AH249" t="n" s="18076">
        <v>0.0</v>
      </c>
      <c r="AI249" t="n" s="18551">
        <v>0.02823312973342</v>
      </c>
      <c r="AJ249" t="n" s="19026">
        <v>0.358975671930845</v>
      </c>
      <c r="AK249" t="n" s="19501">
        <v>0.04245689236656</v>
      </c>
      <c r="AL249" t="n" s="19976">
        <v>0.0028315112199770003</v>
      </c>
      <c r="AM249" t="n" s="20451">
        <v>0.095770978793774</v>
      </c>
      <c r="AN249" t="n" s="20926">
        <v>-0.5704881736594981</v>
      </c>
      <c r="AO249" t="n" s="21401">
        <v>1.2003854086874708</v>
      </c>
      <c r="AP249" t="n" s="21876">
        <v>-0.6694151603809091</v>
      </c>
      <c r="AQ249" t="n" s="22351">
        <v>0.5309702483065617</v>
      </c>
      <c r="AR249" t="n" s="22826">
        <v>1.8698005690683799</v>
      </c>
      <c r="AS249" t="n" s="23419">
        <v>0.0029436016813220514</v>
      </c>
      <c r="AT249" t="n" s="24012">
        <v>4.0742616116819816E-4</v>
      </c>
      <c r="AU249" t="n" s="24605">
        <v>0.0027710025227340833</v>
      </c>
      <c r="AV249" t="n" s="25198">
        <v>5.922808962599048E-4</v>
      </c>
      <c r="AW249" t="n" s="25791">
        <v>-6.076181948515618E-7</v>
      </c>
      <c r="AX249" t="n" s="26384">
        <v>4.6663263040313375E-4</v>
      </c>
      <c r="AY249" t="n" s="26977">
        <v>1.1502222742713981E-4</v>
      </c>
      <c r="AZ249" t="n" s="27570">
        <v>0.003473002167941414</v>
      </c>
      <c r="BA249" t="n" s="28163">
        <v>-0.003275291294017522</v>
      </c>
      <c r="BB249" t="n" s="28756">
        <v>4.769935068924596E-4</v>
      </c>
      <c r="BC249" t="n" s="29349">
        <v>5.224405740101197E-4</v>
      </c>
      <c r="BD249" t="n" s="29942">
        <v>1.0319239595049646E-6</v>
      </c>
      <c r="BE249" t="n" s="30535">
        <v>-4.343236388124275E-6</v>
      </c>
      <c r="BF249" t="n" s="31128">
        <v>-2.3362433176781758E-5</v>
      </c>
      <c r="BG249" t="n" s="31721">
        <v>5.51570943775767E-6</v>
      </c>
      <c r="BH249" t="n" s="32314">
        <v>0.008520820175926452</v>
      </c>
      <c r="BI249" t="n" s="32907">
        <v>-7.158683812675998E-6</v>
      </c>
      <c r="BJ249" t="s" s="33382">
        <v>1385</v>
      </c>
      <c r="BK249" t="s" s="33857">
        <v>1393</v>
      </c>
      <c r="BL249" t="n" s="34332">
        <v>0.08472712337970734</v>
      </c>
      <c r="BM249" t="s" s="34807">
        <v>1401</v>
      </c>
      <c r="BN249" t="s" s="35282">
        <v>1393</v>
      </c>
      <c r="BO249" t="n" s="35757">
        <v>-0.026956707239151</v>
      </c>
    </row>
    <row r="250" spans="1:23" x14ac:dyDescent="0.25">
      <c r="A250" s="116" t="str">
        <f>IF(ISBLANK(TBL_DATA[[#This Row],[Row.names]]), "",   DATE(YEAR(TBL_DATA[[#This Row],[Row.names]]), MONTH(TBL_DATA[[#This Row],[Row.names]]), DAY(TBL_DATA[[#This Row],[Row.names]])))</f>
        <v/>
      </c>
      <c r="B250" s="434" t="s">
        <v>379</v>
      </c>
      <c r="C250" s="1060" t="s">
        <v>1005</v>
      </c>
      <c r="D250" s="1686" t="n">
        <v>-0.0015059588014411955</v>
      </c>
      <c r="E250" s="2312" t="n">
        <v>0.09978727205044668</v>
      </c>
      <c r="F250" s="2876" t="n">
        <v>-0.012499840927456818</v>
      </c>
      <c r="G250" s="3440" t="n">
        <v>0.44378576033240646</v>
      </c>
      <c r="H250" s="4004" t="n">
        <v>0.2909704381167739</v>
      </c>
      <c r="I250" s="4568" t="n">
        <v>0.005504575268303695</v>
      </c>
      <c r="J250" s="5132" t="n">
        <v>0.05079764710714785</v>
      </c>
      <c r="K250" s="5694" t="n">
        <v>0.8762512903142092</v>
      </c>
      <c r="L250" s="6256" t="n">
        <v>0.2206939811681794</v>
      </c>
      <c r="M250" s="6818" t="n">
        <v>0.005770928032289828</v>
      </c>
      <c r="N250" s="7380" t="n">
        <v>0.10377480202643913</v>
      </c>
      <c r="O250" s="7944" t="n">
        <v>0.058324933389296424</v>
      </c>
      <c r="P250" s="8570" t="n">
        <v>-0.03559474864459633</v>
      </c>
      <c r="Q250" s="9134" t="n">
        <v>-0.016947818344956185</v>
      </c>
      <c r="R250" s="9698" t="n">
        <v>-0.014750233490849514</v>
      </c>
      <c r="S250" s="10199" t="n">
        <v>0.0774007651945745</v>
      </c>
      <c r="T250" s="10700" t="n">
        <v>0.0803365593042249</v>
      </c>
      <c r="U250" s="11201" t="n">
        <v>0.963456312604416</v>
      </c>
      <c r="V250" s="11702" t="n">
        <v>0.1345364789612138</v>
      </c>
      <c r="W250" s="12201" t="n">
        <v>0.08231100573287668</v>
      </c>
      <c r="X250" t="n" s="12700">
        <v>1.6344895529259362</v>
      </c>
      <c r="Y250" t="n" s="13262">
        <v>0.5394167573562892</v>
      </c>
      <c r="Z250" t="n" s="13826">
        <v>0.4697807799050313</v>
      </c>
      <c r="AA250" t="n" s="14450">
        <v>0.0</v>
      </c>
      <c r="AB250" t="n" s="15076">
        <v>0.0</v>
      </c>
      <c r="AC250" t="n" s="15702">
        <v>0.07686066779269227</v>
      </c>
      <c r="AD250" t="n" s="16177">
        <v>0.270766517095601</v>
      </c>
      <c r="AE250" t="n" s="16652">
        <v>0.082630526824581</v>
      </c>
      <c r="AF250" t="n" s="17127">
        <v>0.087761620804602</v>
      </c>
      <c r="AG250" t="n" s="17602">
        <v>0.149679019640103</v>
      </c>
      <c r="AH250" t="n" s="18077">
        <v>-0.00140421659854</v>
      </c>
      <c r="AI250" t="n" s="18552">
        <v>0.028048830068878</v>
      </c>
      <c r="AJ250" t="n" s="19027">
        <v>0.357265734439848</v>
      </c>
      <c r="AK250" t="n" s="19502">
        <v>0.038376926063127995</v>
      </c>
      <c r="AL250" t="n" s="19977">
        <v>0.003496042961983999</v>
      </c>
      <c r="AM250" t="n" s="20452">
        <v>0.093849612601777</v>
      </c>
      <c r="AN250" t="n" s="20927">
        <v>-0.550142615150574</v>
      </c>
      <c r="AO250" t="n" s="21402">
        <v>1.2276586809235117</v>
      </c>
      <c r="AP250" t="n" s="21877">
        <v>-0.6673306821721241</v>
      </c>
      <c r="AQ250" t="n" s="22352">
        <v>0.5603279987513876</v>
      </c>
      <c r="AR250" t="n" s="22827">
        <v>1.8949893630956358</v>
      </c>
      <c r="AS250" t="n" s="23420">
        <v>0.0028414764455072378</v>
      </c>
      <c r="AT250" t="n" s="24013">
        <v>4.1776891561710693E-4</v>
      </c>
      <c r="AU250" t="n" s="24606">
        <v>0.0026365420816708896</v>
      </c>
      <c r="AV250" t="n" s="25199">
        <v>5.816494714777143E-4</v>
      </c>
      <c r="AW250" t="n" s="25792">
        <v>-3.4738621413754134E-7</v>
      </c>
      <c r="AX250" t="n" s="26385">
        <v>4.817613002955314E-4</v>
      </c>
      <c r="AY250" t="n" s="26978">
        <v>1.1984825416147115E-4</v>
      </c>
      <c r="AZ250" t="n" s="27571">
        <v>0.0034376960748089087</v>
      </c>
      <c r="BA250" t="n" s="28164">
        <v>-0.0031818912376509758</v>
      </c>
      <c r="BB250" t="n" s="28757">
        <v>4.586648619232869E-4</v>
      </c>
      <c r="BC250" t="n" s="29350">
        <v>4.98490406533453E-4</v>
      </c>
      <c r="BD250" t="n" s="29943">
        <v>6.989594509610047E-7</v>
      </c>
      <c r="BE250" t="n" s="30536">
        <v>-2.940889529707533E-6</v>
      </c>
      <c r="BF250" t="n" s="31129">
        <v>-1.581767013244848E-5</v>
      </c>
      <c r="BG250" t="n" s="31722">
        <v>3.734771401834697E-6</v>
      </c>
      <c r="BH250" t="n" s="32315">
        <v>0.008310830104262786</v>
      </c>
      <c r="BI250" t="n" s="32908">
        <v>-4.846087322937435E-6</v>
      </c>
      <c r="BJ250" t="s" s="33383">
        <v>1385</v>
      </c>
      <c r="BK250" t="s" s="33858">
        <v>1393</v>
      </c>
      <c r="BL250" t="n" s="34333">
        <v>0.08568096905946732</v>
      </c>
      <c r="BM250" t="s" s="34808">
        <v>1401</v>
      </c>
      <c r="BN250" t="s" s="35283">
        <v>1393</v>
      </c>
      <c r="BO250" t="n" s="35758">
        <v>-0.026598086580634117</v>
      </c>
    </row>
    <row r="251" spans="1:23" x14ac:dyDescent="0.25">
      <c r="A251" s="116" t="str">
        <f>IF(ISBLANK(TBL_DATA[[#This Row],[Row.names]]), "",   DATE(YEAR(TBL_DATA[[#This Row],[Row.names]]), MONTH(TBL_DATA[[#This Row],[Row.names]]), DAY(TBL_DATA[[#This Row],[Row.names]])))</f>
        <v/>
      </c>
      <c r="B251" s="435" t="s">
        <v>380</v>
      </c>
      <c r="C251" s="1061" t="s">
        <v>1006</v>
      </c>
      <c r="D251" s="1687" t="n">
        <v>-0.0012806354731149578</v>
      </c>
      <c r="E251" s="2313" t="n">
        <v>0.0983788454569785</v>
      </c>
      <c r="F251" s="2877" t="n">
        <v>-0.024931830781993458</v>
      </c>
      <c r="G251" s="3441" t="n">
        <v>0.44266131889442667</v>
      </c>
      <c r="H251" s="4005" t="n">
        <v>0.28916375998448235</v>
      </c>
      <c r="I251" s="4569" t="n">
        <v>0.005514025767022577</v>
      </c>
      <c r="J251" s="5133" t="n">
        <v>0.046837532450337394</v>
      </c>
      <c r="K251" s="5695" t="n">
        <v>0.8766744967333923</v>
      </c>
      <c r="L251" s="6257" t="n">
        <v>0.2207283378137343</v>
      </c>
      <c r="M251" s="6819" t="n">
        <v>0.0057733575222111465</v>
      </c>
      <c r="N251" s="7381" t="n">
        <v>0.10382077850262642</v>
      </c>
      <c r="O251" s="7945" t="n">
        <v>0.05838026498670555</v>
      </c>
      <c r="P251" s="8571" t="n">
        <v>-0.036829800219940534</v>
      </c>
      <c r="Q251" s="9135" t="n">
        <v>-0.016973261043251912</v>
      </c>
      <c r="R251" s="9699" t="n">
        <v>-0.014774702569290123</v>
      </c>
      <c r="S251" s="10200" t="n">
        <v>0.06767996456421055</v>
      </c>
      <c r="T251" s="10701" t="n">
        <v>0.08042201745040538</v>
      </c>
      <c r="U251" s="11202" t="n">
        <v>0.8415601437249122</v>
      </c>
      <c r="V251" s="11703" t="n">
        <v>0.1277934304064332</v>
      </c>
      <c r="W251" s="12202" t="n">
        <v>0.082325584891903</v>
      </c>
      <c r="X251" t="n" s="12701">
        <v>1.5522930152786818</v>
      </c>
      <c r="Y251" t="n" s="13263">
        <v>0.537739490817331</v>
      </c>
      <c r="Z251" t="n" s="13827">
        <v>0.46981734516057877</v>
      </c>
      <c r="AA251" t="n" s="14451">
        <v>0.0</v>
      </c>
      <c r="AB251" t="n" s="15077">
        <v>0.0</v>
      </c>
      <c r="AC251" t="n" s="15703">
        <v>0.07414947328482288</v>
      </c>
      <c r="AD251" t="n" s="16178">
        <v>0.27024701365791</v>
      </c>
      <c r="AE251" t="n" s="16653">
        <v>0.081577726732641</v>
      </c>
      <c r="AF251" t="n" s="17128">
        <v>0.10133535268936598</v>
      </c>
      <c r="AG251" t="n" s="17603">
        <v>0.098064855439952</v>
      </c>
      <c r="AH251" t="n" s="18078">
        <v>-0.00228716398266</v>
      </c>
      <c r="AI251" t="n" s="18553">
        <v>0.021932919885904</v>
      </c>
      <c r="AJ251" t="n" s="19028">
        <v>0.35500269307654897</v>
      </c>
      <c r="AK251" t="n" s="19503">
        <v>0.037228133523448</v>
      </c>
      <c r="AL251" t="n" s="19978">
        <v>0.0030239866910689982</v>
      </c>
      <c r="AM251" t="n" s="20453">
        <v>0.091665576627698</v>
      </c>
      <c r="AN251" t="n" s="20928">
        <v>-0.54302856008203</v>
      </c>
      <c r="AO251" t="n" s="21403">
        <v>1.168614479061187</v>
      </c>
      <c r="AP251" t="n" s="21878">
        <v>-0.6538519448013401</v>
      </c>
      <c r="AQ251" t="n" s="22353">
        <v>0.5147625342598469</v>
      </c>
      <c r="AR251" t="n" s="22828">
        <v>1.8224664238625272</v>
      </c>
      <c r="AS251" t="n" s="23421">
        <v>0.002822515694371003</v>
      </c>
      <c r="AT251" t="n" s="24014">
        <v>3.409653691216948E-4</v>
      </c>
      <c r="AU251" t="n" s="24607">
        <v>0.0027947552768505094</v>
      </c>
      <c r="AV251" t="n" s="25200">
        <v>5.564983767592685E-4</v>
      </c>
      <c r="AW251" t="n" s="25793">
        <v>5.30828616785723E-6</v>
      </c>
      <c r="AX251" t="n" s="26386">
        <v>4.7856975945048794E-4</v>
      </c>
      <c r="AY251" t="n" s="26979">
        <v>1.1163859200639455E-4</v>
      </c>
      <c r="AZ251" t="n" s="27572">
        <v>0.0033266875552093434</v>
      </c>
      <c r="BA251" t="n" s="28165">
        <v>-0.003146737792942553</v>
      </c>
      <c r="BB251" t="n" s="28758">
        <v>4.030095697154186E-4</v>
      </c>
      <c r="BC251" t="n" s="29351">
        <v>5.079433792375969E-4</v>
      </c>
      <c r="BD251" t="n" s="29944">
        <v>1.702055635007337E-7</v>
      </c>
      <c r="BE251" t="n" s="30537">
        <v>-7.138989768075505E-7</v>
      </c>
      <c r="BF251" t="n" s="31130">
        <v>-3.836184454661279E-6</v>
      </c>
      <c r="BG251" t="n" s="31723">
        <v>9.065599629283225E-7</v>
      </c>
      <c r="BH251" t="n" s="32316">
        <v>0.008205800915321575</v>
      </c>
      <c r="BI251" t="n" s="32909">
        <v>-1.173531469512224E-6</v>
      </c>
      <c r="BJ251" t="s" s="33384">
        <v>1385</v>
      </c>
      <c r="BK251" t="s" s="33859">
        <v>1393</v>
      </c>
      <c r="BL251" t="n" s="34334">
        <v>0.08637165278196335</v>
      </c>
      <c r="BM251" t="s" s="34809">
        <v>1400</v>
      </c>
      <c r="BN251" t="s" s="35284">
        <v>1393</v>
      </c>
      <c r="BO251" t="n" s="35759">
        <v>-0.02921617403626442</v>
      </c>
    </row>
    <row r="252" spans="1:23" x14ac:dyDescent="0.25">
      <c r="A252" s="116" t="str">
        <f>IF(ISBLANK(TBL_DATA[[#This Row],[Row.names]]), "",   DATE(YEAR(TBL_DATA[[#This Row],[Row.names]]), MONTH(TBL_DATA[[#This Row],[Row.names]]), DAY(TBL_DATA[[#This Row],[Row.names]])))</f>
        <v/>
      </c>
      <c r="B252" s="436" t="s">
        <v>381</v>
      </c>
      <c r="C252" s="1062" t="s">
        <v>1007</v>
      </c>
      <c r="D252" s="1688" t="n">
        <v>0.0013427342351641752</v>
      </c>
      <c r="E252" s="2314" t="n">
        <v>0.09985367633595366</v>
      </c>
      <c r="F252" s="2878" t="n">
        <v>-0.05082222060108976</v>
      </c>
      <c r="G252" s="3442" t="n">
        <v>0.4290658337886811</v>
      </c>
      <c r="H252" s="4006" t="n">
        <v>0.28267862699420987</v>
      </c>
      <c r="I252" s="4570" t="n">
        <v>0.005404653870166479</v>
      </c>
      <c r="J252" s="5134" t="n">
        <v>0.008221775059676695</v>
      </c>
      <c r="K252" s="5696" t="n">
        <v>0.8487966529228047</v>
      </c>
      <c r="L252" s="6258" t="n">
        <v>0.216634869834598</v>
      </c>
      <c r="M252" s="6820" t="n">
        <v>0.005647979583212675</v>
      </c>
      <c r="N252" s="7382" t="n">
        <v>0.10130042572760524</v>
      </c>
      <c r="O252" s="7946" t="n">
        <v>0.05838026498670555</v>
      </c>
      <c r="P252" s="8572" t="n">
        <v>-0.0355365186184059</v>
      </c>
      <c r="Q252" s="9136" t="n">
        <v>-0.01671581279258579</v>
      </c>
      <c r="R252" s="9700" t="n">
        <v>-0.014570626514737473</v>
      </c>
      <c r="S252" s="10201" t="n">
        <v>0.06882984433600159</v>
      </c>
      <c r="T252" s="10702" t="n">
        <v>0.08042865893491244</v>
      </c>
      <c r="U252" s="11203" t="n">
        <v>0.8557875419967242</v>
      </c>
      <c r="V252" s="11704" t="n">
        <v>0.12575291264631083</v>
      </c>
      <c r="W252" s="12203" t="n">
        <v>0.08233166636484004</v>
      </c>
      <c r="X252" t="n" s="12702">
        <v>1.5273942360046042</v>
      </c>
      <c r="Y252" t="n" s="13264">
        <v>0.5316753022232741</v>
      </c>
      <c r="Z252" t="n" s="13828">
        <v>0.46544051159584077</v>
      </c>
      <c r="AA252" t="n" s="14452">
        <v>0.0</v>
      </c>
      <c r="AB252" t="n" s="15078">
        <v>0.0</v>
      </c>
      <c r="AC252" t="n" s="15704">
        <v>0.0714592151368126</v>
      </c>
      <c r="AD252" t="n" s="16179">
        <v>0.263152222830801</v>
      </c>
      <c r="AE252" t="n" s="16654">
        <v>0.084989618070002</v>
      </c>
      <c r="AF252" t="n" s="17129">
        <v>0.10098410959849301</v>
      </c>
      <c r="AG252" t="n" s="17604">
        <v>0.08807335070648299</v>
      </c>
      <c r="AH252" t="n" s="18079">
        <v>-0.007732277043833</v>
      </c>
      <c r="AI252" t="n" s="18554">
        <v>0.021483871299638004</v>
      </c>
      <c r="AJ252" t="n" s="19029">
        <v>0.35815870411615</v>
      </c>
      <c r="AK252" t="n" s="19504">
        <v>0.032157708914558006</v>
      </c>
      <c r="AL252" t="n" s="19979">
        <v>2.595190816740006E-4</v>
      </c>
      <c r="AM252" t="n" s="20454">
        <v>0.091802457077137</v>
      </c>
      <c r="AN252" t="n" s="20929">
        <v>-0.5222449361564941</v>
      </c>
      <c r="AO252" t="n" s="21404">
        <v>1.158478966185563</v>
      </c>
      <c r="AP252" t="n" s="21879">
        <v>-0.6473946176909541</v>
      </c>
      <c r="AQ252" t="n" s="22354">
        <v>0.5110843484946089</v>
      </c>
      <c r="AR252" t="n" s="22829">
        <v>1.805873583876517</v>
      </c>
      <c r="AS252" t="n" s="23422">
        <v>0.0027539249345642676</v>
      </c>
      <c r="AT252" t="n" s="24015">
        <v>3.3267271401624506E-4</v>
      </c>
      <c r="AU252" t="n" s="24608">
        <v>0.0026870769561098996</v>
      </c>
      <c r="AV252" t="n" s="25201">
        <v>5.497997992542987E-4</v>
      </c>
      <c r="AW252" t="n" s="25794">
        <v>5.057032518291548E-6</v>
      </c>
      <c r="AX252" t="n" s="26387">
        <v>4.677924363918346E-4</v>
      </c>
      <c r="AY252" t="n" s="26980">
        <v>1.0734767938089737E-4</v>
      </c>
      <c r="AZ252" t="n" s="27573">
        <v>0.003227202036769564</v>
      </c>
      <c r="BA252" t="n" s="28166">
        <v>-0.0030537509429232096</v>
      </c>
      <c r="BB252" t="n" s="28759">
        <v>3.8092580462878586E-4</v>
      </c>
      <c r="BC252" t="n" s="29352">
        <v>4.992411382799633E-4</v>
      </c>
      <c r="BD252" t="n" s="29945">
        <v>6.812897196080277E-8</v>
      </c>
      <c r="BE252" t="n" s="30538">
        <v>-2.8403942700020433E-7</v>
      </c>
      <c r="BF252" t="n" s="31131">
        <v>-1.5235872103782105E-6</v>
      </c>
      <c r="BG252" t="n" s="31724">
        <v>3.606526945351938E-7</v>
      </c>
      <c r="BH252" t="n" s="32317">
        <v>0.007959133159979417</v>
      </c>
      <c r="BI252" t="n" s="32910">
        <v>-4.6472601769611583E-7</v>
      </c>
      <c r="BJ252" t="s" s="33385">
        <v>1385</v>
      </c>
      <c r="BK252" t="s" s="33860">
        <v>1393</v>
      </c>
      <c r="BL252" t="n" s="34335">
        <v>0.08756348490715027</v>
      </c>
      <c r="BM252" t="s" s="34810">
        <v>1400</v>
      </c>
      <c r="BN252" t="s" s="35285">
        <v>1393</v>
      </c>
      <c r="BO252" t="n" s="35760">
        <v>-0.030548380687832832</v>
      </c>
    </row>
    <row r="253" spans="1:23" x14ac:dyDescent="0.25">
      <c r="A253" s="116" t="str">
        <f>IF(ISBLANK(TBL_DATA[[#This Row],[Row.names]]), "",   DATE(YEAR(TBL_DATA[[#This Row],[Row.names]]), MONTH(TBL_DATA[[#This Row],[Row.names]]), DAY(TBL_DATA[[#This Row],[Row.names]])))</f>
        <v/>
      </c>
      <c r="B253" s="437" t="s">
        <v>382</v>
      </c>
      <c r="C253" s="1063" t="s">
        <v>1008</v>
      </c>
      <c r="D253" s="1689" t="n">
        <v>-0.002001829208865038</v>
      </c>
      <c r="E253" s="2315" t="n">
        <v>0.09765195712118668</v>
      </c>
      <c r="F253" s="2879" t="n">
        <v>-0.03569807100300337</v>
      </c>
      <c r="G253" s="3443" t="n">
        <v>0.43505945022946074</v>
      </c>
      <c r="H253" s="4007" t="n">
        <v>0.29141907378111837</v>
      </c>
      <c r="I253" s="4571" t="n">
        <v>0.005356476577539166</v>
      </c>
      <c r="J253" s="5135" t="n">
        <v>0.026072456501412322</v>
      </c>
      <c r="K253" s="5697" t="n">
        <v>0.8729398765437631</v>
      </c>
      <c r="L253" s="6259" t="n">
        <v>0.22821400169111355</v>
      </c>
      <c r="M253" s="6821" t="n">
        <v>0.005590271866407581</v>
      </c>
      <c r="N253" s="7383" t="n">
        <v>0.10101474032298162</v>
      </c>
      <c r="O253" s="7947" t="n">
        <v>0.05791716863259034</v>
      </c>
      <c r="P253" s="8573" t="n">
        <v>-0.037467209786319344</v>
      </c>
      <c r="Q253" s="9137" t="n">
        <v>-0.016633657962980133</v>
      </c>
      <c r="R253" s="9701" t="n">
        <v>-0.014494521495933483</v>
      </c>
      <c r="S253" s="10202" t="n">
        <v>0.0532016690910464</v>
      </c>
      <c r="T253" s="10703" t="n">
        <v>0.0802239116415656</v>
      </c>
      <c r="U253" s="11204" t="n">
        <v>0.6631647348330191</v>
      </c>
      <c r="V253" s="11705" t="n">
        <v>0.1024080293429428</v>
      </c>
      <c r="W253" s="12204" t="n">
        <v>0.08179060232556735</v>
      </c>
      <c r="X253" t="n" s="12703">
        <v>1.2520757450264006</v>
      </c>
      <c r="Y253" t="n" s="13265">
        <v>0.539832449729653</v>
      </c>
      <c r="Z253" t="n" s="13829">
        <v>0.47771749150634374</v>
      </c>
      <c r="AA253" t="n" s="14453">
        <v>0.0</v>
      </c>
      <c r="AB253" t="n" s="15079">
        <v>0.0</v>
      </c>
      <c r="AC253" t="n" s="15705">
        <v>0.0687120560836287</v>
      </c>
      <c r="AD253" t="n" s="16180">
        <v>0.260276242642493</v>
      </c>
      <c r="AE253" t="n" s="16655">
        <v>0.084482674391757</v>
      </c>
      <c r="AF253" t="n" s="17130">
        <v>0.101278627011814</v>
      </c>
      <c r="AG253" t="n" s="17605">
        <v>0.086753012235916</v>
      </c>
      <c r="AH253" t="n" s="18080">
        <v>-0.007815077371113</v>
      </c>
      <c r="AI253" t="n" s="18555">
        <v>0.02132532688249</v>
      </c>
      <c r="AJ253" t="n" s="19030">
        <v>0.35484606184704</v>
      </c>
      <c r="AK253" t="n" s="19505">
        <v>0.035216212566443</v>
      </c>
      <c r="AL253" t="n" s="19980">
        <v>-5.946308479999954E-5</v>
      </c>
      <c r="AM253" t="n" s="20455">
        <v>0.08929221309999699</v>
      </c>
      <c r="AN253" t="n" s="20930">
        <v>-0.5133531748833521</v>
      </c>
      <c r="AO253" t="n" s="21405">
        <v>1.1502693900922651</v>
      </c>
      <c r="AP253" t="n" s="21880">
        <v>-0.6380267347535801</v>
      </c>
      <c r="AQ253" t="n" s="22355">
        <v>0.5122426553386851</v>
      </c>
      <c r="AR253" t="n" s="22830">
        <v>1.788296124845845</v>
      </c>
      <c r="AS253" t="n" s="23423">
        <v>0.0031414861668085984</v>
      </c>
      <c r="AT253" t="n" s="24016">
        <v>3.4672126198138724E-4</v>
      </c>
      <c r="AU253" t="n" s="24609">
        <v>0.0023658187877363536</v>
      </c>
      <c r="AV253" t="n" s="25202">
        <v>5.669654456649912E-4</v>
      </c>
      <c r="AW253" t="n" s="25795">
        <v>1.1176641137183541E-5</v>
      </c>
      <c r="AX253" t="n" s="26388">
        <v>4.318035726766058E-4</v>
      </c>
      <c r="AY253" t="n" s="26981">
        <v>1.1206335288164822E-4</v>
      </c>
      <c r="AZ253" t="n" s="27574">
        <v>0.003050576390281146</v>
      </c>
      <c r="BA253" t="n" s="28167">
        <v>-0.002730481164033287</v>
      </c>
      <c r="BB253" t="n" s="28760">
        <v>3.2994341932460544E-4</v>
      </c>
      <c r="BC253" t="n" s="29353">
        <v>4.8781724819483945E-4</v>
      </c>
      <c r="BD253" t="n" s="29946">
        <v>8.363252126322457E-7</v>
      </c>
      <c r="BE253" t="n" s="30539">
        <v>-3.5199640018421624E-6</v>
      </c>
      <c r="BF253" t="n" s="31132">
        <v>-1.89339847716325E-5</v>
      </c>
      <c r="BG253" t="n" s="31725">
        <v>4.4701910377881874E-6</v>
      </c>
      <c r="BH253" t="n" s="32318">
        <v>0.008136840262614672</v>
      </c>
      <c r="BI253" t="n" s="32911">
        <v>-5.801707437544336E-6</v>
      </c>
      <c r="BJ253" t="s" s="33386">
        <v>1385</v>
      </c>
      <c r="BK253" t="s" s="33861">
        <v>1393</v>
      </c>
      <c r="BL253" t="n" s="34336">
        <v>0.08589156717061996</v>
      </c>
      <c r="BM253" t="s" s="34811">
        <v>1400</v>
      </c>
      <c r="BN253" t="s" s="35286">
        <v>1393</v>
      </c>
      <c r="BO253" t="n" s="35761">
        <v>-0.030117105692625046</v>
      </c>
    </row>
    <row r="254" spans="1:23" x14ac:dyDescent="0.25">
      <c r="A254" s="116" t="str">
        <f>IF(ISBLANK(TBL_DATA[[#This Row],[Row.names]]), "",   DATE(YEAR(TBL_DATA[[#This Row],[Row.names]]), MONTH(TBL_DATA[[#This Row],[Row.names]]), DAY(TBL_DATA[[#This Row],[Row.names]])))</f>
        <v/>
      </c>
      <c r="B254" s="438" t="s">
        <v>383</v>
      </c>
      <c r="C254" s="1064" t="s">
        <v>1009</v>
      </c>
      <c r="D254" s="1690" t="n">
        <v>-4.822646787830148E-4</v>
      </c>
      <c r="E254" s="2316" t="n">
        <v>0.09712259835267023</v>
      </c>
      <c r="F254" s="2880" t="n">
        <v>-0.05636492690827655</v>
      </c>
      <c r="G254" s="3444" t="n">
        <v>0.4359766637615955</v>
      </c>
      <c r="H254" s="4008" t="n">
        <v>0.29493957066702403</v>
      </c>
      <c r="I254" s="4572" t="n">
        <v>0.0053220290103277446</v>
      </c>
      <c r="J254" s="5136" t="n">
        <v>-7.313200822692822E-4</v>
      </c>
      <c r="K254" s="5698" t="n">
        <v>0.8870510854556574</v>
      </c>
      <c r="L254" s="6260" t="n">
        <v>0.23657539112537146</v>
      </c>
      <c r="M254" s="6822" t="n">
        <v>0.005537925954099012</v>
      </c>
      <c r="N254" s="7384" t="n">
        <v>0.10061537203838816</v>
      </c>
      <c r="O254" s="7948" t="n">
        <v>0.057925199518840786</v>
      </c>
      <c r="P254" s="8574" t="n">
        <v>-0.03793140535320971</v>
      </c>
      <c r="Q254" s="9138" t="n">
        <v>-0.016648540183776293</v>
      </c>
      <c r="R254" s="9702" t="n">
        <v>-0.014517860930584018</v>
      </c>
      <c r="S254" s="10203" t="n">
        <v>0.05124378604343205</v>
      </c>
      <c r="T254" s="10704" t="n">
        <v>0.08023589381634653</v>
      </c>
      <c r="U254" s="11205" t="n">
        <v>0.6386641141024106</v>
      </c>
      <c r="V254" s="11706" t="n">
        <v>0.09090042211490101</v>
      </c>
      <c r="W254" s="12205" t="n">
        <v>0.08158255260671173</v>
      </c>
      <c r="X254" t="n" s="12704">
        <v>1.1142139980972197</v>
      </c>
      <c r="Y254" t="n" s="13266">
        <v>0.5430833920007351</v>
      </c>
      <c r="Z254" t="n" s="13830">
        <v>0.4863901634751381</v>
      </c>
      <c r="AA254" t="n" s="14454">
        <v>0.0</v>
      </c>
      <c r="AB254" t="n" s="15080">
        <v>0.0</v>
      </c>
      <c r="AC254" t="n" s="15706">
        <v>0.06668717577674914</v>
      </c>
      <c r="AD254" t="n" s="16181">
        <v>0.257948848816553</v>
      </c>
      <c r="AE254" t="n" s="16656">
        <v>0.106070924137513</v>
      </c>
      <c r="AF254" t="n" s="17131">
        <v>0.095519463548498</v>
      </c>
      <c r="AG254" t="n" s="17606">
        <v>0.086532700746467</v>
      </c>
      <c r="AH254" t="n" s="18081">
        <v>-0.002418810774752</v>
      </c>
      <c r="AI254" t="n" s="18556">
        <v>0.021676510155399002</v>
      </c>
      <c r="AJ254" t="n" s="19031">
        <v>0.35191292094843396</v>
      </c>
      <c r="AK254" t="n" s="19506">
        <v>0.03221317737546601</v>
      </c>
      <c r="AL254" t="n" s="19981">
        <v>-0.012026658656449998</v>
      </c>
      <c r="AM254" t="n" s="20456">
        <v>0.09112034587735901</v>
      </c>
      <c r="AN254" t="n" s="20931">
        <v>-0.511291126164656</v>
      </c>
      <c r="AO254" t="n" s="21406">
        <v>1.1520994807916198</v>
      </c>
      <c r="AP254" t="n" s="21881">
        <v>-0.6348411847817891</v>
      </c>
      <c r="AQ254" t="n" s="22356">
        <v>0.5172582960098308</v>
      </c>
      <c r="AR254" t="n" s="22831">
        <v>1.7869406655734088</v>
      </c>
      <c r="AS254" t="n" s="23424">
        <v>0.003008454789497668</v>
      </c>
      <c r="AT254" t="n" s="24017">
        <v>3.28033395458429E-4</v>
      </c>
      <c r="AU254" t="n" s="24610">
        <v>0.0023184335004271034</v>
      </c>
      <c r="AV254" t="n" s="25203">
        <v>5.440862451543065E-4</v>
      </c>
      <c r="AW254" t="n" s="25796">
        <v>6.593317348963347E-6</v>
      </c>
      <c r="AX254" t="n" s="26389">
        <v>4.398078239936366E-4</v>
      </c>
      <c r="AY254" t="n" s="26982">
        <v>1.0368502941788949E-4</v>
      </c>
      <c r="AZ254" t="n" s="27575">
        <v>0.003045672222899602</v>
      </c>
      <c r="BA254" t="n" s="28168">
        <v>-0.002633208050844935</v>
      </c>
      <c r="BB254" t="n" s="28761">
        <v>3.3290184440194526E-4</v>
      </c>
      <c r="BC254" t="n" s="29354">
        <v>4.640379368448901E-4</v>
      </c>
      <c r="BD254" t="n" s="29947">
        <v>4.2329500809034256E-7</v>
      </c>
      <c r="BE254" t="n" s="30540">
        <v>-1.7803643056351902E-6</v>
      </c>
      <c r="BF254" t="n" s="31133">
        <v>-9.574705301848716E-6</v>
      </c>
      <c r="BG254" t="n" s="31726">
        <v>2.2609511616664047E-6</v>
      </c>
      <c r="BH254" t="n" s="32319">
        <v>0.00797010177773825</v>
      </c>
      <c r="BI254" t="n" s="32912">
        <v>-2.9328997010242616E-6</v>
      </c>
      <c r="BJ254" t="s" s="33387">
        <v>1385</v>
      </c>
      <c r="BK254" t="s" s="33862">
        <v>1393</v>
      </c>
      <c r="BL254" t="n" s="34337">
        <v>0.08268743008375168</v>
      </c>
      <c r="BM254" t="s" s="34812">
        <v>1402</v>
      </c>
      <c r="BN254" t="s" s="35287">
        <v>1393</v>
      </c>
      <c r="BO254" t="n" s="35762">
        <v>-0.025392912328243256</v>
      </c>
    </row>
    <row r="255" spans="1:23" x14ac:dyDescent="0.25">
      <c r="A255" s="116" t="str">
        <f>IF(ISBLANK(TBL_DATA[[#This Row],[Row.names]]), "",   DATE(YEAR(TBL_DATA[[#This Row],[Row.names]]), MONTH(TBL_DATA[[#This Row],[Row.names]]), DAY(TBL_DATA[[#This Row],[Row.names]])))</f>
        <v/>
      </c>
      <c r="B255" s="439" t="s">
        <v>384</v>
      </c>
      <c r="C255" s="1065" t="s">
        <v>1010</v>
      </c>
      <c r="D255" s="1691" t="n">
        <v>-0.0011615475424021874</v>
      </c>
      <c r="E255" s="2317" t="n">
        <v>0.0958482382948398</v>
      </c>
      <c r="F255" s="2881" t="n">
        <v>-0.07008450481535289</v>
      </c>
      <c r="G255" s="3445" t="n">
        <v>0.4301902793581727</v>
      </c>
      <c r="H255" s="4009" t="n">
        <v>0.2869244514702802</v>
      </c>
      <c r="I255" s="4573" t="n">
        <v>0.005311301311522405</v>
      </c>
      <c r="J255" s="5137" t="n">
        <v>-0.014036160971647393</v>
      </c>
      <c r="K255" s="5699" t="n">
        <v>0.8730236228955232</v>
      </c>
      <c r="L255" s="6261" t="n">
        <v>0.22674052367418893</v>
      </c>
      <c r="M255" s="6823" t="n">
        <v>0.005530899828448072</v>
      </c>
      <c r="N255" s="7385" t="n">
        <v>0.09984663610654067</v>
      </c>
      <c r="O255" s="7949" t="n">
        <v>0.05797176476588025</v>
      </c>
      <c r="P255" s="8575" t="n">
        <v>-0.039048893764944026</v>
      </c>
      <c r="Q255" s="9139" t="n">
        <v>-0.016639345909917364</v>
      </c>
      <c r="R255" s="9703" t="n">
        <v>-0.014524945776585084</v>
      </c>
      <c r="S255" s="10204" t="n">
        <v>0.04108748974355114</v>
      </c>
      <c r="T255" s="10705" t="n">
        <v>0.08010893680778156</v>
      </c>
      <c r="U255" s="11206" t="n">
        <v>0.5128952072118877</v>
      </c>
      <c r="V255" s="11707" t="n">
        <v>0.07883973639310171</v>
      </c>
      <c r="W255" s="12206" t="n">
        <v>0.0813795116643108</v>
      </c>
      <c r="X255" t="n" s="12705">
        <v>0.9687909742972455</v>
      </c>
      <c r="Y255" t="n" s="13267">
        <v>0.5356532940907581</v>
      </c>
      <c r="Z255" t="n" s="13831">
        <v>0.4761727876246068</v>
      </c>
      <c r="AA255" t="n" s="14455">
        <v>0.0</v>
      </c>
      <c r="AB255" t="n" s="15081">
        <v>0.0</v>
      </c>
      <c r="AC255" t="n" s="15707">
        <v>0.06405189591155915</v>
      </c>
      <c r="AD255" t="n" s="16182">
        <v>0.25933726100379</v>
      </c>
      <c r="AE255" t="n" s="16657">
        <v>0.099464135710786</v>
      </c>
      <c r="AF255" t="n" s="17132">
        <v>0.09784033952133997</v>
      </c>
      <c r="AG255" t="n" s="17607">
        <v>0.086313690719085</v>
      </c>
      <c r="AH255" t="n" s="18082">
        <v>-0.002049466494057</v>
      </c>
      <c r="AI255" t="n" s="18557">
        <v>0.021755084776179</v>
      </c>
      <c r="AJ255" t="n" s="19032">
        <v>0.354459197519365</v>
      </c>
      <c r="AK255" t="n" s="19507">
        <v>0.03387327471115199</v>
      </c>
      <c r="AL255" t="n" s="19982">
        <v>-0.012325712385049</v>
      </c>
      <c r="AM255" t="n" s="20457">
        <v>0.087508846626379</v>
      </c>
      <c r="AN255" t="n" s="20932">
        <v>-0.558249131210806</v>
      </c>
      <c r="AO255" t="n" s="21407">
        <v>1.1757167060770675</v>
      </c>
      <c r="AP255" t="n" s="21882">
        <v>-0.707789185578904</v>
      </c>
      <c r="AQ255" t="n" s="22357">
        <v>0.46792752049816344</v>
      </c>
      <c r="AR255" t="n" s="22832">
        <v>1.8835058916559715</v>
      </c>
      <c r="AS255" t="n" s="23425">
        <v>0.0029826630631380508</v>
      </c>
      <c r="AT255" t="n" s="24018">
        <v>2.901634378259558E-4</v>
      </c>
      <c r="AU255" t="n" s="24611">
        <v>0.00233051316691974</v>
      </c>
      <c r="AV255" t="n" s="25204">
        <v>5.430205220406917E-4</v>
      </c>
      <c r="AW255" t="n" s="25797">
        <v>4.236824448627075E-6</v>
      </c>
      <c r="AX255" t="n" s="26390">
        <v>4.391567752712277E-4</v>
      </c>
      <c r="AY255" t="n" s="26983">
        <v>9.307652093126853E-5</v>
      </c>
      <c r="AZ255" t="n" s="27576">
        <v>0.0029935996988019343</v>
      </c>
      <c r="BA255" t="n" s="28169">
        <v>-0.002629267383171654</v>
      </c>
      <c r="BB255" t="n" s="28762">
        <v>2.772798257862617E-4</v>
      </c>
      <c r="BC255" t="n" s="29355">
        <v>4.519062584246283E-4</v>
      </c>
      <c r="BD255" t="n" s="29948">
        <v>7.17616896705777E-7</v>
      </c>
      <c r="BE255" t="n" s="30541">
        <v>-3.020166724977758E-6</v>
      </c>
      <c r="BF255" t="n" s="31134">
        <v>-1.62452893930461E-5</v>
      </c>
      <c r="BG255" t="n" s="31727">
        <v>3.835467586341152E-6</v>
      </c>
      <c r="BH255" t="n" s="32320">
        <v>0.007796038790204172</v>
      </c>
      <c r="BI255" t="n" s="32913">
        <v>-4.97770815246186E-6</v>
      </c>
      <c r="BJ255" t="s" s="33388">
        <v>1385</v>
      </c>
      <c r="BK255" t="s" s="33863">
        <v>1393</v>
      </c>
      <c r="BL255" t="n" s="34338">
        <v>0.0821622833609581</v>
      </c>
      <c r="BM255" t="s" s="34813">
        <v>1402</v>
      </c>
      <c r="BN255" t="s" s="35288">
        <v>1393</v>
      </c>
      <c r="BO255" t="n" s="35763">
        <v>-0.02564193867146969</v>
      </c>
    </row>
    <row r="256" spans="1:23" x14ac:dyDescent="0.25">
      <c r="A256" s="116" t="str">
        <f>IF(ISBLANK(TBL_DATA[[#This Row],[Row.names]]), "",   DATE(YEAR(TBL_DATA[[#This Row],[Row.names]]), MONTH(TBL_DATA[[#This Row],[Row.names]]), DAY(TBL_DATA[[#This Row],[Row.names]])))</f>
        <v/>
      </c>
      <c r="B256" s="440" t="s">
        <v>385</v>
      </c>
      <c r="C256" s="1066" t="s">
        <v>1011</v>
      </c>
      <c r="D256" s="1692" t="n">
        <v>-0.0025867169881735033</v>
      </c>
      <c r="E256" s="2318" t="n">
        <v>0.09301358904038248</v>
      </c>
      <c r="F256" s="2882" t="n">
        <v>-0.07216154035754196</v>
      </c>
      <c r="G256" s="3446" t="n">
        <v>0.43269551465938594</v>
      </c>
      <c r="H256" s="4010" t="n">
        <v>0.28790851933205397</v>
      </c>
      <c r="I256" s="4574" t="n">
        <v>0.005314672692665226</v>
      </c>
      <c r="J256" s="5138" t="n">
        <v>-0.00472204564719747</v>
      </c>
      <c r="K256" s="5700" t="n">
        <v>0.8936285082091103</v>
      </c>
      <c r="L256" s="6262" t="n">
        <v>0.23324055803079585</v>
      </c>
      <c r="M256" s="6824" t="n">
        <v>0.005514907019836545</v>
      </c>
      <c r="N256" s="7386" t="n">
        <v>0.09997902537220396</v>
      </c>
      <c r="O256" s="7950" t="n">
        <v>0.05820045815935462</v>
      </c>
      <c r="P256" s="8576" t="n">
        <v>-0.041534602316246394</v>
      </c>
      <c r="Q256" s="9140" t="n">
        <v>-0.016698935982236207</v>
      </c>
      <c r="R256" s="9704" t="n">
        <v>-0.01458173231047854</v>
      </c>
      <c r="S256" s="10205" t="n">
        <v>0.03154101087402861</v>
      </c>
      <c r="T256" s="10706" t="n">
        <v>0.08020841078870901</v>
      </c>
      <c r="U256" s="11207" t="n">
        <v>0.3932381973895019</v>
      </c>
      <c r="V256" s="11708" t="n">
        <v>0.07849997224003258</v>
      </c>
      <c r="W256" s="12207" t="n">
        <v>0.08138357725072574</v>
      </c>
      <c r="X256" t="n" s="12706">
        <v>0.9645677284274519</v>
      </c>
      <c r="Y256" t="n" s="13268">
        <v>0.5365710757505047</v>
      </c>
      <c r="Z256" t="n" s="13832">
        <v>0.48294985043045185</v>
      </c>
      <c r="AA256" t="n" s="14456">
        <v>0.0</v>
      </c>
      <c r="AB256" t="n" s="15082">
        <v>0.0</v>
      </c>
      <c r="AC256" t="n" s="15708">
        <v>0.06176914607124362</v>
      </c>
      <c r="AD256" t="n" s="16183">
        <v>0.256447101216616</v>
      </c>
      <c r="AE256" t="n" s="16658">
        <v>0.100822332771629</v>
      </c>
      <c r="AF256" t="n" s="17133">
        <v>0.10159871381563601</v>
      </c>
      <c r="AG256" t="n" s="17608">
        <v>0.08699687382030499</v>
      </c>
      <c r="AH256" t="n" s="18083">
        <v>-0.002051212016842</v>
      </c>
      <c r="AI256" t="n" s="18558">
        <v>0.021719020635149997</v>
      </c>
      <c r="AJ256" t="n" s="19033">
        <v>0.351576472687039</v>
      </c>
      <c r="AK256" t="n" s="19508">
        <v>0.03378571987084301</v>
      </c>
      <c r="AL256" t="n" s="19983">
        <v>-0.0041804964811110006</v>
      </c>
      <c r="AM256" t="n" s="20458">
        <v>0.081169148775341</v>
      </c>
      <c r="AN256" t="n" s="20933">
        <v>-0.527459619058991</v>
      </c>
      <c r="AO256" t="n" s="21408">
        <v>1.1660873820307678</v>
      </c>
      <c r="AP256" t="n" s="21883">
        <v>-0.665663325995153</v>
      </c>
      <c r="AQ256" t="n" s="22358">
        <v>0.5004240560356148</v>
      </c>
      <c r="AR256" t="n" s="22833">
        <v>1.8317507080259208</v>
      </c>
      <c r="AS256" t="n" s="23426">
        <v>0.0028703546490876585</v>
      </c>
      <c r="AT256" t="n" s="24019">
        <v>2.84886976452114E-4</v>
      </c>
      <c r="AU256" t="n" s="24612">
        <v>0.002152932203866919</v>
      </c>
      <c r="AV256" t="n" s="25205">
        <v>5.516552316773416E-4</v>
      </c>
      <c r="AW256" t="n" s="25798">
        <v>4.595564756886337E-6</v>
      </c>
      <c r="AX256" t="n" s="26391">
        <v>3.5254951807714695E-4</v>
      </c>
      <c r="AY256" t="n" s="26984">
        <v>9.262171490038179E-5</v>
      </c>
      <c r="AZ256" t="n" s="27577">
        <v>0.003042992157147258</v>
      </c>
      <c r="BA256" t="n" s="28170">
        <v>-0.002406094731197793</v>
      </c>
      <c r="BB256" t="n" s="28763">
        <v>2.802103113647601E-4</v>
      </c>
      <c r="BC256" t="n" s="29356">
        <v>4.32638424783614E-4</v>
      </c>
      <c r="BD256" t="n" s="29949">
        <v>1.125006262242663E-6</v>
      </c>
      <c r="BE256" t="n" s="30542">
        <v>-4.736232536536163E-6</v>
      </c>
      <c r="BF256" t="n" s="31135">
        <v>-2.547830696798116E-5</v>
      </c>
      <c r="BG256" t="n" s="31728">
        <v>6.014825446572137E-6</v>
      </c>
      <c r="BH256" t="n" s="32321">
        <v>0.007690224719000258</v>
      </c>
      <c r="BI256" t="n" s="32914">
        <v>-7.807990288266537E-6</v>
      </c>
      <c r="BJ256" t="s" s="33389">
        <v>1385</v>
      </c>
      <c r="BK256" t="s" s="33864">
        <v>1393</v>
      </c>
      <c r="BL256" t="n" s="34339">
        <v>0.08042603731155396</v>
      </c>
      <c r="BM256" t="s" s="34814">
        <v>1402</v>
      </c>
      <c r="BN256" t="s" s="35289">
        <v>1393</v>
      </c>
      <c r="BO256" t="n" s="35764">
        <v>-0.025685371831059456</v>
      </c>
    </row>
    <row r="257" spans="1:23" x14ac:dyDescent="0.25">
      <c r="A257" s="116" t="str">
        <f>IF(ISBLANK(TBL_DATA[[#This Row],[Row.names]]), "",   DATE(YEAR(TBL_DATA[[#This Row],[Row.names]]), MONTH(TBL_DATA[[#This Row],[Row.names]]), DAY(TBL_DATA[[#This Row],[Row.names]])))</f>
        <v/>
      </c>
      <c r="B257" s="441" t="s">
        <v>386</v>
      </c>
      <c r="C257" s="1067" t="s">
        <v>1012</v>
      </c>
      <c r="D257" s="1693" t="n">
        <v>0.007167095799846372</v>
      </c>
      <c r="E257" s="2319" t="n">
        <v>0.10084732214356884</v>
      </c>
      <c r="F257" s="2883" t="n">
        <v>-0.03605840915233394</v>
      </c>
      <c r="G257" s="3447" t="n">
        <v>0.44147693679755834</v>
      </c>
      <c r="H257" t="n" s="4011">
        <v>0.2969569012876399</v>
      </c>
      <c r="I257" t="n" s="4575">
        <v>0.00531829321620699</v>
      </c>
      <c r="J257" t="n" s="5139">
        <v>0.02558933194012125</v>
      </c>
      <c r="K257" s="5701" t="n">
        <v>0.9093197445609527</v>
      </c>
      <c r="L257" s="6263" t="n">
        <v>0.2415281276358705</v>
      </c>
      <c r="M257" s="6825" t="n">
        <v>0.005523966587376972</v>
      </c>
      <c r="N257" s="7387" t="n">
        <v>0.1006888947105964</v>
      </c>
      <c r="O257" s="7951" t="n">
        <v>0.057668519291609766</v>
      </c>
      <c r="P257" s="8577" t="n">
        <v>-0.034665188990209095</v>
      </c>
      <c r="Q257" s="9141" t="n">
        <v>-0.016641096762167976</v>
      </c>
      <c r="R257" s="9705" t="n">
        <v>-0.014508860557695397</v>
      </c>
      <c r="S257" t="n" s="10206">
        <v>0.03777122592824833</v>
      </c>
      <c r="T257" t="n" s="10707">
        <v>0.08043905354986108</v>
      </c>
      <c r="U257" t="n" s="11208">
        <v>0.4695632812839524</v>
      </c>
      <c r="V257" s="11709" t="n">
        <v>0.08341659907753285</v>
      </c>
      <c r="W257" t="n" s="12208">
        <v>0.08152633765900219</v>
      </c>
      <c r="X257" t="n" s="12707">
        <v>1.023185898849486</v>
      </c>
      <c r="Y257" t="n" s="13269">
        <v>0.54493752053574</v>
      </c>
      <c r="Z257" t="n" s="13833">
        <v>0.491455112534065</v>
      </c>
      <c r="AA257" t="n" s="14457">
        <v>0.0</v>
      </c>
      <c r="AB257" t="n" s="15083">
        <v>0.0</v>
      </c>
      <c r="AC257" t="n" s="15709">
        <v>0.060614146907710255</v>
      </c>
      <c r="AD257" t="n" s="16184">
        <v>0.262822549524548</v>
      </c>
      <c r="AE257" t="n" s="16659">
        <v>0.097224631969388</v>
      </c>
      <c r="AF257" t="n" s="17134">
        <v>0.09853506611666</v>
      </c>
      <c r="AG257" t="n" s="17609">
        <v>0.085143968962998</v>
      </c>
      <c r="AH257" t="n" s="18084">
        <v>-0.005690600525634</v>
      </c>
      <c r="AI257" t="n" s="18559">
        <v>0.021387424566291</v>
      </c>
      <c r="AJ257" t="n" s="19034">
        <v>0.35742749797995904</v>
      </c>
      <c r="AK257" t="n" s="19509">
        <v>0.033364770037231</v>
      </c>
      <c r="AL257" t="n" s="19984">
        <v>-0.004423030470427001</v>
      </c>
      <c r="AM257" t="n" s="20459">
        <v>0.079188857461995</v>
      </c>
      <c r="AN257" t="n" s="20934">
        <v>-0.5292825004502051</v>
      </c>
      <c r="AO257" t="n" s="21409">
        <v>1.173828234308556</v>
      </c>
      <c r="AP257" t="n" s="21884">
        <v>-0.6781295991357521</v>
      </c>
      <c r="AQ257" t="n" s="22359">
        <v>0.4956986351728039</v>
      </c>
      <c r="AR257" t="n" s="22834">
        <v>1.851957833444308</v>
      </c>
      <c r="AS257" t="n" s="23427">
        <v>0.002773362940593966</v>
      </c>
      <c r="AT257" t="n" s="24020">
        <v>2.803017541311004E-4</v>
      </c>
      <c r="AU257" t="n" s="24613">
        <v>0.0020834304439869577</v>
      </c>
      <c r="AV257" t="n" s="25206">
        <v>5.367206606896378E-4</v>
      </c>
      <c r="AW257" t="n" s="25799">
        <v>4.474047962360703E-6</v>
      </c>
      <c r="AX257" t="n" s="26392">
        <v>3.3991205553240614E-4</v>
      </c>
      <c r="AY257" t="n" s="26985">
        <v>8.956913192969694E-5</v>
      </c>
      <c r="AZ257" t="n" s="27578">
        <v>0.0029526734475002598</v>
      </c>
      <c r="BA257" t="n" s="28171">
        <v>-0.0023239389998854403</v>
      </c>
      <c r="BB257" t="n" s="28764">
        <v>2.7035018586862224E-4</v>
      </c>
      <c r="BC257" t="n" s="29357">
        <v>4.1971147764506247E-4</v>
      </c>
      <c r="BD257" t="n" s="29950">
        <v>1.0599961290031762E-6</v>
      </c>
      <c r="BE257" t="n" s="30543">
        <v>-4.462477768394817E-6</v>
      </c>
      <c r="BF257" t="n" s="31136">
        <v>-2.4005556002228516E-5</v>
      </c>
      <c r="BG257" t="n" s="31729">
        <v>5.6671663319127115E-6</v>
      </c>
      <c r="BH257" t="n" s="32322">
        <v>0.007455664622754129</v>
      </c>
      <c r="BI257" t="n" s="32915">
        <v>-7.356605489789997E-6</v>
      </c>
      <c r="BJ257" t="s" s="33390">
        <v>1385</v>
      </c>
      <c r="BK257" t="s" s="33865">
        <v>1393</v>
      </c>
      <c r="BL257" t="n" s="34340">
        <v>0.07942227274179459</v>
      </c>
      <c r="BM257" t="s" s="34815">
        <v>1402</v>
      </c>
      <c r="BN257" t="s" s="35290">
        <v>1393</v>
      </c>
      <c r="BO257" t="n" s="35765">
        <v>-0.026009507477283478</v>
      </c>
    </row>
    <row r="258" spans="1:23" x14ac:dyDescent="0.25">
      <c r="A258" s="116" t="str">
        <f>IF(ISBLANK(TBL_DATA[[#This Row],[Row.names]]), "",   DATE(YEAR(TBL_DATA[[#This Row],[Row.names]]), MONTH(TBL_DATA[[#This Row],[Row.names]]), DAY(TBL_DATA[[#This Row],[Row.names]])))</f>
        <v/>
      </c>
      <c r="B258" s="442" t="s">
        <v>387</v>
      </c>
      <c r="C258" s="1068" t="s">
        <v>1013</v>
      </c>
      <c r="D258" s="1694" t="n">
        <v>6.071882211985888E-4</v>
      </c>
      <c r="E258" s="2320" t="n">
        <v>0.10151574367091265</v>
      </c>
      <c r="F258" s="2884" t="n">
        <v>-0.005067244176370167</v>
      </c>
      <c r="G258" s="3448" t="n">
        <v>0.444986383696143</v>
      </c>
      <c r="H258" s="4012" t="n">
        <v>0.3054634861822635</v>
      </c>
      <c r="I258" s="4576" t="n">
        <v>0.005252226765532281</v>
      </c>
      <c r="J258" s="5140" t="n">
        <v>0.061439199936081046</v>
      </c>
      <c r="K258" s="5702" t="n">
        <v>0.9359452264217865</v>
      </c>
      <c r="L258" s="6264" t="n">
        <v>0.257054537985934</v>
      </c>
      <c r="M258" s="6826" t="n">
        <v>0.005432183027785916</v>
      </c>
      <c r="N258" s="7388" t="n">
        <v>0.10004518635611641</v>
      </c>
      <c r="O258" s="7952" t="n">
        <v>0.0566185158071345</v>
      </c>
      <c r="P258" s="8578" t="n">
        <v>-0.03407904906345072</v>
      </c>
      <c r="Q258" s="9142" t="n">
        <v>-0.016437305336324082</v>
      </c>
      <c r="R258" s="9706" t="n">
        <v>-0.014318700607919337</v>
      </c>
      <c r="S258" s="10207" t="n">
        <v>0.030516442871875826</v>
      </c>
      <c r="T258" s="10708" t="n">
        <v>0.08015963885848806</v>
      </c>
      <c r="U258" s="11209" t="n">
        <v>0.3806958627364681</v>
      </c>
      <c r="V258" s="11710" t="n">
        <v>0.08082093173545646</v>
      </c>
      <c r="W258" s="12209" t="n">
        <v>0.08148546407339682</v>
      </c>
      <c r="X258" t="n" s="12708">
        <v>0.9918447744576653</v>
      </c>
      <c r="Y258" t="n" s="13270">
        <v>0.5526875122365837</v>
      </c>
      <c r="Z258" t="n" s="13834">
        <v>0.5070054614951741</v>
      </c>
      <c r="AA258" t="n" s="14458">
        <v>0.0</v>
      </c>
      <c r="AB258" t="n" s="15084">
        <v>0.0</v>
      </c>
      <c r="AC258" t="n" s="15710">
        <v>0.06588404828329181</v>
      </c>
      <c r="AD258" t="n" s="16185">
        <v>0.263767170224559</v>
      </c>
      <c r="AE258" t="n" s="16660">
        <v>0.11364643509459801</v>
      </c>
      <c r="AF258" t="n" s="17135">
        <v>0.09825465559826402</v>
      </c>
      <c r="AG258" t="n" s="17610">
        <v>0.08252385094722299</v>
      </c>
      <c r="AH258" t="n" s="18085">
        <v>-0.008484454290424999</v>
      </c>
      <c r="AI258" t="n" s="18560">
        <v>0.021236478025238002</v>
      </c>
      <c r="AJ258" t="n" s="19035">
        <v>0.353166522016122</v>
      </c>
      <c r="AK258" t="n" s="19510">
        <v>0.03318674774637301</v>
      </c>
      <c r="AL258" t="n" s="19985">
        <v>-0.00956259607134</v>
      </c>
      <c r="AM258" t="n" s="20460">
        <v>0.07956294846072201</v>
      </c>
      <c r="AN258" t="n" s="20935">
        <v>-0.502145333152156</v>
      </c>
      <c r="AO258" t="n" s="21410">
        <v>1.1796661013595306</v>
      </c>
      <c r="AP258" t="n" s="21885">
        <v>-0.6545136767603531</v>
      </c>
      <c r="AQ258" t="n" s="22360">
        <v>0.5251524245991775</v>
      </c>
      <c r="AR258" t="n" s="22835">
        <v>1.8341797781198839</v>
      </c>
      <c r="AS258" t="n" s="23428">
        <v>0.002685218081174993</v>
      </c>
      <c r="AT258" t="n" s="24021">
        <v>2.5151793888985116E-4</v>
      </c>
      <c r="AU258" t="n" s="24614">
        <v>0.0020195601346332816</v>
      </c>
      <c r="AV258" t="n" s="25207">
        <v>5.159205539415082E-4</v>
      </c>
      <c r="AW258" t="n" s="25800">
        <v>4.266794563859925E-6</v>
      </c>
      <c r="AX258" t="n" s="26393">
        <v>3.4028971087307364E-4</v>
      </c>
      <c r="AY258" t="n" s="26986">
        <v>8.30040376488602E-5</v>
      </c>
      <c r="AZ258" t="n" s="27579">
        <v>0.0029261991594525627</v>
      </c>
      <c r="BA258" t="n" s="28172">
        <v>-0.002285949730156394</v>
      </c>
      <c r="BB258" t="n" s="28765">
        <v>2.6276036227494703E-4</v>
      </c>
      <c r="BC258" t="n" s="29358">
        <v>4.1141182117074635E-4</v>
      </c>
      <c r="BD258" t="n" s="29951">
        <v>8.7091378267566E-7</v>
      </c>
      <c r="BE258" t="n" s="30544">
        <v>-3.6661241096049624E-6</v>
      </c>
      <c r="BF258" t="n" s="31137">
        <v>-1.9721102795687144E-5</v>
      </c>
      <c r="BG258" t="n" s="31730">
        <v>4.6558214141776435E-6</v>
      </c>
      <c r="BH258" t="n" s="32323">
        <v>0.007238102708467014</v>
      </c>
      <c r="BI258" t="n" s="32916">
        <v>-6.043352291285029E-6</v>
      </c>
      <c r="BJ258" t="s" s="33391">
        <v>1385</v>
      </c>
      <c r="BK258" t="s" s="33866">
        <v>1393</v>
      </c>
      <c r="BL258" t="n" s="34341">
        <v>0.07795310765504837</v>
      </c>
      <c r="BM258" t="s" s="34816">
        <v>1402</v>
      </c>
      <c r="BN258" t="s" s="35291">
        <v>1393</v>
      </c>
      <c r="BO258" t="n" s="35766">
        <v>-0.026329608634114265</v>
      </c>
    </row>
    <row r="259" spans="1:23" x14ac:dyDescent="0.25">
      <c r="A259" s="116" t="str">
        <f>IF(ISBLANK(TBL_DATA[[#This Row],[Row.names]]), "",   DATE(YEAR(TBL_DATA[[#This Row],[Row.names]]), MONTH(TBL_DATA[[#This Row],[Row.names]]), DAY(TBL_DATA[[#This Row],[Row.names]])))</f>
        <v/>
      </c>
      <c r="B259" s="443" t="s">
        <v>388</v>
      </c>
      <c r="C259" s="1069" t="s">
        <v>1014</v>
      </c>
      <c r="D259" s="1695" t="n">
        <v>0.00270917995761423</v>
      </c>
      <c r="E259" s="2321" t="n">
        <v>0.1044999480466624</v>
      </c>
      <c r="F259" s="2885" t="n">
        <v>-0.019047519520153156</v>
      </c>
      <c r="G259" s="3449" t="n">
        <v>0.449059020600944</v>
      </c>
      <c r="H259" s="4013" t="n">
        <v>0.31215767817163614</v>
      </c>
      <c r="I259" s="4577" t="n">
        <v>0.005215129260477757</v>
      </c>
      <c r="J259" s="5141" t="n">
        <v>0.04445136855974674</v>
      </c>
      <c r="K259" s="5703" t="n">
        <v>0.9417892334996832</v>
      </c>
      <c r="L259" s="6265" t="n">
        <v>0.26263741822758907</v>
      </c>
      <c r="M259" s="6827" t="n">
        <v>0.005399594892334784</v>
      </c>
      <c r="N259" s="7389" t="n">
        <v>0.09982076657035957</v>
      </c>
      <c r="O259" s="7953" t="n">
        <v>0.0566185158071345</v>
      </c>
      <c r="P259" s="8579" t="n">
        <v>-0.03146219538253381</v>
      </c>
      <c r="Q259" s="9143" t="n">
        <v>-0.016426259233465183</v>
      </c>
      <c r="R259" s="9707" t="n">
        <v>-0.014312406925807191</v>
      </c>
      <c r="S259" s="10208" t="n">
        <v>0.023250388926365995</v>
      </c>
      <c r="T259" s="10709" t="n">
        <v>0.0798168593353951</v>
      </c>
      <c r="U259" s="11210" t="n">
        <v>0.29129671500436394</v>
      </c>
      <c r="V259" s="11711" t="n">
        <v>0.07068057835927477</v>
      </c>
      <c r="W259" s="12210" t="n">
        <v>0.0811286626840224</v>
      </c>
      <c r="X259" t="n" s="12709">
        <v>0.8712158689778909</v>
      </c>
      <c r="Y259" t="n" s="13271">
        <v>0.5587107285274161</v>
      </c>
      <c r="Z259" t="n" s="13835">
        <v>0.512481627209785</v>
      </c>
      <c r="AA259" t="n" s="14459">
        <v>0.0</v>
      </c>
      <c r="AB259" t="n" s="15085">
        <v>0.0</v>
      </c>
      <c r="AC259" t="n" s="15711">
        <v>0.06321249587311495</v>
      </c>
      <c r="AD259" t="n" s="16186">
        <v>0.26644441899666904</v>
      </c>
      <c r="AE259" t="n" s="16661">
        <v>0.115893663084605</v>
      </c>
      <c r="AF259" t="n" s="17136">
        <v>0.099963768828628</v>
      </c>
      <c r="AG259" t="n" s="17611">
        <v>0.076365547612925</v>
      </c>
      <c r="AH259" t="n" s="18086">
        <v>-0.010510227926588001</v>
      </c>
      <c r="AI259" t="n" s="18561">
        <v>0.021519318797067002</v>
      </c>
      <c r="AJ259" t="n" s="19036">
        <v>0.35818478265600795</v>
      </c>
      <c r="AK259" t="n" s="19511">
        <v>0.035087599194281</v>
      </c>
      <c r="AL259" t="n" s="19986">
        <v>-0.004465912096787</v>
      </c>
      <c r="AM259" t="n" s="20461">
        <v>0.080210448624339</v>
      </c>
      <c r="AN259" t="n" s="20936">
        <v>-0.505289213083808</v>
      </c>
      <c r="AO259" t="n" s="21411">
        <v>1.1884130845634822</v>
      </c>
      <c r="AP259" t="n" s="21886">
        <v>-0.655008889876143</v>
      </c>
      <c r="AQ259" t="n" s="22361">
        <v>0.5334041946873391</v>
      </c>
      <c r="AR259" t="n" s="22836">
        <v>1.8434219744396252</v>
      </c>
      <c r="AS259" t="n" s="23429">
        <v>0.0026866322293429405</v>
      </c>
      <c r="AT259" t="n" s="24022">
        <v>2.6134497724655505E-4</v>
      </c>
      <c r="AU259" t="n" s="24615">
        <v>0.0019567563945667903</v>
      </c>
      <c r="AV259" t="n" s="25208">
        <v>4.548992643280144E-4</v>
      </c>
      <c r="AW259" t="n" s="25801">
        <v>4.407922227103063E-6</v>
      </c>
      <c r="AX259" t="n" s="26394">
        <v>3.4343782534722707E-4</v>
      </c>
      <c r="AY259" t="n" s="26987">
        <v>9.600469065119854E-5</v>
      </c>
      <c r="AZ259" t="n" s="27580">
        <v>0.0030112436128826798</v>
      </c>
      <c r="BA259" t="n" s="28173">
        <v>-0.002313852093847729</v>
      </c>
      <c r="BB259" t="n" s="28766">
        <v>2.5826361525751535E-4</v>
      </c>
      <c r="BC259" t="n" s="29359">
        <v>4.025593820563904E-4</v>
      </c>
      <c r="BD259" t="n" s="29952">
        <v>1.3612623931760618E-6</v>
      </c>
      <c r="BE259" t="n" s="30545">
        <v>-5.731624780098848E-6</v>
      </c>
      <c r="BF259" t="n" s="31138">
        <v>-3.083416978231191E-5</v>
      </c>
      <c r="BG259" t="n" s="31731">
        <v>7.27895180003296E-6</v>
      </c>
      <c r="BH259" t="n" s="32324">
        <v>0.0071990733293351645</v>
      </c>
      <c r="BI259" t="n" s="32917">
        <v>-9.449928907276149E-6</v>
      </c>
      <c r="BJ259" t="s" s="33392">
        <v>1385</v>
      </c>
      <c r="BK259" t="s" s="33867">
        <v>1393</v>
      </c>
      <c r="BL259" t="n" s="34342">
        <v>0.07566516101360321</v>
      </c>
      <c r="BM259" t="s" s="34817">
        <v>1402</v>
      </c>
      <c r="BN259" t="s" s="35292">
        <v>1393</v>
      </c>
      <c r="BO259" t="n" s="35767">
        <v>-0.027003679424524307</v>
      </c>
    </row>
    <row r="260" spans="1:23" x14ac:dyDescent="0.25">
      <c r="A260" s="116" t="str">
        <f>IF(ISBLANK(TBL_DATA[[#This Row],[Row.names]]), "",   DATE(YEAR(TBL_DATA[[#This Row],[Row.names]]), MONTH(TBL_DATA[[#This Row],[Row.names]]), DAY(TBL_DATA[[#This Row],[Row.names]])))</f>
        <v/>
      </c>
      <c r="B260" s="444" t="s">
        <v>389</v>
      </c>
      <c r="C260" s="1070" t="s">
        <v>1015</v>
      </c>
      <c r="D260" s="1696" t="n">
        <v>-0.0041320696819625346</v>
      </c>
      <c r="E260" s="2322" t="n">
        <v>0.09993607729760945</v>
      </c>
      <c r="F260" s="2886" t="n">
        <v>-0.14867420044752044</v>
      </c>
      <c r="G260" s="3450" t="n">
        <v>0.4073207718221002</v>
      </c>
      <c r="H260" s="4014" t="n">
        <v>0.45209537045978526</v>
      </c>
      <c r="I260" s="4578" t="n">
        <v>0.0035105191973763506</v>
      </c>
      <c r="J260" s="5142" t="n">
        <v>-0.09661937016994726</v>
      </c>
      <c r="K260" s="5704" t="n">
        <v>0.8543984304761008</v>
      </c>
      <c r="L260" s="6266" t="n">
        <v>0.37926769492322354</v>
      </c>
      <c r="M260" s="6828" t="n">
        <v>0.0037365520935462933</v>
      </c>
      <c r="N260" s="7390" t="n">
        <v>0.07528685191577934</v>
      </c>
      <c r="O260" s="7954" t="n">
        <v>0.057218461458074125</v>
      </c>
      <c r="P260" s="8580" t="n">
        <v>-0.03546426108082823</v>
      </c>
      <c r="Q260" s="9144" t="n">
        <v>-0.01292414956852612</v>
      </c>
      <c r="R260" s="9708" t="n">
        <v>-0.011329839174743474</v>
      </c>
      <c r="S260" s="10209" t="n">
        <v>0.012019630714570795</v>
      </c>
      <c r="T260" s="10710" t="n">
        <v>0.08038306358196565</v>
      </c>
      <c r="U260" s="11211" t="n">
        <v>0.14952939312041175</v>
      </c>
      <c r="V260" s="11712" t="n">
        <v>0.06557726502368655</v>
      </c>
      <c r="W260" s="12211" t="n">
        <v>0.08138497897201534</v>
      </c>
      <c r="X260" t="n" s="12710">
        <v>0.8057661973008021</v>
      </c>
      <c r="Y260" t="n" s="13272">
        <v>0.6723803763196731</v>
      </c>
      <c r="Z260" t="n" s="13836">
        <v>0.6158471360031023</v>
      </c>
      <c r="AA260" t="n" s="14460">
        <v>0.0</v>
      </c>
      <c r="AB260" t="n" s="15086">
        <v>0.0</v>
      </c>
      <c r="AC260" t="n" s="15712">
        <v>0.061616931602417116</v>
      </c>
      <c r="AD260" t="n" s="16187">
        <v>0.275559531210494</v>
      </c>
      <c r="AE260" t="n" s="16662">
        <v>0.117857107720397</v>
      </c>
      <c r="AF260" t="n" s="17137">
        <v>0.103428276485015</v>
      </c>
      <c r="AG260" t="n" s="17612">
        <v>0.057356940668943</v>
      </c>
      <c r="AH260" t="n" s="18087">
        <v>0.00160156083595</v>
      </c>
      <c r="AI260" t="n" s="18562">
        <v>0.021133753396189</v>
      </c>
      <c r="AJ260" t="n" s="19037">
        <v>0.358984434236495</v>
      </c>
      <c r="AK260" t="n" s="19512">
        <v>0.036040150288818996</v>
      </c>
      <c r="AL260" t="n" s="19987">
        <v>-0.007375942682005</v>
      </c>
      <c r="AM260" t="n" s="20462">
        <v>0.08036353636599</v>
      </c>
      <c r="AN260" t="n" s="20937">
        <v>-0.517130960436234</v>
      </c>
      <c r="AO260" t="n" s="21412">
        <v>1.1831253452652328</v>
      </c>
      <c r="AP260" t="n" s="21887">
        <v>-0.6553069571751801</v>
      </c>
      <c r="AQ260" t="n" s="22362">
        <v>0.5278183880900528</v>
      </c>
      <c r="AR260" t="n" s="22837">
        <v>1.8384323024404128</v>
      </c>
      <c r="AS260" t="n" s="23430">
        <v>0.002595458669216841</v>
      </c>
      <c r="AT260" t="n" s="24023">
        <v>2.545445374733418E-4</v>
      </c>
      <c r="AU260" t="n" s="24616">
        <v>0.0019128470461259055</v>
      </c>
      <c r="AV260" t="n" s="25209">
        <v>4.345421320205266E-4</v>
      </c>
      <c r="AW260" t="n" s="25802">
        <v>3.562106974328125E-6</v>
      </c>
      <c r="AX260" t="n" s="26395">
        <v>3.327039984055892E-4</v>
      </c>
      <c r="AY260" t="n" s="26988">
        <v>9.410114256967959E-5</v>
      </c>
      <c r="AZ260" t="n" s="27581">
        <v>0.002934851819885924</v>
      </c>
      <c r="BA260" t="n" s="28174">
        <v>-0.002262583421034935</v>
      </c>
      <c r="BB260" t="n" s="28767">
        <v>2.530105893710634E-4</v>
      </c>
      <c r="BC260" t="n" s="29360">
        <v>3.915027730831026E-4</v>
      </c>
      <c r="BD260" t="n" s="29953">
        <v>1.2768451491507757E-6</v>
      </c>
      <c r="BE260" t="n" s="30546">
        <v>-5.376117964276656E-6</v>
      </c>
      <c r="BF260" t="n" s="31139">
        <v>-2.8921560994040257E-5</v>
      </c>
      <c r="BG260" t="n" s="31732">
        <v>6.827469702622035E-6</v>
      </c>
      <c r="BH260" t="n" s="32325">
        <v>0.006979598466629122</v>
      </c>
      <c r="BI260" t="n" s="32918">
        <v>-8.863708431209682E-6</v>
      </c>
      <c r="BJ260" t="s" s="33393">
        <v>1387</v>
      </c>
      <c r="BK260" t="s" s="33868">
        <v>1393</v>
      </c>
      <c r="BL260" t="n" s="34343">
        <v>0.07437456399202347</v>
      </c>
      <c r="BM260" t="s" s="34818">
        <v>1402</v>
      </c>
      <c r="BN260" t="s" s="35293">
        <v>1393</v>
      </c>
      <c r="BO260" t="n" s="35768">
        <v>-0.027141185477375984</v>
      </c>
    </row>
    <row r="261" spans="1:23" x14ac:dyDescent="0.25">
      <c r="A261" s="116" t="str">
        <f>IF(ISBLANK(TBL_DATA[[#This Row],[Row.names]]), "",   DATE(YEAR(TBL_DATA[[#This Row],[Row.names]]), MONTH(TBL_DATA[[#This Row],[Row.names]]), DAY(TBL_DATA[[#This Row],[Row.names]])))</f>
        <v/>
      </c>
      <c r="B261" s="445" t="s">
        <v>390</v>
      </c>
      <c r="C261" s="1071" t="s">
        <v>1016</v>
      </c>
      <c r="D261" s="1697" t="n">
        <v>-0.00215350300976939</v>
      </c>
      <c r="E261" s="2323" t="n">
        <v>0.09756736164459512</v>
      </c>
      <c r="F261" s="2887" t="n">
        <v>-0.16173620734886485</v>
      </c>
      <c r="G261" s="3451" t="n">
        <v>0.4056149859615589</v>
      </c>
      <c r="H261" s="4015" t="n">
        <v>0.4485856170402531</v>
      </c>
      <c r="I261" s="4579" t="n">
        <v>0.0035229312459752683</v>
      </c>
      <c r="J261" s="5143" t="n">
        <v>-0.1143426618287936</v>
      </c>
      <c r="K261" s="5705" t="n">
        <v>0.8353213260555166</v>
      </c>
      <c r="L261" s="6267" t="n">
        <v>0.3665440058850093</v>
      </c>
      <c r="M261" s="6829" t="n">
        <v>0.0037759248965093385</v>
      </c>
      <c r="N261" s="7391" t="n">
        <v>0.07531221016985364</v>
      </c>
      <c r="O261" s="7955" t="n">
        <v>0.05738033315066634</v>
      </c>
      <c r="P261" s="8581" t="n">
        <v>-0.03754139169762083</v>
      </c>
      <c r="Q261" s="9145" t="n">
        <v>-0.012979047937183347</v>
      </c>
      <c r="R261" s="9709" t="n">
        <v>-0.011384200544880905</v>
      </c>
      <c r="S261" s="10210" t="n">
        <v>-0.006427316101761171</v>
      </c>
      <c r="T261" s="10711" t="n">
        <v>0.08013927815483636</v>
      </c>
      <c r="U261" s="11212" t="n">
        <v>-0.08020182175016617</v>
      </c>
      <c r="V261" s="11713" t="n">
        <v>0.04551951143629496</v>
      </c>
      <c r="W261" s="12212" t="n">
        <v>0.0815159118376222</v>
      </c>
      <c r="X261" t="n" s="12711">
        <v>0.5584125897649131</v>
      </c>
      <c r="Y261" t="n" s="13273">
        <v>0.6697653447590829</v>
      </c>
      <c r="Z261" t="n" s="13837">
        <v>0.6054287785404732</v>
      </c>
      <c r="AA261" t="n" s="14461">
        <v>0.0</v>
      </c>
      <c r="AB261" t="n" s="15087">
        <v>0.0</v>
      </c>
      <c r="AC261" t="n" s="15713">
        <v>0.06231044593068221</v>
      </c>
      <c r="AD261" t="n" s="16188">
        <v>0.27823929415889903</v>
      </c>
      <c r="AE261" t="n" s="16663">
        <v>0.115416007459632</v>
      </c>
      <c r="AF261" t="n" s="17138">
        <v>0.10497668447599301</v>
      </c>
      <c r="AG261" t="n" s="17613">
        <v>0.055552375350654014</v>
      </c>
      <c r="AH261" t="n" s="18088">
        <v>0.001595497110913</v>
      </c>
      <c r="AI261" t="n" s="18563">
        <v>0.006337276541333</v>
      </c>
      <c r="AJ261" t="n" s="19038">
        <v>0.362403108059392</v>
      </c>
      <c r="AK261" t="n" s="19513">
        <v>0.040169078723042</v>
      </c>
      <c r="AL261" t="n" s="19988">
        <v>-0.008943931908018</v>
      </c>
      <c r="AM261" t="n" s="20463">
        <v>0.064847880677634</v>
      </c>
      <c r="AN261" t="n" s="20938">
        <v>-0.536219602883138</v>
      </c>
      <c r="AO261" t="n" s="21413">
        <v>1.177293174343333</v>
      </c>
      <c r="AP261" t="n" s="21888">
        <v>-0.692919506576997</v>
      </c>
      <c r="AQ261" t="n" s="22363">
        <v>0.48437366776633606</v>
      </c>
      <c r="AR261" t="n" s="22838">
        <v>1.8702126809203299</v>
      </c>
      <c r="AS261" t="n" s="23431">
        <v>0.0025183947726416683</v>
      </c>
      <c r="AT261" t="n" s="24024">
        <v>2.582810069328861E-4</v>
      </c>
      <c r="AU261" t="n" s="24617">
        <v>0.0019355684204127393</v>
      </c>
      <c r="AV261" t="n" s="25210">
        <v>4.129850538851009E-4</v>
      </c>
      <c r="AW261" t="n" s="25803">
        <v>7.5454630743670775E-6</v>
      </c>
      <c r="AX261" t="n" s="26396">
        <v>3.464362809859742E-4</v>
      </c>
      <c r="AY261" t="n" s="26989">
        <v>7.884468473066204E-5</v>
      </c>
      <c r="AZ261" t="n" s="27582">
        <v>0.002849291994401962</v>
      </c>
      <c r="BA261" t="n" s="28175">
        <v>-0.0022446597741872737</v>
      </c>
      <c r="BB261" t="n" s="28768">
        <v>2.560867138505704E-4</v>
      </c>
      <c r="BC261" t="n" s="29361">
        <v>3.750971525149866E-4</v>
      </c>
      <c r="BD261" t="n" s="29954">
        <v>8.932458062774165E-7</v>
      </c>
      <c r="BE261" t="n" s="30547">
        <v>-3.7604508059878827E-6</v>
      </c>
      <c r="BF261" t="n" s="31140">
        <v>-2.022901686296634E-5</v>
      </c>
      <c r="BG261" t="n" s="31733">
        <v>4.7756198873514055E-6</v>
      </c>
      <c r="BH261" t="n" s="32326">
        <v>0.006818391620629133</v>
      </c>
      <c r="BI261" t="n" s="32919">
        <v>-6.199249410163185E-6</v>
      </c>
      <c r="BJ261" t="s" s="33394">
        <v>1385</v>
      </c>
      <c r="BK261" t="s" s="33869">
        <v>1393</v>
      </c>
      <c r="BL261" t="n" s="34344">
        <v>0.07577676326036453</v>
      </c>
      <c r="BM261" t="s" s="34819">
        <v>1402</v>
      </c>
      <c r="BN261" t="s" s="35294">
        <v>1393</v>
      </c>
      <c r="BO261" t="n" s="35769">
        <v>-0.026786863803863525</v>
      </c>
    </row>
    <row r="262" spans="1:23" x14ac:dyDescent="0.25">
      <c r="A262" s="116" t="str">
        <f>IF(ISBLANK(TBL_DATA[[#This Row],[Row.names]]), "",   DATE(YEAR(TBL_DATA[[#This Row],[Row.names]]), MONTH(TBL_DATA[[#This Row],[Row.names]]), DAY(TBL_DATA[[#This Row],[Row.names]])))</f>
        <v/>
      </c>
      <c r="B262" s="446" t="s">
        <v>391</v>
      </c>
      <c r="C262" s="1072" t="s">
        <v>1017</v>
      </c>
      <c r="D262" s="1698" t="n">
        <v>0.0024720114102110627</v>
      </c>
      <c r="E262" s="2324" t="n">
        <v>0.10028056068605595</v>
      </c>
      <c r="F262" s="2888" t="n">
        <v>-0.16433366006001882</v>
      </c>
      <c r="G262" s="3452" t="n">
        <v>0.4044706977653925</v>
      </c>
      <c r="H262" s="4016" t="n">
        <v>0.44949034990771697</v>
      </c>
      <c r="I262" s="4580" t="n">
        <v>0.003507812557604091</v>
      </c>
      <c r="J262" s="5144" t="n">
        <v>-0.12029254128520084</v>
      </c>
      <c r="K262" s="5706" t="n">
        <v>0.8337763951357476</v>
      </c>
      <c r="L262" s="6268" t="n">
        <v>0.36826864751372435</v>
      </c>
      <c r="M262" s="6830" t="n">
        <v>0.0037576828784057948</v>
      </c>
      <c r="N262" s="7392" t="n">
        <v>0.07505060209583808</v>
      </c>
      <c r="O262" s="7956" t="n">
        <v>0.05738033315066634</v>
      </c>
      <c r="P262" s="8582" t="n">
        <v>-0.03516218303604135</v>
      </c>
      <c r="Q262" s="9146" t="n">
        <v>-0.01295686064128651</v>
      </c>
      <c r="R262" s="9710" t="n">
        <v>-0.011367553186714058</v>
      </c>
      <c r="S262" s="10211" t="n">
        <v>-0.017300764722840034</v>
      </c>
      <c r="T262" s="10712" t="n">
        <v>0.07915464374488415</v>
      </c>
      <c r="U262" s="11213" t="n">
        <v>-0.21856916921514413</v>
      </c>
      <c r="V262" s="11714" t="n">
        <v>0.02376562064375487</v>
      </c>
      <c r="W262" s="12213" t="n">
        <v>0.0799151228507255</v>
      </c>
      <c r="X262" t="n" s="12712">
        <v>0.2973857737558257</v>
      </c>
      <c r="Y262" t="n" s="13274">
        <v>0.6704404148824241</v>
      </c>
      <c r="Z262" t="n" s="13838">
        <v>0.6068514212834344</v>
      </c>
      <c r="AA262" t="n" s="14462">
        <v>0.0</v>
      </c>
      <c r="AB262" t="n" s="15088">
        <v>0.0</v>
      </c>
      <c r="AC262" t="n" s="15714">
        <v>0.06074411823972606</v>
      </c>
      <c r="AD262" t="n" s="16189">
        <v>0.276890970380255</v>
      </c>
      <c r="AE262" t="n" s="16664">
        <v>0.11138777993218299</v>
      </c>
      <c r="AF262" t="n" s="17139">
        <v>0.10474441547326799</v>
      </c>
      <c r="AG262" t="n" s="17614">
        <v>0.055715275858529</v>
      </c>
      <c r="AH262" t="n" s="18089">
        <v>0.001592755484955</v>
      </c>
      <c r="AI262" t="n" s="18564">
        <v>0.006332104407008999</v>
      </c>
      <c r="AJ262" t="n" s="19039">
        <v>0.363208581213333</v>
      </c>
      <c r="AK262" t="n" s="19514">
        <v>0.043893161373852</v>
      </c>
      <c r="AL262" t="n" s="19989">
        <v>-0.009462406843651</v>
      </c>
      <c r="AM262" t="n" s="20464">
        <v>0.06677749743604001</v>
      </c>
      <c r="AN262" t="n" s="20939">
        <v>-0.531838227114993</v>
      </c>
      <c r="AO262" t="n" s="21414">
        <v>1.1590201596027563</v>
      </c>
      <c r="AP262" t="n" s="21889">
        <v>-0.669778252001976</v>
      </c>
      <c r="AQ262" t="n" s="22364">
        <v>0.48924190760078023</v>
      </c>
      <c r="AR262" t="n" s="22839">
        <v>1.8287984116047324</v>
      </c>
      <c r="AS262" t="n" s="23432">
        <v>0.0025335368986563788</v>
      </c>
      <c r="AT262" t="n" s="24025">
        <v>2.5930840035016744E-4</v>
      </c>
      <c r="AU262" t="n" s="24618">
        <v>0.0017947418352859603</v>
      </c>
      <c r="AV262" t="n" s="25211">
        <v>4.0480314592265023E-4</v>
      </c>
      <c r="AW262" t="n" s="25804">
        <v>7.5342190161219255E-6</v>
      </c>
      <c r="AX262" t="n" s="26397">
        <v>3.7321725639029535E-4</v>
      </c>
      <c r="AY262" t="n" s="26990">
        <v>9.519677539431598E-5</v>
      </c>
      <c r="AZ262" t="n" s="27583">
        <v>0.002823269866236147</v>
      </c>
      <c r="BA262" t="n" s="28176">
        <v>-0.002233871568983206</v>
      </c>
      <c r="BB262" t="n" s="28769">
        <v>2.400761704058149E-4</v>
      </c>
      <c r="BC262" t="n" s="29362">
        <v>3.6356318880440247E-4</v>
      </c>
      <c r="BD262" t="n" s="29955">
        <v>4.839606457821941E-7</v>
      </c>
      <c r="BE262" t="n" s="30548">
        <v>-2.0365942840394986E-6</v>
      </c>
      <c r="BF262" t="n" s="31141">
        <v>-1.0954390162723614E-5</v>
      </c>
      <c r="BG262" t="n" s="31734">
        <v>2.586372658124013E-6</v>
      </c>
      <c r="BH262" t="n" s="32327">
        <v>0.006674653204342391</v>
      </c>
      <c r="BI262" t="n" s="32920">
        <v>-3.3563657204854836E-6</v>
      </c>
      <c r="BJ262" t="s" s="33395">
        <v>1385</v>
      </c>
      <c r="BK262" t="s" s="33870">
        <v>1393</v>
      </c>
      <c r="BL262" t="n" s="34345">
        <v>0.07630272209644318</v>
      </c>
      <c r="BM262" t="s" s="34820">
        <v>1402</v>
      </c>
      <c r="BN262" t="s" s="35295">
        <v>1393</v>
      </c>
      <c r="BO262" t="n" s="35770">
        <v>-0.02696552872657776</v>
      </c>
    </row>
    <row r="263" spans="1:23" x14ac:dyDescent="0.25">
      <c r="A263" s="116" t="str">
        <f>IF(ISBLANK(TBL_DATA[[#This Row],[Row.names]]), "",   DATE(YEAR(TBL_DATA[[#This Row],[Row.names]]), MONTH(TBL_DATA[[#This Row],[Row.names]]), DAY(TBL_DATA[[#This Row],[Row.names]])))</f>
        <v/>
      </c>
      <c r="B263" s="447" t="s">
        <v>392</v>
      </c>
      <c r="C263" s="1073" t="s">
        <v>1018</v>
      </c>
      <c r="D263" s="1699" t="n">
        <v>0.0019157376541959013</v>
      </c>
      <c r="E263" s="2325" t="n">
        <v>0.10238840958634188</v>
      </c>
      <c r="F263" s="2889" t="n">
        <v>-0.16368310242689632</v>
      </c>
      <c r="G263" s="3453" t="n">
        <v>0.406002690198342</v>
      </c>
      <c r="H263" s="4017" t="n">
        <v>0.45119361685088466</v>
      </c>
      <c r="I263" s="4581" t="n">
        <v>0.003509318088630333</v>
      </c>
      <c r="J263" s="5145" t="n">
        <v>-0.12198367120083509</v>
      </c>
      <c r="K263" s="5707" t="n">
        <v>0.8398232063589377</v>
      </c>
      <c r="L263" s="6269" t="n">
        <v>0.37167950922074355</v>
      </c>
      <c r="M263" s="6831" t="n">
        <v>0.0037549466376393123</v>
      </c>
      <c r="N263" s="7393" t="n">
        <v>0.07519923600404921</v>
      </c>
      <c r="O263" s="7957" t="n">
        <v>0.057378860802090155</v>
      </c>
      <c r="P263" s="8583" t="n">
        <v>-0.033313806899891496</v>
      </c>
      <c r="Q263" s="9147" t="n">
        <v>-0.012947945478500474</v>
      </c>
      <c r="R263" s="9711" t="n">
        <v>-0.011355490481180525</v>
      </c>
      <c r="S263" s="10212" t="n">
        <v>-0.002884507197793096</v>
      </c>
      <c r="T263" s="10713" t="n">
        <v>0.07855483751360483</v>
      </c>
      <c r="U263" s="11214" t="n">
        <v>-0.03671966347449361</v>
      </c>
      <c r="V263" s="11715" t="n">
        <v>0.03828247641583293</v>
      </c>
      <c r="W263" s="12214" t="n">
        <v>0.079343141826447</v>
      </c>
      <c r="X263" t="n" s="12713">
        <v>0.4824925700518763</v>
      </c>
      <c r="Y263" t="n" s="13275">
        <v>0.6717094735455833</v>
      </c>
      <c r="Z263" t="n" s="13839">
        <v>0.6096552379999237</v>
      </c>
      <c r="AA263" t="n" s="14463">
        <v>0.0</v>
      </c>
      <c r="AB263" t="n" s="15089">
        <v>0.0</v>
      </c>
      <c r="AC263" t="n" s="15715">
        <v>0.05910082912440481</v>
      </c>
      <c r="AD263" t="n" s="16190">
        <v>0.276353215197588</v>
      </c>
      <c r="AE263" t="n" s="16665">
        <v>0.11020161040083701</v>
      </c>
      <c r="AF263" t="n" s="17140">
        <v>0.098436227989007</v>
      </c>
      <c r="AG263" t="n" s="17615">
        <v>0.055374115390987994</v>
      </c>
      <c r="AH263" t="n" s="18090">
        <v>0.001596771112447</v>
      </c>
      <c r="AI263" t="n" s="18565">
        <v>0.006512384730788</v>
      </c>
      <c r="AJ263" t="n" s="19040">
        <v>0.36472009809414396</v>
      </c>
      <c r="AK263" t="n" s="19515">
        <v>0.06254894274289</v>
      </c>
      <c r="AL263" t="n" s="19990">
        <v>-0.010320906052548</v>
      </c>
      <c r="AM263" t="n" s="20465">
        <v>0.06791389696076201</v>
      </c>
      <c r="AN263" t="n" s="20940">
        <v>-0.5329417299887371</v>
      </c>
      <c r="AO263" t="n" s="21415">
        <v>1.1748387201815869</v>
      </c>
      <c r="AP263" t="n" s="21890">
        <v>-0.6744440936034211</v>
      </c>
      <c r="AQ263" t="n" s="22365">
        <v>0.5003946265781658</v>
      </c>
      <c r="AR263" t="n" s="22840">
        <v>1.849282813785008</v>
      </c>
      <c r="AS263" t="n" s="23433">
        <v>0.0024885457805724925</v>
      </c>
      <c r="AT263" t="n" s="24026">
        <v>2.50176850178106E-4</v>
      </c>
      <c r="AU263" t="n" s="24619">
        <v>0.001747519964298511</v>
      </c>
      <c r="AV263" t="n" s="25212">
        <v>3.907974443930516E-4</v>
      </c>
      <c r="AW263" t="n" s="25805">
        <v>7.4348053329875005E-6</v>
      </c>
      <c r="AX263" t="n" s="26398">
        <v>3.42835595452551E-4</v>
      </c>
      <c r="AY263" t="n" s="26991">
        <v>9.139239884058343E-5</v>
      </c>
      <c r="AZ263" t="n" s="27584">
        <v>0.0027117888795158197</v>
      </c>
      <c r="BA263" t="n" s="28177">
        <v>-0.00215136402021416</v>
      </c>
      <c r="BB263" t="n" s="28770">
        <v>2.4410103586480552E-4</v>
      </c>
      <c r="BC263" t="n" s="29363">
        <v>3.5331838916095E-4</v>
      </c>
      <c r="BD263" t="n" s="29956">
        <v>2.813097885254465E-7</v>
      </c>
      <c r="BE263" t="n" s="30549">
        <v>-1.1830771876107468E-6</v>
      </c>
      <c r="BF263" t="n" s="31142">
        <v>-6.362365378465661E-6</v>
      </c>
      <c r="BG263" t="n" s="31735">
        <v>1.502431504358326E-6</v>
      </c>
      <c r="BH263" t="n" s="32328">
        <v>0.0064842576480327275</v>
      </c>
      <c r="BI263" t="n" s="32921">
        <v>-1.9488233638367902E-6</v>
      </c>
      <c r="BJ263" t="s" s="33396">
        <v>1385</v>
      </c>
      <c r="BK263" t="s" s="33871">
        <v>1393</v>
      </c>
      <c r="BL263" t="n" s="34346">
        <v>0.07675674557685852</v>
      </c>
      <c r="BM263" t="s" s="34821">
        <v>1402</v>
      </c>
      <c r="BN263" t="s" s="35296">
        <v>1393</v>
      </c>
      <c r="BO263" t="n" s="35771">
        <v>-0.027702508494257927</v>
      </c>
    </row>
    <row r="264" spans="1:23" x14ac:dyDescent="0.25">
      <c r="A264" s="116" t="str">
        <f>IF(ISBLANK(TBL_DATA[[#This Row],[Row.names]]), "",   DATE(YEAR(TBL_DATA[[#This Row],[Row.names]]), MONTH(TBL_DATA[[#This Row],[Row.names]]), DAY(TBL_DATA[[#This Row],[Row.names]])))</f>
        <v/>
      </c>
      <c r="B264" s="448" t="s">
        <v>393</v>
      </c>
      <c r="C264" s="1074" t="s">
        <v>1019</v>
      </c>
      <c r="D264" s="1700" t="n">
        <v>-0.004920279017672596</v>
      </c>
      <c r="E264" s="2326" t="n">
        <v>0.09696435102532885</v>
      </c>
      <c r="F264" s="2890" t="n">
        <v>-0.18652506246694955</v>
      </c>
      <c r="G264" s="3454" t="n">
        <v>0.4058822159087049</v>
      </c>
      <c r="H264" s="4018" t="n">
        <v>0.45263992427722827</v>
      </c>
      <c r="I264" s="4582" t="n">
        <v>0.0034991610063962305</v>
      </c>
      <c r="J264" s="5146" t="n">
        <v>-0.1522960857644372</v>
      </c>
      <c r="K264" s="5708" t="n">
        <v>0.8176364479270474</v>
      </c>
      <c r="L264" s="6270" t="n">
        <v>0.3525587965760185</v>
      </c>
      <c r="M264" s="6832" t="n">
        <v>0.0038056385255927404</v>
      </c>
      <c r="N264" s="7394" t="n">
        <v>0.0750805833021232</v>
      </c>
      <c r="O264" s="7958" t="n">
        <v>0.058216580536756324</v>
      </c>
      <c r="P264" s="8584" t="n">
        <v>-0.03807017269247559</v>
      </c>
      <c r="Q264" s="9148" t="n">
        <v>-0.013076075791564935</v>
      </c>
      <c r="R264" s="9712" t="n">
        <v>-0.011486133440625029</v>
      </c>
      <c r="S264" s="10213" t="n">
        <v>-0.007936465256380032</v>
      </c>
      <c r="T264" s="10714" t="n">
        <v>0.07871024324545699</v>
      </c>
      <c r="U264" s="11215" t="n">
        <v>-0.10083141569808464</v>
      </c>
      <c r="V264" s="11716" t="n">
        <v>0.028566754200299416</v>
      </c>
      <c r="W264" s="12215" t="n">
        <v>0.07987943036402477</v>
      </c>
      <c r="X264" t="n" s="12714">
        <v>0.3576234090568202</v>
      </c>
      <c r="Y264" t="n" s="13276">
        <v>0.6727851992108835</v>
      </c>
      <c r="Z264" t="n" s="13840">
        <v>0.5937666179367266</v>
      </c>
      <c r="AA264" t="n" s="14464">
        <v>0.0</v>
      </c>
      <c r="AB264" t="n" s="15090">
        <v>0.0</v>
      </c>
      <c r="AC264" t="n" s="15716">
        <v>0.05717034107866155</v>
      </c>
      <c r="AD264" t="n" s="16191">
        <v>0.275219527623028</v>
      </c>
      <c r="AE264" t="n" s="16666">
        <v>0.10176829086329901</v>
      </c>
      <c r="AF264" t="n" s="17141">
        <v>0.07699862231943</v>
      </c>
      <c r="AG264" t="n" s="17616">
        <v>0.056627062180682995</v>
      </c>
      <c r="AH264" t="n" s="18091">
        <v>0.001627067376818</v>
      </c>
      <c r="AI264" t="n" s="18566">
        <v>0.005126840557361</v>
      </c>
      <c r="AJ264" t="n" s="19041">
        <v>0.36589440368151704</v>
      </c>
      <c r="AK264" t="n" s="19516">
        <v>0.063281955790326</v>
      </c>
      <c r="AL264" t="n" s="19991">
        <v>-0.010566182718111</v>
      </c>
      <c r="AM264" t="n" s="20466">
        <v>0.068716618237577</v>
      </c>
      <c r="AN264" t="n" s="20941">
        <v>-0.5108487365919349</v>
      </c>
      <c r="AO264" t="n" s="21416">
        <v>1.171269436554526</v>
      </c>
      <c r="AP264" t="n" s="21891">
        <v>-0.677423967234533</v>
      </c>
      <c r="AQ264" t="n" s="22366">
        <v>0.49384546931999296</v>
      </c>
      <c r="AR264" t="n" s="22841">
        <v>1.848693403789059</v>
      </c>
      <c r="AS264" t="n" s="23434">
        <v>0.0024022974894996646</v>
      </c>
      <c r="AT264" t="n" s="24027">
        <v>2.2803339688602198E-4</v>
      </c>
      <c r="AU264" t="n" s="24620">
        <v>0.0017160488100882102</v>
      </c>
      <c r="AV264" t="n" s="25213">
        <v>3.9181708800684783E-4</v>
      </c>
      <c r="AW264" t="n" s="25806">
        <v>6.968577482635346E-6</v>
      </c>
      <c r="AX264" t="n" s="26399">
        <v>3.48334667172526E-4</v>
      </c>
      <c r="AY264" t="n" s="26992">
        <v>8.489501060681776E-5</v>
      </c>
      <c r="AZ264" t="n" s="27585">
        <v>0.0025898103601058224</v>
      </c>
      <c r="BA264" t="n" s="28178">
        <v>-0.0020236197109553197</v>
      </c>
      <c r="BB264" t="n" s="28771">
        <v>2.2964598301072095E-4</v>
      </c>
      <c r="BC264" t="n" s="29364">
        <v>3.4266654846560013E-4</v>
      </c>
      <c r="BD264" t="n" s="29957">
        <v>5.4338279094386E-7</v>
      </c>
      <c r="BE264" t="n" s="30550">
        <v>-2.287012852398814E-6</v>
      </c>
      <c r="BF264" t="n" s="31143">
        <v>-1.230190351618606E-5</v>
      </c>
      <c r="BG264" t="n" s="31736">
        <v>2.9044002198756264E-6</v>
      </c>
      <c r="BH264" t="n" s="32329">
        <v>0.006331808873027325</v>
      </c>
      <c r="BI264" t="n" s="32922">
        <v>-3.7695193000108706E-6</v>
      </c>
      <c r="BJ264" t="s" s="33397">
        <v>1385</v>
      </c>
      <c r="BK264" t="s" s="33872">
        <v>1393</v>
      </c>
      <c r="BL264" t="n" s="34347">
        <v>0.07658834010362625</v>
      </c>
      <c r="BM264" t="s" s="34822">
        <v>1402</v>
      </c>
      <c r="BN264" t="s" s="35297">
        <v>1393</v>
      </c>
      <c r="BO264" t="n" s="35772">
        <v>-0.025488361716270447</v>
      </c>
    </row>
    <row r="265" spans="1:23" x14ac:dyDescent="0.25">
      <c r="A265" s="116" t="str">
        <f>IF(ISBLANK(TBL_DATA[[#This Row],[Row.names]]), "",   DATE(YEAR(TBL_DATA[[#This Row],[Row.names]]), MONTH(TBL_DATA[[#This Row],[Row.names]]), DAY(TBL_DATA[[#This Row],[Row.names]])))</f>
        <v/>
      </c>
      <c r="B265" s="449" t="s">
        <v>394</v>
      </c>
      <c r="C265" s="1075" t="s">
        <v>1020</v>
      </c>
      <c r="D265" s="1701" t="n">
        <v>-0.002397668615483855</v>
      </c>
      <c r="E265" s="2327" t="n">
        <v>0.09433419402857068</v>
      </c>
      <c r="F265" s="2891" t="n">
        <v>-0.1903669008128026</v>
      </c>
      <c r="G265" s="3455" t="n">
        <v>0.4042889185491658</v>
      </c>
      <c r="H265" s="4019" t="n">
        <v>0.4555662565692017</v>
      </c>
      <c r="I265" s="4583" t="n">
        <v>0.003488870670611231</v>
      </c>
      <c r="J265" s="5147" t="n">
        <v>-0.14295442888099474</v>
      </c>
      <c r="K265" s="5709" t="n">
        <v>0.7939161677266983</v>
      </c>
      <c r="L265" s="6271" t="n">
        <v>0.34608025169712725</v>
      </c>
      <c r="M265" s="6833" t="n">
        <v>0.003823618728764414</v>
      </c>
      <c r="N265" s="7395" t="n">
        <v>0.07506070237586819</v>
      </c>
      <c r="O265" s="7959" t="n">
        <v>0.058413744175076984</v>
      </c>
      <c r="P265" s="8585" t="n">
        <v>-0.04037656164970882</v>
      </c>
      <c r="Q265" s="9149" t="n">
        <v>-0.013132876789891983</v>
      </c>
      <c r="R265" s="9713" t="n">
        <v>-0.01154335544695759</v>
      </c>
      <c r="S265" s="10214" t="n">
        <v>-0.01741480326598499</v>
      </c>
      <c r="T265" s="10715" t="n">
        <v>0.07831367596243768</v>
      </c>
      <c r="U265" s="11216" t="n">
        <v>-0.2223724407259061</v>
      </c>
      <c r="V265" s="11717" t="n">
        <v>0.023144510597674417</v>
      </c>
      <c r="W265" s="12216" t="n">
        <v>0.07955099081274737</v>
      </c>
      <c r="X265" t="n" s="12715">
        <v>0.290939312775545</v>
      </c>
      <c r="Y265" t="n" s="13277">
        <v>0.6749564849449197</v>
      </c>
      <c r="Z265" t="n" s="13841">
        <v>0.5882858588281101</v>
      </c>
      <c r="AA265" t="n" s="14465">
        <v>0.0</v>
      </c>
      <c r="AB265" t="n" s="15091">
        <v>0.0</v>
      </c>
      <c r="AC265" t="n" s="15717">
        <v>0.059572623807981825</v>
      </c>
      <c r="AD265" t="n" s="16192">
        <v>0.275825754385123</v>
      </c>
      <c r="AE265" t="n" s="16667">
        <v>0.100506255977692</v>
      </c>
      <c r="AF265" t="n" s="17142">
        <v>0.05538772259124501</v>
      </c>
      <c r="AG265" t="n" s="17617">
        <v>0.05744337821545699</v>
      </c>
      <c r="AH265" t="n" s="18092">
        <v>0.00165159842725</v>
      </c>
      <c r="AI265" t="n" s="18567">
        <v>0.005208541926615</v>
      </c>
      <c r="AJ265" t="n" s="19042">
        <v>0.37215731288318504</v>
      </c>
      <c r="AK265" t="n" s="19517">
        <v>0.063458770768376</v>
      </c>
      <c r="AL265" t="n" s="19992">
        <v>-0.01080352119113</v>
      </c>
      <c r="AM265" t="n" s="20467">
        <v>0.06072174199772</v>
      </c>
      <c r="AN265" t="n" s="20942">
        <v>-0.495261859793528</v>
      </c>
      <c r="AO265" t="n" s="21417">
        <v>1.1818496628439519</v>
      </c>
      <c r="AP265" t="n" s="21892">
        <v>-0.695553966655947</v>
      </c>
      <c r="AQ265" t="n" s="22367">
        <v>0.48629569618800483</v>
      </c>
      <c r="AR265" t="n" s="22842">
        <v>1.877403629499899</v>
      </c>
      <c r="AS265" t="n" s="23435">
        <v>0.002121819519699225</v>
      </c>
      <c r="AT265" t="n" s="24028">
        <v>2.0393007906578791E-4</v>
      </c>
      <c r="AU265" t="n" s="24621">
        <v>0.0027036164439666484</v>
      </c>
      <c r="AV265" t="n" s="25214">
        <v>2.9584007113052434E-4</v>
      </c>
      <c r="AW265" t="n" s="25807">
        <v>4.260090106110506E-6</v>
      </c>
      <c r="AX265" t="n" s="26400">
        <v>5.327826221479495E-4</v>
      </c>
      <c r="AY265" t="n" s="26993">
        <v>8.467258769673406E-5</v>
      </c>
      <c r="AZ265" t="n" s="27586">
        <v>0.0027585942465129733</v>
      </c>
      <c r="BA265" t="n" s="28179">
        <v>-0.0025758048852323944</v>
      </c>
      <c r="BB265" t="n" s="28772">
        <v>1.6976998870726835E-4</v>
      </c>
      <c r="BC265" t="n" s="29365">
        <v>3.180253503883842E-4</v>
      </c>
      <c r="BD265" t="n" s="29958">
        <v>1.4334905989368196E-6</v>
      </c>
      <c r="BE265" t="n" s="30551">
        <v>-6.03638896867547E-6</v>
      </c>
      <c r="BF265" t="n" s="31144">
        <v>-3.2474715001506814E-5</v>
      </c>
      <c r="BG265" t="n" s="31737">
        <v>7.666006386464265E-6</v>
      </c>
      <c r="BH265" t="n" s="32330">
        <v>0.006656870945374398</v>
      </c>
      <c r="BI265" t="n" s="32923">
        <v>-9.953224200404362E-6</v>
      </c>
      <c r="BJ265" t="s" s="33398">
        <v>1385</v>
      </c>
      <c r="BK265" t="s" s="33873">
        <v>1393</v>
      </c>
      <c r="BL265" t="n" s="34348">
        <v>0.07691547274589539</v>
      </c>
      <c r="BM265" t="s" s="34823">
        <v>1403</v>
      </c>
      <c r="BN265" t="s" s="35298">
        <v>1393</v>
      </c>
      <c r="BO265" t="n" s="35773">
        <v>-0.02677037939429283</v>
      </c>
    </row>
    <row r="266" spans="1:23" x14ac:dyDescent="0.25">
      <c r="A266" s="116" t="str">
        <f>IF(ISBLANK(TBL_DATA[[#This Row],[Row.names]]), "",   DATE(YEAR(TBL_DATA[[#This Row],[Row.names]]), MONTH(TBL_DATA[[#This Row],[Row.names]]), DAY(TBL_DATA[[#This Row],[Row.names]])))</f>
        <v/>
      </c>
      <c r="B266" s="450" t="s">
        <v>395</v>
      </c>
      <c r="C266" s="1076" t="s">
        <v>1021</v>
      </c>
      <c r="D266" s="1702" t="n">
        <v>0.008472784994251538</v>
      </c>
      <c r="E266" s="2328" t="n">
        <v>0.1036062523664325</v>
      </c>
      <c r="F266" s="2892" t="n">
        <v>-0.1757517462628737</v>
      </c>
      <c r="G266" s="3456" t="n">
        <v>0.4148689678561703</v>
      </c>
      <c r="H266" s="4020" t="n">
        <v>0.457421485077536</v>
      </c>
      <c r="I266" s="4584" t="n">
        <v>0.0035820633767778436</v>
      </c>
      <c r="J266" s="5148" t="n">
        <v>-0.11151110034311318</v>
      </c>
      <c r="K266" s="5710" t="n">
        <v>0.7943292809270676</v>
      </c>
      <c r="L266" s="6272" t="n">
        <v>0.326368953869129</v>
      </c>
      <c r="M266" s="6834" t="n">
        <v>0.003991287541754563</v>
      </c>
      <c r="N266" s="7396" t="n">
        <v>0.07719732285611362</v>
      </c>
      <c r="O266" s="7960" t="n">
        <v>0.058413744175076984</v>
      </c>
      <c r="P266" s="8586" t="n">
        <v>-0.03224587858112227</v>
      </c>
      <c r="Q266" s="9150" t="n">
        <v>-0.013366087324209868</v>
      </c>
      <c r="R266" s="9714" t="n">
        <v>-0.011731319883815658</v>
      </c>
      <c r="S266" s="10215" t="n">
        <v>-0.019725637663733142</v>
      </c>
      <c r="T266" s="10716" t="n">
        <v>0.07818422052688202</v>
      </c>
      <c r="U266" s="11217" t="n">
        <v>-0.25229691529572634</v>
      </c>
      <c r="V266" s="11718" t="n">
        <v>0.032607073947261256</v>
      </c>
      <c r="W266" s="12217" t="n">
        <v>0.08023359345536298</v>
      </c>
      <c r="X266" t="n" s="12716">
        <v>0.4064017644355144</v>
      </c>
      <c r="Y266" t="n" s="13278">
        <v>0.6763294205322847</v>
      </c>
      <c r="Z266" t="n" s="13842">
        <v>0.5712871028380818</v>
      </c>
      <c r="AA266" t="n" s="14466">
        <v>0.0</v>
      </c>
      <c r="AB266" t="n" s="15092">
        <v>0.0</v>
      </c>
      <c r="AC266" t="n" s="15718">
        <v>0.058376837205331635</v>
      </c>
      <c r="AD266" t="n" s="16193">
        <v>0.277602145505579</v>
      </c>
      <c r="AE266" t="n" s="16668">
        <v>0.100367137579452</v>
      </c>
      <c r="AF266" t="n" s="17143">
        <v>0.054442372247267</v>
      </c>
      <c r="AG266" t="n" s="17618">
        <v>0.058212281022788</v>
      </c>
      <c r="AH266" t="n" s="18093">
        <v>0.001657447068787</v>
      </c>
      <c r="AI266" t="n" s="18568">
        <v>0.005245615156321</v>
      </c>
      <c r="AJ266" t="n" s="19043">
        <v>0.37558644680466796</v>
      </c>
      <c r="AK266" t="n" s="19518">
        <v>0.064653756356161</v>
      </c>
      <c r="AL266" t="n" s="19993">
        <v>-0.010770592548935</v>
      </c>
      <c r="AM266" t="n" s="20468">
        <v>0.056148308101759</v>
      </c>
      <c r="AN266" t="n" s="20943">
        <v>-0.5074983919435051</v>
      </c>
      <c r="AO266" t="n" s="21418">
        <v>1.1564791355675081</v>
      </c>
      <c r="AP266" t="n" s="21893">
        <v>-0.6808326102171661</v>
      </c>
      <c r="AQ266" t="n" s="22368">
        <v>0.475646525350342</v>
      </c>
      <c r="AR266" t="n" s="22843">
        <v>1.8373117457846742</v>
      </c>
      <c r="AS266" t="n" s="23436">
        <v>0.0023680468831754078</v>
      </c>
      <c r="AT266" t="n" s="24029">
        <v>3.2707772345631775E-4</v>
      </c>
      <c r="AU266" t="n" s="24622">
        <v>0.0031553956681633134</v>
      </c>
      <c r="AV266" t="n" s="25215">
        <v>2.686110795753038E-4</v>
      </c>
      <c r="AW266" t="n" s="25808">
        <v>2.814698494298261E-6</v>
      </c>
      <c r="AX266" t="n" s="26401">
        <v>6.056733337164058E-4</v>
      </c>
      <c r="AY266" t="n" s="26994">
        <v>7.557533588277994E-5</v>
      </c>
      <c r="AZ266" t="n" s="27587">
        <v>0.002541665190966097</v>
      </c>
      <c r="BA266" t="n" s="28180">
        <v>-0.002162530947314718</v>
      </c>
      <c r="BB266" t="n" s="28773">
        <v>1.1502576969785896E-4</v>
      </c>
      <c r="BC266" t="n" s="29366">
        <v>2.663478926264252E-4</v>
      </c>
      <c r="BD266" t="n" s="29959">
        <v>2.5015156313672385E-6</v>
      </c>
      <c r="BE266" t="n" s="30552">
        <v>-1.0535264147223314E-5</v>
      </c>
      <c r="BF266" t="n" s="31145">
        <v>-5.6680164793082615E-5</v>
      </c>
      <c r="BG266" t="n" s="31738">
        <v>1.337945757423381E-5</v>
      </c>
      <c r="BH266" t="n" s="32331">
        <v>0.007632410214256489</v>
      </c>
      <c r="BI266" t="n" s="32924">
        <v>-1.737313008229497E-5</v>
      </c>
      <c r="BJ266" t="s" s="33399">
        <v>1385</v>
      </c>
      <c r="BK266" t="s" s="33874">
        <v>1393</v>
      </c>
      <c r="BL266" t="n" s="34349">
        <v>0.0778951346874237</v>
      </c>
      <c r="BM266" t="s" s="34824">
        <v>1403</v>
      </c>
      <c r="BN266" t="s" s="35299">
        <v>1393</v>
      </c>
      <c r="BO266" t="n" s="35774">
        <v>-0.02698085829615593</v>
      </c>
    </row>
    <row r="267" spans="1:23" x14ac:dyDescent="0.25">
      <c r="A267" s="116" t="str">
        <f>IF(ISBLANK(TBL_DATA[[#This Row],[Row.names]]), "",   DATE(YEAR(TBL_DATA[[#This Row],[Row.names]]), MONTH(TBL_DATA[[#This Row],[Row.names]]), DAY(TBL_DATA[[#This Row],[Row.names]])))</f>
        <v/>
      </c>
      <c r="B267" s="451" t="s">
        <v>396</v>
      </c>
      <c r="C267" s="1077" t="s">
        <v>1022</v>
      </c>
      <c r="D267" s="1703" t="n">
        <v>4.0404720748654535E-4</v>
      </c>
      <c r="E267" s="2329" t="n">
        <v>0.1040521613908656</v>
      </c>
      <c r="F267" s="2893" t="n">
        <v>-0.1721701104821478</v>
      </c>
      <c r="G267" s="3457" t="n">
        <v>0.41357853145014123</v>
      </c>
      <c r="H267" s="4021" t="n">
        <v>0.4569493334340848</v>
      </c>
      <c r="I267" s="4585" t="n">
        <v>0.003577333481468481</v>
      </c>
      <c r="J267" s="5149" t="n">
        <v>-0.10530335286195591</v>
      </c>
      <c r="K267" s="5711" t="n">
        <v>0.7924109168028983</v>
      </c>
      <c r="L267" s="6273" t="n">
        <v>0.3267702595903018</v>
      </c>
      <c r="M267" s="6835" t="n">
        <v>0.0039830971406809535</v>
      </c>
      <c r="N267" s="7397" t="n">
        <v>0.07706186620515443</v>
      </c>
      <c r="O267" s="7961" t="n">
        <v>0.05812177585662112</v>
      </c>
      <c r="P267" s="8587" t="n">
        <v>-0.03185486023082951</v>
      </c>
      <c r="Q267" s="9151" t="n">
        <v>-0.013290818718336624</v>
      </c>
      <c r="R267" s="9715" t="n">
        <v>-0.011658919772786278</v>
      </c>
      <c r="S267" s="10216" t="n">
        <v>-0.02125552036283329</v>
      </c>
      <c r="T267" s="10717" t="n">
        <v>0.07820482638305062</v>
      </c>
      <c r="U267" s="11218" t="n">
        <v>-0.27179294866947</v>
      </c>
      <c r="V267" s="11719" t="n">
        <v>0.033597395178980305</v>
      </c>
      <c r="W267" s="12218" t="n">
        <v>0.08021566426348291</v>
      </c>
      <c r="X267" t="n" s="12717">
        <v>0.41883833397705916</v>
      </c>
      <c r="Y267" t="n" s="13279">
        <v>0.6759802759208917</v>
      </c>
      <c r="Z267" t="n" s="13843">
        <v>0.571638224395729</v>
      </c>
      <c r="AA267" t="n" s="14467">
        <v>0.0</v>
      </c>
      <c r="AB267" t="n" s="15093">
        <v>0.0</v>
      </c>
      <c r="AC267" t="n" s="15719">
        <v>0.06703393479493876</v>
      </c>
      <c r="AD267" t="n" s="16194">
        <v>0.283793761209114</v>
      </c>
      <c r="AE267" t="n" s="16669">
        <v>0.098579622427582</v>
      </c>
      <c r="AF267" t="n" s="17144">
        <v>0.055073769051984994</v>
      </c>
      <c r="AG267" t="n" s="17619">
        <v>0.054970608620993996</v>
      </c>
      <c r="AH267" t="n" s="18094">
        <v>0.001647117294295</v>
      </c>
      <c r="AI267" t="n" s="18569">
        <v>0.005208954453159</v>
      </c>
      <c r="AJ267" t="n" s="19044">
        <v>0.371134586725478</v>
      </c>
      <c r="AK267" t="n" s="19519">
        <v>0.07008143711317201</v>
      </c>
      <c r="AL267" t="n" s="19994">
        <v>-0.010695426838334</v>
      </c>
      <c r="AM267" t="n" s="20469">
        <v>0.056610399871639</v>
      </c>
      <c r="AN267" t="n" s="20944">
        <v>-0.5073900362662072</v>
      </c>
      <c r="AO267" t="n" s="21419">
        <v>1.1590368585959663</v>
      </c>
      <c r="AP267" t="n" s="21894">
        <v>-0.680022064933089</v>
      </c>
      <c r="AQ267" t="n" s="22369">
        <v>0.47901479366287725</v>
      </c>
      <c r="AR267" t="n" s="22844">
        <v>1.8390589235290553</v>
      </c>
      <c r="AS267" t="n" s="23437">
        <v>0.002345893171390842</v>
      </c>
      <c r="AT267" t="n" s="24030">
        <v>3.46097302653678E-4</v>
      </c>
      <c r="AU267" t="n" s="24623">
        <v>0.002872910563949935</v>
      </c>
      <c r="AV267" t="n" s="25216">
        <v>3.24451495584928E-4</v>
      </c>
      <c r="AW267" t="n" s="25809">
        <v>4.322201515426679E-6</v>
      </c>
      <c r="AX267" t="n" s="26402">
        <v>6.615497712082043E-4</v>
      </c>
      <c r="AY267" t="n" s="26995">
        <v>7.310819775200404E-5</v>
      </c>
      <c r="AZ267" t="n" s="27588">
        <v>0.0026816681116837503</v>
      </c>
      <c r="BA267" t="n" s="28181">
        <v>-0.0020581808971451222</v>
      </c>
      <c r="BB267" t="n" s="28774">
        <v>8.714052562131437E-5</v>
      </c>
      <c r="BC267" t="n" s="29367">
        <v>2.4778383523002334E-4</v>
      </c>
      <c r="BD267" t="n" s="29960">
        <v>1.7041504742028314E-6</v>
      </c>
      <c r="BE267" t="n" s="30553">
        <v>-7.176787920391043E-6</v>
      </c>
      <c r="BF267" t="n" s="31146">
        <v>-3.861089907619123E-5</v>
      </c>
      <c r="BG267" t="n" s="31739">
        <v>9.114289439388282E-6</v>
      </c>
      <c r="BH267" t="n" s="32332">
        <v>0.007633547956141345</v>
      </c>
      <c r="BI267" t="n" s="32925">
        <v>-1.1834429613368501E-5</v>
      </c>
      <c r="BJ267" t="s" s="33400">
        <v>1385</v>
      </c>
      <c r="BK267" t="s" s="33875">
        <v>1393</v>
      </c>
      <c r="BL267" t="n" s="34350">
        <v>0.07863755524158478</v>
      </c>
      <c r="BM267" t="s" s="34825">
        <v>1403</v>
      </c>
      <c r="BN267" t="s" s="35300">
        <v>1393</v>
      </c>
      <c r="BO267" t="n" s="35775">
        <v>-0.0275985486805439</v>
      </c>
    </row>
    <row r="268" spans="1:23" x14ac:dyDescent="0.25">
      <c r="A268" s="116" t="str">
        <f>IF(ISBLANK(TBL_DATA[[#This Row],[Row.names]]), "",   DATE(YEAR(TBL_DATA[[#This Row],[Row.names]]), MONTH(TBL_DATA[[#This Row],[Row.names]]), DAY(TBL_DATA[[#This Row],[Row.names]])))</f>
        <v/>
      </c>
      <c r="B268" s="452" t="s">
        <v>397</v>
      </c>
      <c r="C268" s="1078" t="s">
        <v>1023</v>
      </c>
      <c r="D268" s="1704" t="n">
        <v>-0.0010705515432847237</v>
      </c>
      <c r="E268" s="2330" t="n">
        <v>0.1028702166456219</v>
      </c>
      <c r="F268" s="2894" t="n">
        <v>-0.1708525561396096</v>
      </c>
      <c r="G268" s="3458" t="n">
        <v>0.4138000462893256</v>
      </c>
      <c r="H268" s="4022" t="n">
        <v>0.4562033254943142</v>
      </c>
      <c r="I268" s="4586" t="n">
        <v>0.003577234383033678</v>
      </c>
      <c r="J268" s="5150" t="n">
        <v>-0.109301286825917</v>
      </c>
      <c r="K268" s="5712" t="n">
        <v>0.7915251745168964</v>
      </c>
      <c r="L268" s="6274" t="n">
        <v>0.32593951972862434</v>
      </c>
      <c r="M268" s="6836" t="n">
        <v>0.003982708816020803</v>
      </c>
      <c r="N268" s="7398" t="n">
        <v>0.07700685608556923</v>
      </c>
      <c r="O268" s="7962" t="n">
        <v>0.05816119970525559</v>
      </c>
      <c r="P268" s="8588" t="n">
        <v>-0.032891309504332944</v>
      </c>
      <c r="Q268" s="9152" t="n">
        <v>-0.013315948898044959</v>
      </c>
      <c r="R268" s="9716" t="n">
        <v>-0.01168521487310407</v>
      </c>
      <c r="S268" s="10217" t="n">
        <v>-0.020010285524973526</v>
      </c>
      <c r="T268" s="10718" t="n">
        <v>0.07819021456511203</v>
      </c>
      <c r="U268" s="11219" t="n">
        <v>-0.25591802805848785</v>
      </c>
      <c r="V268" s="11720" t="n">
        <v>0.03504333505211754</v>
      </c>
      <c r="W268" s="12219" t="n">
        <v>0.0801899960890545</v>
      </c>
      <c r="X268" t="n" s="12718">
        <v>0.4370038254298003</v>
      </c>
      <c r="Y268" t="n" s="13280">
        <v>0.6754282534024723</v>
      </c>
      <c r="Z268" t="n" s="13844">
        <v>0.5709111312004911</v>
      </c>
      <c r="AA268" t="n" s="14468">
        <v>0.0</v>
      </c>
      <c r="AB268" t="n" s="15094">
        <v>0.0</v>
      </c>
      <c r="AC268" t="n" s="15720">
        <v>0.06429974736486839</v>
      </c>
      <c r="AD268" t="n" s="16195">
        <v>0.287005707327505</v>
      </c>
      <c r="AE268" t="n" s="16670">
        <v>0.102162573635296</v>
      </c>
      <c r="AF268" t="n" s="17145">
        <v>0.053915832708846</v>
      </c>
      <c r="AG268" t="n" s="17620">
        <v>0.05593587909348799</v>
      </c>
      <c r="AH268" t="n" s="18095">
        <v>0.001653069809844</v>
      </c>
      <c r="AI268" t="n" s="18570">
        <v>0.005219047027334</v>
      </c>
      <c r="AJ268" t="n" s="19045">
        <v>0.371627481507781</v>
      </c>
      <c r="AK268" t="n" s="19520">
        <v>0.057557303007594006</v>
      </c>
      <c r="AL268" t="n" s="19995">
        <v>-0.010759669309217</v>
      </c>
      <c r="AM268" t="n" s="20470">
        <v>0.055950166519407</v>
      </c>
      <c r="AN268" t="n" s="20945">
        <v>-0.506298568716376</v>
      </c>
      <c r="AO268" t="n" s="21420">
        <v>1.153667222907429</v>
      </c>
      <c r="AP268" t="n" s="21895">
        <v>-0.6796984002959271</v>
      </c>
      <c r="AQ268" t="n" s="22370">
        <v>0.47396882261150186</v>
      </c>
      <c r="AR268" t="n" s="22845">
        <v>1.8333656232033562</v>
      </c>
      <c r="AS268" t="n" s="23438">
        <v>0.002408928680329332</v>
      </c>
      <c r="AT268" t="n" s="24031">
        <v>2.8527876984367105E-4</v>
      </c>
      <c r="AU268" t="n" s="24624">
        <v>0.002766319657843231</v>
      </c>
      <c r="AV268" t="n" s="25217">
        <v>3.174392943951214E-4</v>
      </c>
      <c r="AW268" t="n" s="25810">
        <v>5.02375846765904E-6</v>
      </c>
      <c r="AX268" t="n" s="26403">
        <v>6.794378914669172E-4</v>
      </c>
      <c r="AY268" t="n" s="26996">
        <v>6.794847176387315E-5</v>
      </c>
      <c r="AZ268" t="n" s="27589">
        <v>0.002731583065365003</v>
      </c>
      <c r="BA268" t="n" s="28182">
        <v>-0.0020876390480324917</v>
      </c>
      <c r="BB268" t="n" s="28775">
        <v>6.1032562484464416E-5</v>
      </c>
      <c r="BC268" t="n" s="29368">
        <v>2.3746600143020795E-4</v>
      </c>
      <c r="BD268" t="n" s="29961">
        <v>1.185761424080779E-6</v>
      </c>
      <c r="BE268" t="n" s="30554">
        <v>-4.993352528263227E-6</v>
      </c>
      <c r="BF268" t="n" s="31147">
        <v>-2.686358918020699E-5</v>
      </c>
      <c r="BG268" t="n" s="31740">
        <v>6.341389400632439E-6</v>
      </c>
      <c r="BH268" t="n" s="32333">
        <v>0.007505382471437027</v>
      </c>
      <c r="BI268" t="n" s="32926">
        <v>-8.233575196281146E-6</v>
      </c>
      <c r="BJ268" t="s" s="33401">
        <v>1385</v>
      </c>
      <c r="BK268" t="s" s="33876">
        <v>1393</v>
      </c>
      <c r="BL268" t="n" s="34351">
        <v>0.0791253075003624</v>
      </c>
      <c r="BM268" t="s" s="34826">
        <v>1403</v>
      </c>
      <c r="BN268" t="s" s="35301">
        <v>1393</v>
      </c>
      <c r="BO268" t="n" s="35776">
        <v>-0.027571463957428932</v>
      </c>
    </row>
    <row r="269" spans="1:23" x14ac:dyDescent="0.25">
      <c r="A269" s="116" t="str">
        <f>IF(ISBLANK(TBL_DATA[[#This Row],[Row.names]]), "",   DATE(YEAR(TBL_DATA[[#This Row],[Row.names]]), MONTH(TBL_DATA[[#This Row],[Row.names]]), DAY(TBL_DATA[[#This Row],[Row.names]])))</f>
        <v/>
      </c>
      <c r="B269" s="453" t="s">
        <v>398</v>
      </c>
      <c r="C269" s="1079" t="s">
        <v>1024</v>
      </c>
      <c r="D269" s="1705" t="n">
        <v>0.0018578710462818604</v>
      </c>
      <c r="E269" s="2331" t="n">
        <v>0.10491920728893422</v>
      </c>
      <c r="F269" s="2895" t="n">
        <v>-0.1704879118486906</v>
      </c>
      <c r="G269" s="3459" t="n">
        <v>0.41586927665686946</v>
      </c>
      <c r="H269" s="4023" t="n">
        <v>0.457720469678338</v>
      </c>
      <c r="I269" s="4587" t="n">
        <v>0.0035788187979657244</v>
      </c>
      <c r="J269" s="5151" t="n">
        <v>-0.10815893924277842</v>
      </c>
      <c r="K269" s="5713" t="n">
        <v>0.7935737595324261</v>
      </c>
      <c r="L269" s="6275" t="n">
        <v>0.3281688701068982</v>
      </c>
      <c r="M269" s="6837" t="n">
        <v>0.003983438953140863</v>
      </c>
      <c r="N269" s="7399" t="n">
        <v>0.07714865776813878</v>
      </c>
      <c r="O269" s="7963" t="n">
        <v>0.05815930598165518</v>
      </c>
      <c r="P269" s="8589" t="n">
        <v>-0.031094546269653578</v>
      </c>
      <c r="Q269" s="9153" t="n">
        <v>-0.013306351735977107</v>
      </c>
      <c r="R269" s="9717" t="n">
        <v>-0.011672614850767477</v>
      </c>
      <c r="S269" s="10218" t="n">
        <v>-0.023108814909256536</v>
      </c>
      <c r="T269" s="10719" t="n">
        <v>0.07811081245295</v>
      </c>
      <c r="U269" s="11220" t="n">
        <v>-0.29584655675136035</v>
      </c>
      <c r="V269" s="11721" t="n">
        <v>0.029948642656588254</v>
      </c>
      <c r="W269" s="12220" t="n">
        <v>0.08012380403540613</v>
      </c>
      <c r="X269" t="n" s="12719">
        <v>0.3737795904367467</v>
      </c>
      <c r="Y269" t="n" s="13281">
        <v>0.6765504191694348</v>
      </c>
      <c r="Z269" t="n" s="13845">
        <v>0.572860253558316</v>
      </c>
      <c r="AA269" t="n" s="14469">
        <v>0.0</v>
      </c>
      <c r="AB269" t="n" s="15095">
        <v>0.0</v>
      </c>
      <c r="AC269" t="n" s="15721">
        <v>0.06196474520886558</v>
      </c>
      <c r="AD269" t="n" s="16196">
        <v>0.287786526226884</v>
      </c>
      <c r="AE269" t="n" s="16671">
        <v>0.098930397666598</v>
      </c>
      <c r="AF269" t="n" s="17146">
        <v>0.05091455696119301</v>
      </c>
      <c r="AG269" t="n" s="17621">
        <v>0.056157806663559</v>
      </c>
      <c r="AH269" t="n" s="18096">
        <v>0.001643393708298</v>
      </c>
      <c r="AI269" t="n" s="18571">
        <v>0.003443377857544</v>
      </c>
      <c r="AJ269" t="n" s="19046">
        <v>0.372044725449282</v>
      </c>
      <c r="AK269" t="n" s="19521">
        <v>0.05744677121897</v>
      </c>
      <c r="AL269" t="n" s="19996">
        <v>-0.010521124551741</v>
      </c>
      <c r="AM269" t="n" s="20471">
        <v>0.047522765464315</v>
      </c>
      <c r="AN269" t="n" s="20946">
        <v>-0.504106542283868</v>
      </c>
      <c r="AO269" t="n" s="21421">
        <v>1.1516930416160829</v>
      </c>
      <c r="AP269" t="n" s="21896">
        <v>-0.690430387235049</v>
      </c>
      <c r="AQ269" t="n" s="22371">
        <v>0.46126265438103387</v>
      </c>
      <c r="AR269" t="n" s="22846">
        <v>1.842123428851132</v>
      </c>
      <c r="AS269" t="n" s="23439">
        <v>0.002370020220091435</v>
      </c>
      <c r="AT269" t="n" s="24032">
        <v>3.175473952950363E-4</v>
      </c>
      <c r="AU269" t="n" s="24625">
        <v>0.0028624825926699083</v>
      </c>
      <c r="AV269" t="n" s="25218">
        <v>2.941811878918512E-4</v>
      </c>
      <c r="AW269" t="n" s="25811">
        <v>4.5786637774614975E-6</v>
      </c>
      <c r="AX269" t="n" s="26404">
        <v>6.943664212507958E-4</v>
      </c>
      <c r="AY269" t="n" s="26997">
        <v>6.750059123711252E-5</v>
      </c>
      <c r="AZ269" t="n" s="27590">
        <v>0.0025109784845117338</v>
      </c>
      <c r="BA269" t="n" s="28183">
        <v>-0.0020353971829943215</v>
      </c>
      <c r="BB269" t="n" s="28776">
        <v>5.799319831160015E-5</v>
      </c>
      <c r="BC269" t="n" s="29369">
        <v>2.255050383302614E-4</v>
      </c>
      <c r="BD269" t="n" s="29962">
        <v>1.5874702348143536E-6</v>
      </c>
      <c r="BE269" t="n" s="30555">
        <v>-6.685432221238958E-6</v>
      </c>
      <c r="BF269" t="n" s="31148">
        <v>-3.596746238450642E-5</v>
      </c>
      <c r="BG269" t="n" s="31741">
        <v>8.490284162185402E-6</v>
      </c>
      <c r="BH269" t="n" s="32334">
        <v>0.007413355974795855</v>
      </c>
      <c r="BI269" t="n" s="32927">
        <v>-1.1024224214234356E-5</v>
      </c>
      <c r="BJ269" t="s" s="33402">
        <v>1385</v>
      </c>
      <c r="BK269" t="s" s="33877">
        <v>1393</v>
      </c>
      <c r="BL269" t="n" s="34352">
        <v>0.07904310524463654</v>
      </c>
      <c r="BM269" t="s" s="34827">
        <v>1403</v>
      </c>
      <c r="BN269" t="s" s="35302">
        <v>1393</v>
      </c>
      <c r="BO269" t="n" s="35777">
        <v>-0.02682110294699669</v>
      </c>
    </row>
    <row r="270" spans="1:23" x14ac:dyDescent="0.25">
      <c r="A270" s="116" t="str">
        <f>IF(ISBLANK(TBL_DATA[[#This Row],[Row.names]]), "",   DATE(YEAR(TBL_DATA[[#This Row],[Row.names]]), MONTH(TBL_DATA[[#This Row],[Row.names]]), DAY(TBL_DATA[[#This Row],[Row.names]])))</f>
        <v/>
      </c>
      <c r="B270" s="454" t="s">
        <v>399</v>
      </c>
      <c r="C270" s="1080" t="s">
        <v>1025</v>
      </c>
      <c r="D270" s="1706" t="n">
        <v>-0.005764102471733648</v>
      </c>
      <c r="E270" s="2332" t="n">
        <v>0.09855033975513416</v>
      </c>
      <c r="F270" s="2896" t="n">
        <v>-0.15093575736444242</v>
      </c>
      <c r="G270" s="3460" t="n">
        <v>0.40615338624113817</v>
      </c>
      <c r="H270" s="4024" t="n">
        <v>0.46349586206144183</v>
      </c>
      <c r="I270" s="4588" t="n">
        <v>0.0034587103150208916</v>
      </c>
      <c r="J270" s="5152" t="n">
        <v>-0.08214017942054308</v>
      </c>
      <c r="K270" s="5714" t="n">
        <v>0.7788169332747641</v>
      </c>
      <c r="L270" s="6276" t="n">
        <v>0.34270013559077356</v>
      </c>
      <c r="M270" s="6838" t="n">
        <v>0.003828330492098679</v>
      </c>
      <c r="N270" s="7400" t="n">
        <v>0.07495971411338072</v>
      </c>
      <c r="O270" s="7964" t="n">
        <v>0.055114882933204885</v>
      </c>
      <c r="P270" s="8590" t="n">
        <v>-0.03667941659037688</v>
      </c>
      <c r="Q270" s="9154" t="n">
        <v>-0.012859793224426142</v>
      </c>
      <c r="R270" s="9718" t="n">
        <v>-0.011272410457251483</v>
      </c>
      <c r="S270" s="10219" t="n">
        <v>-0.01323946919736907</v>
      </c>
      <c r="T270" s="10720" t="n">
        <v>0.0774498059825273</v>
      </c>
      <c r="U270" s="11221" t="n">
        <v>-0.1709425740892869</v>
      </c>
      <c r="V270" s="11722" t="n">
        <v>0.04453980088315013</v>
      </c>
      <c r="W270" s="12221" t="n">
        <v>0.07925022819466153</v>
      </c>
      <c r="X270" t="n" s="12720">
        <v>0.5620147966482503</v>
      </c>
      <c r="Y270" t="n" s="13282">
        <v>0.6808053040785169</v>
      </c>
      <c r="Z270" t="n" s="13846">
        <v>0.5854059579392522</v>
      </c>
      <c r="AA270" t="n" s="14470">
        <v>0.0</v>
      </c>
      <c r="AB270" t="n" s="15096">
        <v>0.0</v>
      </c>
      <c r="AC270" t="n" s="15722">
        <v>0.05986356590005252</v>
      </c>
      <c r="AD270" t="n" s="16197">
        <v>0.285918973913974</v>
      </c>
      <c r="AE270" t="n" s="16672">
        <v>0.096023625337911</v>
      </c>
      <c r="AF270" t="n" s="17147">
        <v>0.04863500322804601</v>
      </c>
      <c r="AG270" t="n" s="17622">
        <v>0.05713292737942301</v>
      </c>
      <c r="AH270" t="n" s="18097">
        <v>0.001677438007234</v>
      </c>
      <c r="AI270" t="n" s="18572">
        <v>0.002383447395371</v>
      </c>
      <c r="AJ270" t="n" s="19047">
        <v>0.376787655534529</v>
      </c>
      <c r="AK270" t="n" s="19522">
        <v>0.058720676736400995</v>
      </c>
      <c r="AL270" t="n" s="19997">
        <v>-0.010868929579525</v>
      </c>
      <c r="AM270" t="n" s="20472">
        <v>0.050686615130059</v>
      </c>
      <c r="AN270" t="n" s="20947">
        <v>-0.5162320385613679</v>
      </c>
      <c r="AO270" t="n" s="21422">
        <v>1.1518184472835529</v>
      </c>
      <c r="AP270" t="n" s="21897">
        <v>-0.700953052761498</v>
      </c>
      <c r="AQ270" t="n" s="22372">
        <v>0.4508653945220549</v>
      </c>
      <c r="AR270" t="n" s="22847">
        <v>1.8527715000450509</v>
      </c>
      <c r="AS270" t="n" s="23440">
        <v>0.002734985699074893</v>
      </c>
      <c r="AT270" t="n" s="24033">
        <v>4.3097026096678803E-4</v>
      </c>
      <c r="AU270" t="n" s="24626">
        <v>0.002357873385869561</v>
      </c>
      <c r="AV270" t="n" s="25219">
        <v>2.978128724327255E-4</v>
      </c>
      <c r="AW270" t="n" s="25812">
        <v>6.5058762850306805E-6</v>
      </c>
      <c r="AX270" t="n" s="26405">
        <v>8.735613046119541E-4</v>
      </c>
      <c r="AY270" t="n" s="26998">
        <v>5.950488570107042E-5</v>
      </c>
      <c r="AZ270" t="n" s="27591">
        <v>0.002638089831479554</v>
      </c>
      <c r="BA270" t="n" s="28184">
        <v>-0.001641370059278847</v>
      </c>
      <c r="BB270" t="n" s="28777">
        <v>7.392188802671282E-5</v>
      </c>
      <c r="BC270" t="n" s="29370">
        <v>2.0601039030577635E-4</v>
      </c>
      <c r="BD270" t="n" s="29963">
        <v>2.24369222116511E-7</v>
      </c>
      <c r="BE270" t="n" s="30556">
        <v>-9.441082129309328E-7</v>
      </c>
      <c r="BF270" t="n" s="31149">
        <v>-5.078025780624918E-6</v>
      </c>
      <c r="BG270" t="n" s="31742">
        <v>1.198968250855797E-6</v>
      </c>
      <c r="BH270" t="n" s="32335">
        <v>0.008044020949998672</v>
      </c>
      <c r="BI270" t="n" s="32928">
        <v>-1.5558180028687037E-6</v>
      </c>
      <c r="BJ270" t="s" s="33403">
        <v>1385</v>
      </c>
      <c r="BK270" t="s" s="33878">
        <v>1393</v>
      </c>
      <c r="BL270" t="n" s="34353">
        <v>0.08085372298955917</v>
      </c>
      <c r="BM270" t="s" s="34828">
        <v>1404</v>
      </c>
      <c r="BN270" t="s" s="35303">
        <v>1393</v>
      </c>
      <c r="BO270" t="n" s="35778">
        <v>-0.0287359319627285</v>
      </c>
    </row>
    <row r="271" spans="1:23" x14ac:dyDescent="0.25">
      <c r="A271" s="116" t="str">
        <f>IF(ISBLANK(TBL_DATA[[#This Row],[Row.names]]), "",   DATE(YEAR(TBL_DATA[[#This Row],[Row.names]]), MONTH(TBL_DATA[[#This Row],[Row.names]]), DAY(TBL_DATA[[#This Row],[Row.names]])))</f>
        <v/>
      </c>
      <c r="B271" s="455" t="s">
        <v>400</v>
      </c>
      <c r="C271" s="1081" t="s">
        <v>1026</v>
      </c>
      <c r="D271" s="1707" t="n">
        <v>0.006414355757048537</v>
      </c>
      <c r="E271" s="2333" t="n">
        <v>0.1055968324513501</v>
      </c>
      <c r="F271" s="2897" t="n">
        <v>-0.11763414255535043</v>
      </c>
      <c r="G271" s="3461" t="n">
        <v>0.40128120908991405</v>
      </c>
      <c r="H271" s="4025" t="n">
        <v>0.4379848799128042</v>
      </c>
      <c r="I271" s="4589" t="n">
        <v>0.003597512721159478</v>
      </c>
      <c r="J271" s="5153" t="n">
        <v>-0.046678745158742485</v>
      </c>
      <c r="K271" s="5715" t="n">
        <v>0.7401539431089498</v>
      </c>
      <c r="L271" s="6277" t="n">
        <v>0.303858844184906</v>
      </c>
      <c r="M271" s="6839" t="n">
        <v>0.004003842576047543</v>
      </c>
      <c r="N271" s="7401" t="n">
        <v>0.07617783204553903</v>
      </c>
      <c r="O271" s="7965" t="n">
        <v>0.055104046200895644</v>
      </c>
      <c r="P271" s="8591" t="n">
        <v>-0.03050033566029997</v>
      </c>
      <c r="Q271" s="9155" t="n">
        <v>-0.012952187821089407</v>
      </c>
      <c r="R271" s="9719" t="n">
        <v>-0.01133900960582953</v>
      </c>
      <c r="S271" s="10220" t="n">
        <v>-9.719627453943502E-4</v>
      </c>
      <c r="T271" s="10721" t="n">
        <v>0.07815073098967988</v>
      </c>
      <c r="U271" s="11222" t="n">
        <v>-0.01243702692330161</v>
      </c>
      <c r="V271" s="11723" t="n">
        <v>0.06045050378576833</v>
      </c>
      <c r="W271" s="12222" t="n">
        <v>0.08031399250125207</v>
      </c>
      <c r="X271" t="n" s="12721">
        <v>0.7526771102162045</v>
      </c>
      <c r="Y271" t="n" s="13283">
        <v>0.6618042610264793</v>
      </c>
      <c r="Z271" t="n" s="13847">
        <v>0.5512339287316285</v>
      </c>
      <c r="AA271" t="n" s="14471">
        <v>0.0</v>
      </c>
      <c r="AB271" t="n" s="15097">
        <v>0.0</v>
      </c>
      <c r="AC271" t="n" s="15723">
        <v>0.06347939926806612</v>
      </c>
      <c r="AD271" t="n" s="16198">
        <v>0.29114596153416</v>
      </c>
      <c r="AE271" t="n" s="16673">
        <v>0.09567054731710699</v>
      </c>
      <c r="AF271" t="n" s="17148">
        <v>0.04024601040287701</v>
      </c>
      <c r="AG271" t="n" s="17623">
        <v>0.056126957213463</v>
      </c>
      <c r="AH271" t="n" s="18098">
        <v>0.001669734252747</v>
      </c>
      <c r="AI271" t="n" s="18573">
        <v>8.27786115125E-4</v>
      </c>
      <c r="AJ271" t="n" s="19048">
        <v>0.377645872450662</v>
      </c>
      <c r="AK271" t="n" s="19523">
        <v>0.064295663231952</v>
      </c>
      <c r="AL271" t="n" s="19998">
        <v>-0.010887752664676</v>
      </c>
      <c r="AM271" t="n" s="20473">
        <v>0.04830063721361599</v>
      </c>
      <c r="AN271" t="n" s="20948">
        <v>-0.520478467342853</v>
      </c>
      <c r="AO271" t="n" s="21423">
        <v>1.1557814104574058</v>
      </c>
      <c r="AP271" t="n" s="21898">
        <v>-0.711218460733226</v>
      </c>
      <c r="AQ271" t="n" s="22373">
        <v>0.44456294972417976</v>
      </c>
      <c r="AR271" t="n" s="22848">
        <v>1.866999871190632</v>
      </c>
      <c r="AS271" t="n" s="23441">
        <v>0.0033776732696990364</v>
      </c>
      <c r="AT271" t="n" s="24034">
        <v>4.896291798287925E-4</v>
      </c>
      <c r="AU271" t="n" s="24627">
        <v>0.002836529047676095</v>
      </c>
      <c r="AV271" t="n" s="25220">
        <v>3.6776848500413465E-4</v>
      </c>
      <c r="AW271" t="n" s="25813">
        <v>4.417078891936068E-6</v>
      </c>
      <c r="AX271" t="n" s="26406">
        <v>9.384780620381077E-4</v>
      </c>
      <c r="AY271" t="n" s="26999">
        <v>6.0667967410511766E-5</v>
      </c>
      <c r="AZ271" t="n" s="27592">
        <v>0.002731231664869494</v>
      </c>
      <c r="BA271" t="n" s="28185">
        <v>-0.001696239287303341</v>
      </c>
      <c r="BB271" t="n" s="28778">
        <v>9.811481238178066E-5</v>
      </c>
      <c r="BC271" t="n" s="29371">
        <v>1.783966448815687E-4</v>
      </c>
      <c r="BD271" t="n" s="29964">
        <v>1.5727269979972983E-6</v>
      </c>
      <c r="BE271" t="n" s="30557">
        <v>-6.623670460389105E-6</v>
      </c>
      <c r="BF271" t="n" s="31150">
        <v>-3.56357022112833E-5</v>
      </c>
      <c r="BG271" t="n" s="31743">
        <v>8.411856479734841E-6</v>
      </c>
      <c r="BH271" t="n" s="32336">
        <v>0.00942986450995559</v>
      </c>
      <c r="BI271" t="n" s="32929">
        <v>-1.0922795383531651E-5</v>
      </c>
      <c r="BJ271" t="s" s="33404">
        <v>1385</v>
      </c>
      <c r="BK271" t="s" s="33879">
        <v>1393</v>
      </c>
      <c r="BL271" t="n" s="34354">
        <v>0.08216075599193573</v>
      </c>
      <c r="BM271" t="s" s="34829">
        <v>1404</v>
      </c>
      <c r="BN271" t="s" s="35304">
        <v>1393</v>
      </c>
      <c r="BO271" t="n" s="35779">
        <v>-0.02993636019527912</v>
      </c>
    </row>
    <row r="272" spans="1:23" x14ac:dyDescent="0.25">
      <c r="A272" s="116" t="str">
        <f>IF(ISBLANK(TBL_DATA[[#This Row],[Row.names]]), "",   DATE(YEAR(TBL_DATA[[#This Row],[Row.names]]), MONTH(TBL_DATA[[#This Row],[Row.names]]), DAY(TBL_DATA[[#This Row],[Row.names]])))</f>
        <v/>
      </c>
      <c r="B272" s="456" t="s">
        <v>401</v>
      </c>
      <c r="C272" s="1082" t="s">
        <v>1027</v>
      </c>
      <c r="D272" s="1708" t="n">
        <v>-0.005436948714207988</v>
      </c>
      <c r="E272" s="2334" t="n">
        <v>0.09958575917472134</v>
      </c>
      <c r="F272" s="2898" t="n">
        <v>-0.11254601445675183</v>
      </c>
      <c r="G272" s="3462" t="n">
        <v>0.39872632754920484</v>
      </c>
      <c r="H272" s="4026" t="n">
        <v>0.44804314195755685</v>
      </c>
      <c r="I272" s="4590" t="n">
        <v>0.00359778520291714</v>
      </c>
      <c r="J272" s="5154" t="n">
        <v>-0.05281137350379794</v>
      </c>
      <c r="K272" s="5716" t="n">
        <v>0.7533409351277675</v>
      </c>
      <c r="L272" s="6278" t="n">
        <v>0.3109183111990904</v>
      </c>
      <c r="M272" s="6840" t="n">
        <v>0.004019925634835779</v>
      </c>
      <c r="N272" s="7402" t="n">
        <v>0.07687461163560158</v>
      </c>
      <c r="O272" s="7966" t="n">
        <v>0.05615126810127473</v>
      </c>
      <c r="P272" s="8592" t="n">
        <v>-0.03577145561375683</v>
      </c>
      <c r="Q272" s="9156" t="n">
        <v>-0.013144093832114494</v>
      </c>
      <c r="R272" s="9720" t="n">
        <v>-0.01151616027891254</v>
      </c>
      <c r="S272" s="10221" t="n">
        <v>1.1169610906902605E-4</v>
      </c>
      <c r="T272" s="10722" t="n">
        <v>0.07816086722880342</v>
      </c>
      <c r="U272" s="11223" t="n">
        <v>0.0014290541165830925</v>
      </c>
      <c r="V272" s="11724" t="n">
        <v>0.05642616421691993</v>
      </c>
      <c r="W272" s="12223" t="n">
        <v>0.08041531508872064</v>
      </c>
      <c r="X272" t="n" s="12722">
        <v>0.7016843017361313</v>
      </c>
      <c r="Y272" t="n" s="13284">
        <v>0.6693602482651302</v>
      </c>
      <c r="Z272" t="n" s="13848">
        <v>0.5576004942600843</v>
      </c>
      <c r="AA272" t="n" s="14472">
        <v>0.0</v>
      </c>
      <c r="AB272" t="n" s="15098">
        <v>0.0</v>
      </c>
      <c r="AC272" t="n" s="15724">
        <v>0.06685616083172115</v>
      </c>
      <c r="AD272" t="n" s="16199">
        <v>0.292805219365102</v>
      </c>
      <c r="AE272" t="n" s="16674">
        <v>0.095600146008572</v>
      </c>
      <c r="AF272" t="n" s="17149">
        <v>0.034955974531123</v>
      </c>
      <c r="AG272" t="n" s="17624">
        <v>0.05649479222095699</v>
      </c>
      <c r="AH272" t="n" s="18099">
        <v>0.0</v>
      </c>
      <c r="AI272" t="n" s="18574">
        <v>8.18364076682E-4</v>
      </c>
      <c r="AJ272" t="n" s="19049">
        <v>0.34976212884651603</v>
      </c>
      <c r="AK272" t="n" s="19524">
        <v>0.079988734422166</v>
      </c>
      <c r="AL272" t="n" s="19999">
        <v>-0.010980287320702</v>
      </c>
      <c r="AM272" t="n" s="20474">
        <v>0.042522376893397</v>
      </c>
      <c r="AN272" t="n" s="20949">
        <v>-0.5171996745816361</v>
      </c>
      <c r="AO272" t="n" s="21424">
        <v>1.082717931136042</v>
      </c>
      <c r="AP272" t="n" s="21899">
        <v>-0.657950156673865</v>
      </c>
      <c r="AQ272" t="n" s="22374">
        <v>0.42476777446217695</v>
      </c>
      <c r="AR272" t="n" s="22849">
        <v>1.740668087809907</v>
      </c>
      <c r="AS272" t="n" s="23442">
        <v>0.00327739802048936</v>
      </c>
      <c r="AT272" t="n" s="24035">
        <v>4.737975546928659E-4</v>
      </c>
      <c r="AU272" t="n" s="24628">
        <v>0.0027470589899663144</v>
      </c>
      <c r="AV272" t="n" s="25221">
        <v>3.584128225927399E-4</v>
      </c>
      <c r="AW272" t="n" s="25814">
        <v>4.28431073830647E-6</v>
      </c>
      <c r="AX272" t="n" s="26407">
        <v>9.176168500898254E-4</v>
      </c>
      <c r="AY272" t="n" s="27000">
        <v>5.885516988618352E-5</v>
      </c>
      <c r="AZ272" t="n" s="27593">
        <v>0.002650298967895256</v>
      </c>
      <c r="BA272" t="n" s="28186">
        <v>-0.0016529746616229678</v>
      </c>
      <c r="BB272" t="n" s="28779">
        <v>9.352387087002802E-5</v>
      </c>
      <c r="BC272" t="n" s="29372">
        <v>1.7295343657903445E-4</v>
      </c>
      <c r="BD272" t="n" s="29965">
        <v>1.4981853662729102E-6</v>
      </c>
      <c r="BE272" t="n" s="30558">
        <v>-6.309719269512929E-6</v>
      </c>
      <c r="BF272" t="n" s="31151">
        <v>-3.394660760480085E-5</v>
      </c>
      <c r="BG272" t="n" s="31744">
        <v>8.013147877897144E-6</v>
      </c>
      <c r="BH272" t="n" s="32337">
        <v>0.009142375382087335</v>
      </c>
      <c r="BI272" t="n" s="32930">
        <v>-1.040505628024326E-5</v>
      </c>
      <c r="BJ272" t="s" s="33405">
        <v>1385</v>
      </c>
      <c r="BK272" t="s" s="33880">
        <v>1393</v>
      </c>
      <c r="BL272" t="n" s="34355">
        <v>0.08275076001882553</v>
      </c>
      <c r="BM272" t="s" s="34830">
        <v>1403</v>
      </c>
      <c r="BN272" t="s" s="35305">
        <v>1393</v>
      </c>
      <c r="BO272" t="n" s="35780">
        <v>-0.025608886033296585</v>
      </c>
    </row>
    <row r="273" spans="1:23" x14ac:dyDescent="0.25">
      <c r="A273" s="116" t="str">
        <f>IF(ISBLANK(TBL_DATA[[#This Row],[Row.names]]), "",   DATE(YEAR(TBL_DATA[[#This Row],[Row.names]]), MONTH(TBL_DATA[[#This Row],[Row.names]]), DAY(TBL_DATA[[#This Row],[Row.names]])))</f>
        <v/>
      </c>
      <c r="B273" s="457" t="s">
        <v>402</v>
      </c>
      <c r="C273" s="1083" t="s">
        <v>1028</v>
      </c>
      <c r="D273" s="1709" t="n">
        <v>-0.001205157967580271</v>
      </c>
      <c r="E273" s="2335" t="n">
        <v>0.09826058463601428</v>
      </c>
      <c r="F273" s="2899" t="n">
        <v>-0.11190481554733622</v>
      </c>
      <c r="G273" s="3463" t="n">
        <v>0.3918078991415335</v>
      </c>
      <c r="H273" s="4027" t="n">
        <v>0.43811948312231036</v>
      </c>
      <c r="I273" s="4591" t="n">
        <v>0.00359781607198665</v>
      </c>
      <c r="J273" s="5155" t="n">
        <v>-0.04436578748711151</v>
      </c>
      <c r="K273" s="5717" t="n">
        <v>0.7436921009403259</v>
      </c>
      <c r="L273" s="6279" t="n">
        <v>0.30915262886831874</v>
      </c>
      <c r="M273" s="6841" t="n">
        <v>0.003989404062138277</v>
      </c>
      <c r="N273" s="7403" t="n">
        <v>0.07619338028502333</v>
      </c>
      <c r="O273" s="7967" t="n">
        <v>0.05513559067633809</v>
      </c>
      <c r="P273" s="8593" t="n">
        <v>-0.036933503326592065</v>
      </c>
      <c r="Q273" s="9157" t="n">
        <v>-0.0129632416176335</v>
      </c>
      <c r="R273" s="9721" t="n">
        <v>-0.011349734145415943</v>
      </c>
      <c r="S273" s="10222" t="n">
        <v>-0.0031575244359139942</v>
      </c>
      <c r="T273" s="10723" t="n">
        <v>0.07827631206647295</v>
      </c>
      <c r="U273" s="11224" t="n">
        <v>-0.04033818600488735</v>
      </c>
      <c r="V273" s="11725" t="n">
        <v>0.04618573282830751</v>
      </c>
      <c r="W273" s="12224" t="n">
        <v>0.08046323527443917</v>
      </c>
      <c r="X273" t="n" s="12723">
        <v>0.5739979590775836</v>
      </c>
      <c r="Y273" t="n" s="13285">
        <v>0.6619059473386761</v>
      </c>
      <c r="Z273" t="n" s="13849">
        <v>0.5560149538171781</v>
      </c>
      <c r="AA273" t="n" s="14473">
        <v>0.0</v>
      </c>
      <c r="AB273" t="n" s="15099">
        <v>0.0</v>
      </c>
      <c r="AC273" t="n" s="15725">
        <v>0.06904695624189644</v>
      </c>
      <c r="AD273" t="n" s="16200">
        <v>0.28687206617975103</v>
      </c>
      <c r="AE273" t="n" s="16675">
        <v>0.087840950446612</v>
      </c>
      <c r="AF273" t="n" s="17150">
        <v>0.030850659540465994</v>
      </c>
      <c r="AG273" t="n" s="17625">
        <v>0.049748995503221</v>
      </c>
      <c r="AH273" t="n" s="18100">
        <v>0.0</v>
      </c>
      <c r="AI273" t="n" s="18575">
        <v>8.10648357781E-4</v>
      </c>
      <c r="AJ273" t="n" s="19050">
        <v>0.325397893061425</v>
      </c>
      <c r="AK273" t="n" s="19525">
        <v>0.08093591971429301</v>
      </c>
      <c r="AL273" t="n" s="20000">
        <v>-0.011077259533407</v>
      </c>
      <c r="AM273" t="n" s="20475">
        <v>0.039982244003868996</v>
      </c>
      <c r="AN273" t="n" s="20950">
        <v>-0.5109676528213709</v>
      </c>
      <c r="AO273" t="n" s="21425">
        <v>1.0316226242639221</v>
      </c>
      <c r="AP273" t="n" s="21900">
        <v>-0.6512281598112819</v>
      </c>
      <c r="AQ273" t="n" s="22375">
        <v>0.38039446445264025</v>
      </c>
      <c r="AR273" t="n" s="22850">
        <v>1.682850784075204</v>
      </c>
      <c r="AS273" t="n" s="23443">
        <v>0.003167557799581931</v>
      </c>
      <c r="AT273" t="n" s="24036">
        <v>4.899754563880349E-4</v>
      </c>
      <c r="AU273" t="n" s="24629">
        <v>0.003024166347383305</v>
      </c>
      <c r="AV273" t="n" s="25222">
        <v>4.012925174111488E-4</v>
      </c>
      <c r="AW273" t="n" s="25815">
        <v>4.177220986339437E-6</v>
      </c>
      <c r="AX273" t="n" s="26408">
        <v>0.0010226321927811683</v>
      </c>
      <c r="AY273" t="n" s="27001">
        <v>5.8788835895105344E-5</v>
      </c>
      <c r="AZ273" t="n" s="27594">
        <v>0.0031582378339730893</v>
      </c>
      <c r="BA273" t="n" s="28187">
        <v>-0.002227316456216843</v>
      </c>
      <c r="BB273" t="n" s="28780">
        <v>1.0470610966663059E-4</v>
      </c>
      <c r="BC273" t="n" s="29373">
        <v>1.5238663980903896E-4</v>
      </c>
      <c r="BD273" t="n" s="29966">
        <v>2.200444620901852E-6</v>
      </c>
      <c r="BE273" t="n" s="30559">
        <v>-9.267747676917469E-6</v>
      </c>
      <c r="BF273" t="n" s="31152">
        <v>-4.986159807794453E-5</v>
      </c>
      <c r="BG273" t="n" s="31745">
        <v>1.1769762014793974E-5</v>
      </c>
      <c r="BH273" t="n" s="32338">
        <v>0.00941704715830108</v>
      </c>
      <c r="BI273" t="n" s="32931">
        <v>-1.528352152296397E-5</v>
      </c>
      <c r="BJ273" t="s" s="33406">
        <v>1385</v>
      </c>
      <c r="BK273" t="s" s="33881">
        <v>1393</v>
      </c>
      <c r="BL273" t="n" s="34356">
        <v>0.08291397988796234</v>
      </c>
      <c r="BM273" t="s" s="34831">
        <v>1403</v>
      </c>
      <c r="BN273" t="s" s="35306">
        <v>1393</v>
      </c>
      <c r="BO273" t="n" s="35781">
        <v>-0.025558410212397575</v>
      </c>
    </row>
    <row r="274" spans="1:23" x14ac:dyDescent="0.25">
      <c r="A274" s="116" t="str">
        <f>IF(ISBLANK(TBL_DATA[[#This Row],[Row.names]]), "",   DATE(YEAR(TBL_DATA[[#This Row],[Row.names]]), MONTH(TBL_DATA[[#This Row],[Row.names]]), DAY(TBL_DATA[[#This Row],[Row.names]])))</f>
        <v/>
      </c>
      <c r="B274" s="458" t="s">
        <v>403</v>
      </c>
      <c r="C274" s="1084" t="s">
        <v>1029</v>
      </c>
      <c r="D274" s="1710" t="n">
        <v>-0.0043614562827565245</v>
      </c>
      <c r="E274" s="2336" t="n">
        <v>0.0934705691090496</v>
      </c>
      <c r="F274" s="2900" t="n">
        <v>-0.08267251910110862</v>
      </c>
      <c r="G274" s="3464" t="n">
        <v>0.38135270662657883</v>
      </c>
      <c r="H274" s="4028" t="n">
        <v>0.44872288954046996</v>
      </c>
      <c r="I274" s="4592" t="n">
        <v>0.0035402645439930026</v>
      </c>
      <c r="J274" s="5156" t="n">
        <v>-0.029588552750835384</v>
      </c>
      <c r="K274" s="5718" t="n">
        <v>0.7455042184205938</v>
      </c>
      <c r="L274" s="6280" t="n">
        <v>0.31901939431795734</v>
      </c>
      <c r="M274" s="6842" t="n">
        <v>0.0039347587247995554</v>
      </c>
      <c r="N274" s="7404" t="n">
        <v>0.07569217865136021</v>
      </c>
      <c r="O274" s="7968" t="n">
        <v>0.05441667998594023</v>
      </c>
      <c r="P274" s="8594" t="n">
        <v>-0.04113387574922067</v>
      </c>
      <c r="Q274" s="9158" t="n">
        <v>-0.012850233384867807</v>
      </c>
      <c r="R274" s="9722" t="n">
        <v>-0.011247339598222121</v>
      </c>
      <c r="S274" s="10223" t="n">
        <v>-0.004869908488711827</v>
      </c>
      <c r="T274" s="10724" t="n">
        <v>0.07814301273229093</v>
      </c>
      <c r="U274" s="11225" t="n">
        <v>-0.062320459864986</v>
      </c>
      <c r="V274" s="11726" t="n">
        <v>0.033523031472199705</v>
      </c>
      <c r="W274" s="12225" t="n">
        <v>0.08018342576661361</v>
      </c>
      <c r="X274" t="n" s="12724">
        <v>0.41807931192380987</v>
      </c>
      <c r="Y274" t="n" s="13286">
        <v>0.6698678149758129</v>
      </c>
      <c r="Z274" t="n" s="13850">
        <v>0.5648180187617579</v>
      </c>
      <c r="AA274" t="n" s="14474">
        <v>0.0</v>
      </c>
      <c r="AB274" t="n" s="15100">
        <v>0.0</v>
      </c>
      <c r="AC274" t="n" s="15726">
        <v>0.06655541302328903</v>
      </c>
      <c r="AD274" t="n" s="16201">
        <v>0.284109770059101</v>
      </c>
      <c r="AE274" t="n" s="16676">
        <v>0.092066020555288</v>
      </c>
      <c r="AF274" t="n" s="17151">
        <v>0.018119102330466003</v>
      </c>
      <c r="AG274" t="n" s="17626">
        <v>0.053766834691914</v>
      </c>
      <c r="AH274" t="n" s="18101">
        <v>0.0</v>
      </c>
      <c r="AI274" t="n" s="18576">
        <v>8.07386248601E-4</v>
      </c>
      <c r="AJ274" t="n" s="19051">
        <v>0.30914742083647</v>
      </c>
      <c r="AK274" t="n" s="19526">
        <v>0.09115972142757</v>
      </c>
      <c r="AL274" t="n" s="20001">
        <v>-0.011015060947021</v>
      </c>
      <c r="AM274" t="n" s="20476">
        <v>0.038755555794038</v>
      </c>
      <c r="AN274" t="n" s="20951">
        <v>-0.488783362882115</v>
      </c>
      <c r="AO274" t="n" s="21426">
        <v>0.9952906683586421</v>
      </c>
      <c r="AP274" t="n" s="21901">
        <v>-0.60715728024433</v>
      </c>
      <c r="AQ274" t="n" s="22376">
        <v>0.3881333881143121</v>
      </c>
      <c r="AR274" t="n" s="22851">
        <v>1.6024479486029721</v>
      </c>
      <c r="AS274" t="n" s="23444">
        <v>0.0030905018409479587</v>
      </c>
      <c r="AT274" t="n" s="24037">
        <v>4.7603020732523674E-4</v>
      </c>
      <c r="AU274" t="n" s="24630">
        <v>0.0029177296363356543</v>
      </c>
      <c r="AV274" t="n" s="25223">
        <v>3.895786443687126E-4</v>
      </c>
      <c r="AW274" t="n" s="25816">
        <v>4.124658465248502E-6</v>
      </c>
      <c r="AX274" t="n" s="26409">
        <v>9.818532282133165E-4</v>
      </c>
      <c r="AY274" t="n" s="27002">
        <v>5.650400098585976E-5</v>
      </c>
      <c r="AZ274" t="n" s="27595">
        <v>0.0030817741451037725</v>
      </c>
      <c r="BA274" t="n" s="28188">
        <v>-0.00216611719103742</v>
      </c>
      <c r="BB274" t="n" s="28781">
        <v>9.954844269216038E-5</v>
      </c>
      <c r="BC274" t="n" s="29374">
        <v>1.4679248149738192E-4</v>
      </c>
      <c r="BD274" t="n" s="29967">
        <v>2.0354968272695736E-6</v>
      </c>
      <c r="BE274" t="n" s="30560">
        <v>-8.572997238847974E-6</v>
      </c>
      <c r="BF274" t="n" s="31153">
        <v>-4.6123710268153156E-5</v>
      </c>
      <c r="BG274" t="n" s="31746">
        <v>1.0887449059397205E-5</v>
      </c>
      <c r="BH274" t="n" s="32339">
        <v>0.009134231621494264</v>
      </c>
      <c r="BI274" t="n" s="32932">
        <v>-1.4137764976047023E-5</v>
      </c>
      <c r="BJ274" t="s" s="33407">
        <v>1385</v>
      </c>
      <c r="BK274" t="s" s="33882">
        <v>1393</v>
      </c>
      <c r="BL274" t="n" s="34357">
        <v>0.07881846278905869</v>
      </c>
      <c r="BM274" t="s" s="34832">
        <v>1403</v>
      </c>
      <c r="BN274" t="s" s="35307">
        <v>1393</v>
      </c>
      <c r="BO274" t="n" s="35782">
        <v>-0.025375444442033768</v>
      </c>
    </row>
    <row r="275" spans="1:23" x14ac:dyDescent="0.25">
      <c r="A275" s="116" t="str">
        <f>IF(ISBLANK(TBL_DATA[[#This Row],[Row.names]]), "",   DATE(YEAR(TBL_DATA[[#This Row],[Row.names]]), MONTH(TBL_DATA[[#This Row],[Row.names]]), DAY(TBL_DATA[[#This Row],[Row.names]])))</f>
        <v/>
      </c>
      <c r="B275" s="459" t="s">
        <v>404</v>
      </c>
      <c r="C275" s="1085" t="s">
        <v>1030</v>
      </c>
      <c r="D275" s="1711" t="n">
        <v>-0.0013555213109014415</v>
      </c>
      <c r="E275" s="2337" t="n">
        <v>0.09198834644977882</v>
      </c>
      <c r="F275" s="2901" t="n">
        <v>-0.09874381968291246</v>
      </c>
      <c r="G275" s="3465" t="n">
        <v>0.3692621062942722</v>
      </c>
      <c r="H275" s="4029" t="n">
        <v>0.4428766081279819</v>
      </c>
      <c r="I275" s="4593" t="n">
        <v>0.0034639512390344904</v>
      </c>
      <c r="J275" s="5157" t="n">
        <v>-0.056882004457512236</v>
      </c>
      <c r="K275" s="5719" t="n">
        <v>0.7441904134471495</v>
      </c>
      <c r="L275" s="6281" t="n">
        <v>0.3434503850478316</v>
      </c>
      <c r="M275" s="6843" t="n">
        <v>0.003760363674377199</v>
      </c>
      <c r="N275" s="7405" t="n">
        <v>0.07367096245096443</v>
      </c>
      <c r="O275" s="7969" t="n">
        <v>0.0544841702955038</v>
      </c>
      <c r="P275" s="8595" t="n">
        <v>-0.04243363921494403</v>
      </c>
      <c r="Q275" s="9159" t="n">
        <v>-0.012667802014104964</v>
      </c>
      <c r="R275" s="9723" t="n">
        <v>-0.011107710468679003</v>
      </c>
      <c r="S275" s="10224" t="n">
        <v>-0.004000570642041401</v>
      </c>
      <c r="T275" s="10725" t="n">
        <v>0.07815493857869048</v>
      </c>
      <c r="U275" s="11226" t="n">
        <v>-0.0511876883891786</v>
      </c>
      <c r="V275" s="11727" t="n">
        <v>0.037685173933586835</v>
      </c>
      <c r="W275" s="12226" t="n">
        <v>0.08027886071656877</v>
      </c>
      <c r="X275" t="n" s="12725">
        <v>0.4694283600590384</v>
      </c>
      <c r="Y275" t="n" s="13287">
        <v>0.6654897505807147</v>
      </c>
      <c r="Z275" t="n" s="13851">
        <v>0.5860464017872917</v>
      </c>
      <c r="AA275" t="n" s="14475">
        <v>0.0</v>
      </c>
      <c r="AB275" t="n" s="15101">
        <v>0.0</v>
      </c>
      <c r="AC275" t="n" s="15727">
        <v>0.0671316148740069</v>
      </c>
      <c r="AD275" t="n" s="16202">
        <v>0.304698665102802</v>
      </c>
      <c r="AE275" t="n" s="16677">
        <v>0.09785921495940099</v>
      </c>
      <c r="AF275" t="n" s="17152">
        <v>0.020540026511374</v>
      </c>
      <c r="AG275" t="n" s="17627">
        <v>0.056944989744349</v>
      </c>
      <c r="AH275" t="n" s="18102">
        <v>0.0</v>
      </c>
      <c r="AI275" t="n" s="18577">
        <v>8.65538880352E-4</v>
      </c>
      <c r="AJ275" t="n" s="19052">
        <v>0.352086814685431</v>
      </c>
      <c r="AK275" t="n" s="19527">
        <v>0.097111786669648</v>
      </c>
      <c r="AL275" t="n" s="20002">
        <v>-0.011791180029724</v>
      </c>
      <c r="AM275" t="n" s="20477">
        <v>0.04081620244932</v>
      </c>
      <c r="AN275" t="n" s="20952">
        <v>-0.5273698925002929</v>
      </c>
      <c r="AO275" t="n" s="21427">
        <v>1.070881359206763</v>
      </c>
      <c r="AP275" t="n" s="21902">
        <v>-0.6391191927341029</v>
      </c>
      <c r="AQ275" t="n" s="22377">
        <v>0.4317621664726601</v>
      </c>
      <c r="AR275" t="n" s="22852">
        <v>1.7100005519408659</v>
      </c>
      <c r="AS275" t="n" s="23445">
        <v>0.0030244923870714206</v>
      </c>
      <c r="AT275" t="n" s="24038">
        <v>5.019919061363907E-4</v>
      </c>
      <c r="AU275" t="n" s="24631">
        <v>0.0028059487750075208</v>
      </c>
      <c r="AV275" t="n" s="25224">
        <v>4.004471228838789E-4</v>
      </c>
      <c r="AW275" t="n" s="25817">
        <v>3.7467003541748753E-6</v>
      </c>
      <c r="AX275" t="n" s="26410">
        <v>9.749717807174238E-4</v>
      </c>
      <c r="AY275" t="n" s="27003">
        <v>5.57520970820597E-5</v>
      </c>
      <c r="AZ275" t="n" s="27596">
        <v>0.0031328688816128665</v>
      </c>
      <c r="BA275" t="n" s="28189">
        <v>-0.0022932374610677183</v>
      </c>
      <c r="BB275" t="n" s="28782">
        <v>1.1330897628018543E-4</v>
      </c>
      <c r="BC275" t="n" s="29375">
        <v>1.3781064556103094E-4</v>
      </c>
      <c r="BD275" t="n" s="29968">
        <v>2.2421637217027454E-6</v>
      </c>
      <c r="BE275" t="n" s="30561">
        <v>-9.443516655534957E-6</v>
      </c>
      <c r="BF275" t="n" s="31154">
        <v>-5.0807347938362004E-5</v>
      </c>
      <c r="BG275" t="n" s="31747">
        <v>1.1992984731680094E-5</v>
      </c>
      <c r="BH275" t="n" s="32340">
        <v>0.008919690985149515</v>
      </c>
      <c r="BI275" t="n" s="32933">
        <v>-1.5573457369766102E-5</v>
      </c>
      <c r="BJ275" t="s" s="33408">
        <v>1385</v>
      </c>
      <c r="BK275" t="s" s="33883">
        <v>1393</v>
      </c>
      <c r="BL275" t="n" s="34358">
        <v>0.0857180804014206</v>
      </c>
      <c r="BM275" t="s" s="34833">
        <v>1403</v>
      </c>
      <c r="BN275" t="s" s="35308">
        <v>1393</v>
      </c>
      <c r="BO275" t="n" s="35783">
        <v>-0.026814619079232216</v>
      </c>
    </row>
    <row r="276" spans="1:23" x14ac:dyDescent="0.25">
      <c r="A276" s="116" t="str">
        <f>IF(ISBLANK(TBL_DATA[[#This Row],[Row.names]]), "",   DATE(YEAR(TBL_DATA[[#This Row],[Row.names]]), MONTH(TBL_DATA[[#This Row],[Row.names]]), DAY(TBL_DATA[[#This Row],[Row.names]])))</f>
        <v/>
      </c>
      <c r="B276" s="460" t="s">
        <v>405</v>
      </c>
      <c r="C276" s="1086" t="s">
        <v>1031</v>
      </c>
      <c r="D276" s="1712" t="n">
        <v>-0.00911886806173729</v>
      </c>
      <c r="E276" s="2338" t="n">
        <v>0.08203064879354849</v>
      </c>
      <c r="F276" s="2902" t="n">
        <v>-0.11905306410568839</v>
      </c>
      <c r="G276" s="3466" t="n">
        <v>0.3797856943367895</v>
      </c>
      <c r="H276" t="n" s="4030">
        <v>0.45094123740976516</v>
      </c>
      <c r="I276" t="n" s="4594">
        <v>0.0035330483292825426</v>
      </c>
      <c r="J276" t="n" s="5158">
        <v>-0.0753301875588922</v>
      </c>
      <c r="K276" s="5720" t="n">
        <v>0.7714587411287023</v>
      </c>
      <c r="L276" s="6282" t="n">
        <v>0.3558031053452773</v>
      </c>
      <c r="M276" s="6844" t="n">
        <v>0.00382692083437004</v>
      </c>
      <c r="N276" s="7406" t="n">
        <v>0.07569033635696015</v>
      </c>
      <c r="O276" s="7970" t="n">
        <v>0.057455546570361234</v>
      </c>
      <c r="P276" s="8596" t="n">
        <v>-0.05116556051930099</v>
      </c>
      <c r="Q276" s="9160" t="n">
        <v>-0.013153260375090814</v>
      </c>
      <c r="R276" s="9724" t="n">
        <v>-0.01155040560175271</v>
      </c>
      <c r="S276" t="n" s="10225">
        <v>-0.006084628520144686</v>
      </c>
      <c r="T276" t="n" s="10726">
        <v>0.07824176495530288</v>
      </c>
      <c r="U276" t="n" s="11227">
        <v>-0.07776701514364671</v>
      </c>
      <c r="V276" s="11728" t="n">
        <v>0.03872737814445082</v>
      </c>
      <c r="W276" t="n" s="12227">
        <v>0.08025369970590923</v>
      </c>
      <c r="X276" t="n" s="12726">
        <v>0.48256190414109035</v>
      </c>
      <c r="Y276" t="n" s="13288">
        <v>0.6715215837259181</v>
      </c>
      <c r="Z276" t="n" s="13852">
        <v>0.596492334691132</v>
      </c>
      <c r="AA276" t="n" s="14476">
        <v>0.0</v>
      </c>
      <c r="AB276" t="n" s="15102">
        <v>0.0</v>
      </c>
      <c r="AC276" t="n" s="15728">
        <v>0.06479989378302504</v>
      </c>
      <c r="AD276" t="n" s="16203">
        <v>0.300072961113121</v>
      </c>
      <c r="AE276" t="n" s="16678">
        <v>0.096054882525075</v>
      </c>
      <c r="AF276" t="n" s="17153">
        <v>0.018139020658619002</v>
      </c>
      <c r="AG276" t="n" s="17628">
        <v>0.0588957899746</v>
      </c>
      <c r="AH276" t="n" s="18103">
        <v>0.0</v>
      </c>
      <c r="AI276" t="n" s="18578">
        <v>8.32501792366E-4</v>
      </c>
      <c r="AJ276" t="n" s="19053">
        <v>0.356269680583128</v>
      </c>
      <c r="AK276" t="n" s="19528">
        <v>0.087957063837862</v>
      </c>
      <c r="AL276" t="n" s="20003">
        <v>-0.011713518376675</v>
      </c>
      <c r="AM276" t="n" s="20478">
        <v>0.042064495124411995</v>
      </c>
      <c r="AN276" t="n" s="20953">
        <v>-0.5020038174546589</v>
      </c>
      <c r="AO276" t="n" s="21428">
        <v>1.0487362799464914</v>
      </c>
      <c r="AP276" t="n" s="21903">
        <v>-0.602167220168642</v>
      </c>
      <c r="AQ276" t="n" s="22378">
        <v>0.44656905977784944</v>
      </c>
      <c r="AR276" t="n" s="22853">
        <v>1.6509035001151333</v>
      </c>
      <c r="AS276" t="n" s="23446">
        <v>0.0028831806872943676</v>
      </c>
      <c r="AT276" t="n" s="24039">
        <v>5.029685037043524E-4</v>
      </c>
      <c r="AU276" t="n" s="24632">
        <v>0.0027531768490251154</v>
      </c>
      <c r="AV276" t="n" s="25225">
        <v>3.9879158818153447E-4</v>
      </c>
      <c r="AW276" t="n" s="25818">
        <v>3.439472998773178E-6</v>
      </c>
      <c r="AX276" t="n" s="26411">
        <v>9.688192843519068E-4</v>
      </c>
      <c r="AY276" t="n" s="27004">
        <v>5.473185850537305E-5</v>
      </c>
      <c r="AZ276" t="n" s="27597">
        <v>0.0030899258896809993</v>
      </c>
      <c r="BA276" t="n" s="28190">
        <v>-0.0022910220101320395</v>
      </c>
      <c r="BB276" t="n" s="28783">
        <v>1.2598505094428753E-4</v>
      </c>
      <c r="BC276" t="n" s="29376">
        <v>1.3226024488301305E-4</v>
      </c>
      <c r="BD276" t="n" s="29969">
        <v>2.3868774771315217E-6</v>
      </c>
      <c r="BE276" t="n" s="30562">
        <v>-1.0053082773098976E-5</v>
      </c>
      <c r="BF276" t="n" s="31155">
        <v>-5.408699160267369E-5</v>
      </c>
      <c r="BG276" t="n" s="31748">
        <v>1.2767117019618774E-5</v>
      </c>
      <c r="BH276" t="n" s="32341">
        <v>0.008687822281532271</v>
      </c>
      <c r="BI276" t="n" s="32934">
        <v>-1.657878221556518E-5</v>
      </c>
      <c r="BJ276" t="s" s="33409">
        <v>1385</v>
      </c>
      <c r="BK276" t="s" s="33884">
        <v>1393</v>
      </c>
      <c r="BL276" t="n" s="34359">
        <v>0.08593886345624924</v>
      </c>
      <c r="BM276" t="s" s="34834">
        <v>1403</v>
      </c>
      <c r="BN276" t="s" s="35309">
        <v>1393</v>
      </c>
      <c r="BO276" t="n" s="35784">
        <v>-0.02714419551193714</v>
      </c>
    </row>
    <row r="277" spans="1:23" x14ac:dyDescent="0.25">
      <c r="A277" s="116" t="str">
        <f>IF(ISBLANK(TBL_DATA[[#This Row],[Row.names]]), "",   DATE(YEAR(TBL_DATA[[#This Row],[Row.names]]), MONTH(TBL_DATA[[#This Row],[Row.names]]), DAY(TBL_DATA[[#This Row],[Row.names]])))</f>
        <v/>
      </c>
      <c r="B277" s="461" t="s">
        <v>406</v>
      </c>
      <c r="C277" s="1087" t="s">
        <v>1032</v>
      </c>
      <c r="D277" s="1713" t="n">
        <v>0.009851300537124836</v>
      </c>
      <c r="E277" s="2339" t="n">
        <v>0.09269005790519391</v>
      </c>
      <c r="F277" s="2903" t="n">
        <v>-0.11390370643632852</v>
      </c>
      <c r="G277" s="3467" t="n">
        <v>0.38970336655334414</v>
      </c>
      <c r="H277" s="4031" t="n">
        <v>0.48326783656662564</v>
      </c>
      <c r="I277" s="4595" t="n">
        <v>0.003544751111125721</v>
      </c>
      <c r="J277" s="5159" t="n">
        <v>-0.04217721989438605</v>
      </c>
      <c r="K277" s="5721" t="n">
        <v>0.8039516138293794</v>
      </c>
      <c r="L277" s="6283" t="n">
        <v>0.3580140505113093</v>
      </c>
      <c r="M277" s="6845" t="n">
        <v>0.003951079439798932</v>
      </c>
      <c r="N277" s="7407" t="n">
        <v>0.07828044222359384</v>
      </c>
      <c r="O277" s="7971" t="n">
        <v>0.057455546570361234</v>
      </c>
      <c r="P277" s="8597" t="n">
        <v>-0.04181830729600222</v>
      </c>
      <c r="Q277" s="9161" t="n">
        <v>-0.013467587324778811</v>
      </c>
      <c r="R277" s="9725" t="n">
        <v>-0.011809883230489007</v>
      </c>
      <c r="S277" s="10226" t="n">
        <v>6.26423333106807E-4</v>
      </c>
      <c r="T277" s="10727" t="n">
        <v>0.07811904384959723</v>
      </c>
      <c r="U277" s="11228" t="n">
        <v>0.008018830009144265</v>
      </c>
      <c r="V277" s="11729" t="n">
        <v>0.06087476976728046</v>
      </c>
      <c r="W277" s="12228" t="n">
        <v>0.0806530933436208</v>
      </c>
      <c r="X277" t="n" s="12727">
        <v>0.7547729075675348</v>
      </c>
      <c r="Y277" t="n" s="13289">
        <v>0.6951746806138911</v>
      </c>
      <c r="Z277" t="n" s="13853">
        <v>0.598342753370766</v>
      </c>
      <c r="AA277" t="n" s="14477">
        <v>0.0</v>
      </c>
      <c r="AB277" t="n" s="15103">
        <v>0.0</v>
      </c>
      <c r="AC277" t="n" s="15729">
        <v>0.07508740057473358</v>
      </c>
      <c r="AD277" t="n" s="16204">
        <v>0.299919630065397</v>
      </c>
      <c r="AE277" t="n" s="16679">
        <v>0.09706576299287299</v>
      </c>
      <c r="AF277" t="n" s="17154">
        <v>0.03201946754581699</v>
      </c>
      <c r="AG277" t="n" s="17629">
        <v>0.055616767128122</v>
      </c>
      <c r="AH277" t="n" s="18104">
        <v>0.0</v>
      </c>
      <c r="AI277" t="n" s="18579">
        <v>8.01920919227E-4</v>
      </c>
      <c r="AJ277" t="n" s="19054">
        <v>0.3578189826735301</v>
      </c>
      <c r="AK277" t="n" s="19529">
        <v>0.092504173890335</v>
      </c>
      <c r="AL277" t="n" s="20004">
        <v>-0.011612773041238</v>
      </c>
      <c r="AM277" t="n" s="20479">
        <v>0.041717508128135</v>
      </c>
      <c r="AN277" t="n" s="20954">
        <v>-0.506444944659831</v>
      </c>
      <c r="AO277" t="n" s="21429">
        <v>1.0795546063152999</v>
      </c>
      <c r="AP277" t="n" s="21904">
        <v>-0.6201481106729331</v>
      </c>
      <c r="AQ277" t="n" s="22379">
        <v>0.4594064956423668</v>
      </c>
      <c r="AR277" t="n" s="22854">
        <v>1.699702716988233</v>
      </c>
      <c r="AS277" t="n" s="23447">
        <v>0.002711856651181492</v>
      </c>
      <c r="AT277" t="n" s="24040">
        <v>4.5819015709244493E-4</v>
      </c>
      <c r="AU277" t="n" s="24633">
        <v>0.002642004933595902</v>
      </c>
      <c r="AV277" t="n" s="25226">
        <v>3.9291172628355534E-4</v>
      </c>
      <c r="AW277" t="n" s="25819">
        <v>3.5911309324576318E-6</v>
      </c>
      <c r="AX277" t="n" s="26412">
        <v>9.285330961022138E-4</v>
      </c>
      <c r="AY277" t="n" s="27005">
        <v>5.00217554410342E-5</v>
      </c>
      <c r="AZ277" t="n" s="27598">
        <v>0.0030676880086879547</v>
      </c>
      <c r="BA277" t="n" s="28191">
        <v>-0.0020643102665989003</v>
      </c>
      <c r="BB277" t="n" s="28784">
        <v>1.2962352127477531E-4</v>
      </c>
      <c r="BC277" t="n" s="29377">
        <v>1.2840686333792016E-4</v>
      </c>
      <c r="BD277" t="n" s="29970">
        <v>1.9284081630305433E-6</v>
      </c>
      <c r="BE277" t="n" s="30563">
        <v>-8.122002967802395E-6</v>
      </c>
      <c r="BF277" t="n" s="31156">
        <v>-4.369736614715018E-5</v>
      </c>
      <c r="BG277" t="n" s="31749">
        <v>1.0314700733351781E-5</v>
      </c>
      <c r="BH277" t="n" s="32342">
        <v>0.008501487911804556</v>
      </c>
      <c r="BI277" t="n" s="32935">
        <v>-1.339407425513568E-5</v>
      </c>
      <c r="BJ277" t="s" s="33410">
        <v>1385</v>
      </c>
      <c r="BK277" t="s" s="33885">
        <v>1393</v>
      </c>
      <c r="BL277" t="n" s="34360">
        <v>0.0864396020770073</v>
      </c>
      <c r="BM277" t="s" s="34835">
        <v>1403</v>
      </c>
      <c r="BN277" t="s" s="35310">
        <v>1393</v>
      </c>
      <c r="BO277" t="n" s="35785">
        <v>-0.02782217040657997</v>
      </c>
    </row>
    <row r="278" spans="1:23" x14ac:dyDescent="0.25">
      <c r="A278" s="116" t="str">
        <f>IF(ISBLANK(TBL_DATA[[#This Row],[Row.names]]), "",   DATE(YEAR(TBL_DATA[[#This Row],[Row.names]]), MONTH(TBL_DATA[[#This Row],[Row.names]]), DAY(TBL_DATA[[#This Row],[Row.names]])))</f>
        <v/>
      </c>
      <c r="B278" s="462" t="s">
        <v>407</v>
      </c>
      <c r="C278" s="1088" t="s">
        <v>1033</v>
      </c>
      <c r="D278" s="1714" t="n">
        <v>0.009585952244463994</v>
      </c>
      <c r="E278" s="2340" t="n">
        <v>0.10316453261827352</v>
      </c>
      <c r="F278" s="2904" t="n">
        <v>-0.11841187540825338</v>
      </c>
      <c r="G278" s="3468" t="n">
        <v>0.39288241786354133</v>
      </c>
      <c r="H278" s="4032" t="n">
        <v>0.5162478321076266</v>
      </c>
      <c r="I278" s="4596" t="n">
        <v>0.0035380169164831972</v>
      </c>
      <c r="J278" s="5160" t="n">
        <v>-0.04172552023305598</v>
      </c>
      <c r="K278" s="5722" t="n">
        <v>0.8300093310599496</v>
      </c>
      <c r="L278" s="6284" t="n">
        <v>0.3974731909229857</v>
      </c>
      <c r="M278" s="6846" t="n">
        <v>0.0039485408065412265</v>
      </c>
      <c r="N278" s="7408" t="n">
        <v>0.0807511495132175</v>
      </c>
      <c r="O278" s="7972" t="n">
        <v>0.057455546570361234</v>
      </c>
      <c r="P278" s="8598" t="n">
        <v>-0.03263322334822216</v>
      </c>
      <c r="Q278" s="9162" t="n">
        <v>-0.013745276957117249</v>
      </c>
      <c r="R278" s="9726" t="n">
        <v>-0.0120352519832634</v>
      </c>
      <c r="S278" s="10227" t="n">
        <v>0.005049021038806334</v>
      </c>
      <c r="T278" s="10728" t="n">
        <v>0.0779844048825753</v>
      </c>
      <c r="U278" s="11229" t="n">
        <v>0.0647439837030093</v>
      </c>
      <c r="V278" s="11730" t="n">
        <v>0.06845925500705685</v>
      </c>
      <c r="W278" s="12229" t="n">
        <v>0.08049872437623812</v>
      </c>
      <c r="X278" t="n" s="12728">
        <v>0.8504390043137737</v>
      </c>
      <c r="Y278" t="n" s="13290">
        <v>0.7185038845459547</v>
      </c>
      <c r="Z278" t="n" s="13854">
        <v>0.6304547493063922</v>
      </c>
      <c r="AA278" t="n" s="14478">
        <v>0.0</v>
      </c>
      <c r="AB278" t="n" s="15104">
        <v>0.0</v>
      </c>
      <c r="AC278" t="n" s="15730">
        <v>0.08390431925265009</v>
      </c>
      <c r="AD278" t="n" s="16205">
        <v>0.286392419066656</v>
      </c>
      <c r="AE278" t="n" s="16680">
        <v>0.09884891509661801</v>
      </c>
      <c r="AF278" t="n" s="17155">
        <v>0.037887299513425</v>
      </c>
      <c r="AG278" t="n" s="17630">
        <v>0.056787191637583</v>
      </c>
      <c r="AH278" t="n" s="18105">
        <v>0.0</v>
      </c>
      <c r="AI278" t="n" s="18580">
        <v>8.8175308888E-4</v>
      </c>
      <c r="AJ278" t="n" s="19055">
        <v>0.366253179857724</v>
      </c>
      <c r="AK278" t="n" s="19530">
        <v>0.09346489233812301</v>
      </c>
      <c r="AL278" t="n" s="20005">
        <v>-0.011710320056258</v>
      </c>
      <c r="AM278" t="n" s="20480">
        <v>0.042360880503746</v>
      </c>
      <c r="AN278" t="n" s="20955">
        <v>-0.47455801154449606</v>
      </c>
      <c r="AO278" t="n" s="21430">
        <v>1.0774897498790472</v>
      </c>
      <c r="AP278" t="n" s="21905">
        <v>-0.5808815503770459</v>
      </c>
      <c r="AQ278" t="n" s="22380">
        <v>0.4966081995020013</v>
      </c>
      <c r="AR278" t="n" s="22855">
        <v>1.6583713002560931</v>
      </c>
      <c r="AS278" t="n" s="23448">
        <v>0.002949694319653265</v>
      </c>
      <c r="AT278" t="n" s="24041">
        <v>8.082157218212675E-4</v>
      </c>
      <c r="AU278" t="n" s="24634">
        <v>0.0024745037148905923</v>
      </c>
      <c r="AV278" t="n" s="25227">
        <v>3.176602896056096E-4</v>
      </c>
      <c r="AW278" t="n" s="25820">
        <v>4.021632657759885E-6</v>
      </c>
      <c r="AX278" t="n" s="26413">
        <v>0.001394693615121093</v>
      </c>
      <c r="AY278" t="n" s="27006">
        <v>3.437753694050772E-5</v>
      </c>
      <c r="AZ278" t="n" s="27599">
        <v>0.004081940885883097</v>
      </c>
      <c r="BA278" t="n" s="28192">
        <v>-0.0027361654483721116</v>
      </c>
      <c r="BB278" t="n" s="28785">
        <v>1.6552951683821196E-4</v>
      </c>
      <c r="BC278" t="n" s="29378">
        <v>9.217162768097616E-5</v>
      </c>
      <c r="BD278" t="n" s="29971">
        <v>2.999580631586774E-7</v>
      </c>
      <c r="BE278" t="n" s="30564">
        <v>-1.262958417162145E-6</v>
      </c>
      <c r="BF278" t="n" s="31157">
        <v>-6.794247937699173E-6</v>
      </c>
      <c r="BG278" t="n" s="31750">
        <v>1.6039100381631356E-6</v>
      </c>
      <c r="BH278" t="n" s="32343">
        <v>0.00959487900709126</v>
      </c>
      <c r="BI278" t="n" s="32936">
        <v>-2.0822561174512796E-6</v>
      </c>
      <c r="BJ278" t="s" s="33411">
        <v>1385</v>
      </c>
      <c r="BK278" t="s" s="33886">
        <v>1393</v>
      </c>
      <c r="BL278" t="n" s="34361">
        <v>0.08559998869895935</v>
      </c>
      <c r="BM278" t="s" s="34836">
        <v>1403</v>
      </c>
      <c r="BN278" t="s" s="35311">
        <v>1393</v>
      </c>
      <c r="BO278" t="n" s="35786">
        <v>-0.028142062947154045</v>
      </c>
    </row>
    <row r="279" spans="1:23" x14ac:dyDescent="0.25">
      <c r="A279" s="116" t="str">
        <f>IF(ISBLANK(TBL_DATA[[#This Row],[Row.names]]), "",   DATE(YEAR(TBL_DATA[[#This Row],[Row.names]]), MONTH(TBL_DATA[[#This Row],[Row.names]]), DAY(TBL_DATA[[#This Row],[Row.names]])))</f>
        <v/>
      </c>
      <c r="B279" s="463" t="s">
        <v>408</v>
      </c>
      <c r="C279" s="1089" t="s">
        <v>1034</v>
      </c>
      <c r="D279" s="1715" t="n">
        <v>-0.0037715262901368836</v>
      </c>
      <c r="E279" s="2341" t="n">
        <v>0.09900391858115731</v>
      </c>
      <c r="F279" s="2905" t="n">
        <v>-0.13957543128040517</v>
      </c>
      <c r="G279" s="3469" t="n">
        <v>0.3909932310316219</v>
      </c>
      <c r="H279" s="4033" t="n">
        <v>0.5035066298670474</v>
      </c>
      <c r="I279" s="4597" t="n">
        <v>0.0035920421432597467</v>
      </c>
      <c r="J279" s="5161" t="n">
        <v>-0.06856194934320692</v>
      </c>
      <c r="K279" s="5723" t="n">
        <v>0.8168442008477705</v>
      </c>
      <c r="L279" s="6285" t="n">
        <v>0.37964406121553224</v>
      </c>
      <c r="M279" s="6847" t="n">
        <v>0.004015181379604641</v>
      </c>
      <c r="N279" s="7409" t="n">
        <v>0.08092542091177915</v>
      </c>
      <c r="O279" s="7973" t="n">
        <v>0.057721996141542636</v>
      </c>
      <c r="P279" s="8599" t="n">
        <v>-0.03628167257856918</v>
      </c>
      <c r="Q279" s="9163" t="n">
        <v>-0.01379353775713005</v>
      </c>
      <c r="R279" s="9727" t="n">
        <v>-0.012079822328767933</v>
      </c>
      <c r="S279" s="10228" t="n">
        <v>0.010321193866975387</v>
      </c>
      <c r="T279" s="10729" t="n">
        <v>0.07755114901634325</v>
      </c>
      <c r="U279" s="11230" t="n">
        <v>0.13308885810061025</v>
      </c>
      <c r="V279" s="11731" t="n">
        <v>0.06988780552064844</v>
      </c>
      <c r="W279" s="12230" t="n">
        <v>0.08037924848239052</v>
      </c>
      <c r="X279" t="n" s="12729">
        <v>0.8694757271332222</v>
      </c>
      <c r="Y279" t="n" s="13291">
        <v>0.7095820106703999</v>
      </c>
      <c r="Z279" t="n" s="13855">
        <v>0.6161526281819565</v>
      </c>
      <c r="AA279" t="n" s="14479">
        <v>0.0</v>
      </c>
      <c r="AB279" t="n" s="15105">
        <v>0.0</v>
      </c>
      <c r="AC279" t="n" s="15731">
        <v>0.09071084576282927</v>
      </c>
      <c r="AD279" t="n" s="16206">
        <v>0.286600830073903</v>
      </c>
      <c r="AE279" t="n" s="16681">
        <v>0.097316639912367</v>
      </c>
      <c r="AF279" t="n" s="17156">
        <v>0.04981078449573201</v>
      </c>
      <c r="AG279" t="n" s="17631">
        <v>0.058282135933562004</v>
      </c>
      <c r="AH279" t="n" s="18106">
        <v>0.0</v>
      </c>
      <c r="AI279" t="n" s="18581">
        <v>9.15862791123E-4</v>
      </c>
      <c r="AJ279" t="n" s="19056">
        <v>0.37196922225150303</v>
      </c>
      <c r="AK279" t="n" s="19531">
        <v>0.09870174418359401</v>
      </c>
      <c r="AL279" t="n" s="20006">
        <v>-0.011610960156062</v>
      </c>
      <c r="AM279" t="n" s="20481">
        <v>0.044295767757406</v>
      </c>
      <c r="AN279" t="n" s="20956">
        <v>-0.455697996626075</v>
      </c>
      <c r="AO279" t="n" s="21431">
        <v>1.091811220370832</v>
      </c>
      <c r="AP279" t="n" s="21906">
        <v>-0.551227189753779</v>
      </c>
      <c r="AQ279" t="n" s="22381">
        <v>0.5405840306170528</v>
      </c>
      <c r="AR279" t="n" s="22856">
        <v>1.643038410124611</v>
      </c>
      <c r="AS279" t="n" s="23449">
        <v>0.002918151091403805</v>
      </c>
      <c r="AT279" t="n" s="24042">
        <v>8.683938191038722E-4</v>
      </c>
      <c r="AU279" t="n" s="24635">
        <v>0.002431077361693386</v>
      </c>
      <c r="AV279" t="n" s="25228">
        <v>3.302384026089575E-4</v>
      </c>
      <c r="AW279" t="n" s="25821">
        <v>4.176296985264953E-6</v>
      </c>
      <c r="AX279" t="n" s="26414">
        <v>0.0013907663273823175</v>
      </c>
      <c r="AY279" t="n" s="27007">
        <v>3.465040873826954E-5</v>
      </c>
      <c r="AZ279" t="n" s="27600">
        <v>0.004222099592252036</v>
      </c>
      <c r="BA279" t="n" s="28193">
        <v>-0.0030531589549368326</v>
      </c>
      <c r="BB279" t="n" s="28786">
        <v>1.9303094038948762E-4</v>
      </c>
      <c r="BC279" t="n" s="29379">
        <v>8.224665511170957E-5</v>
      </c>
      <c r="BD279" t="n" s="29972">
        <v>-1.2188999385973848E-7</v>
      </c>
      <c r="BE279" t="n" s="30565">
        <v>5.138738127533673E-7</v>
      </c>
      <c r="BF279" t="n" s="31158">
        <v>2.765495042506438E-6</v>
      </c>
      <c r="BG279" t="n" s="31751">
        <v>-6.526162667420593E-7</v>
      </c>
      <c r="BH279" t="n" s="32344">
        <v>0.00941831900690418</v>
      </c>
      <c r="BI279" t="n" s="32937">
        <v>8.480712334359006E-7</v>
      </c>
      <c r="BJ279" t="s" s="33412">
        <v>1385</v>
      </c>
      <c r="BK279" t="s" s="33887">
        <v>1393</v>
      </c>
      <c r="BL279" t="n" s="34362">
        <v>0.08506140112876892</v>
      </c>
      <c r="BM279" t="s" s="34837">
        <v>1403</v>
      </c>
      <c r="BN279" t="s" s="35312">
        <v>1393</v>
      </c>
      <c r="BO279" t="n" s="35787">
        <v>-0.028719812631607056</v>
      </c>
    </row>
    <row r="280" spans="1:23" x14ac:dyDescent="0.25">
      <c r="A280" s="116" t="str">
        <f>IF(ISBLANK(TBL_DATA[[#This Row],[Row.names]]), "",   DATE(YEAR(TBL_DATA[[#This Row],[Row.names]]), MONTH(TBL_DATA[[#This Row],[Row.names]]), DAY(TBL_DATA[[#This Row],[Row.names]])))</f>
        <v/>
      </c>
      <c r="B280" s="464" t="s">
        <v>409</v>
      </c>
      <c r="C280" s="1090" t="s">
        <v>1035</v>
      </c>
      <c r="D280" s="1716" t="n">
        <v>9.831061940994497E-4</v>
      </c>
      <c r="E280" s="2342" t="n">
        <v>0.10008435614085398</v>
      </c>
      <c r="F280" s="2906" t="n">
        <v>-0.14224146998039788</v>
      </c>
      <c r="G280" s="3470" t="n">
        <v>0.3919532785186152</v>
      </c>
      <c r="H280" s="4034" t="n">
        <v>0.5034083122899811</v>
      </c>
      <c r="I280" s="4598" t="n">
        <v>0.0035907275538653543</v>
      </c>
      <c r="J280" s="5162" t="n">
        <v>-0.06926571867094522</v>
      </c>
      <c r="K280" s="5724" t="n">
        <v>0.8190051584097408</v>
      </c>
      <c r="L280" s="6286" t="n">
        <v>0.37917507274813034</v>
      </c>
      <c r="M280" s="6848" t="n">
        <v>0.004014831330559636</v>
      </c>
      <c r="N280" s="7410" t="n">
        <v>0.08088779595236985</v>
      </c>
      <c r="O280" s="7974" t="n">
        <v>0.057575130522982694</v>
      </c>
      <c r="P280" s="8600" t="n">
        <v>-0.03533423512151401</v>
      </c>
      <c r="Q280" s="9164" t="n">
        <v>-0.013739007584994946</v>
      </c>
      <c r="R280" s="9728" t="n">
        <v>-0.012026088920773254</v>
      </c>
      <c r="S280" s="10229" t="n">
        <v>0.011943508818283544</v>
      </c>
      <c r="T280" s="10730" t="n">
        <v>0.07752997627633376</v>
      </c>
      <c r="U280" s="11231" t="n">
        <v>0.1540502060224328</v>
      </c>
      <c r="V280" s="11732" t="n">
        <v>0.07512542825956259</v>
      </c>
      <c r="W280" s="12231" t="n">
        <v>0.08028276189887049</v>
      </c>
      <c r="X280" t="n" s="12730">
        <v>0.9357603859492973</v>
      </c>
      <c r="Y280" t="n" s="13292">
        <v>0.7095127287723463</v>
      </c>
      <c r="Z280" t="n" s="13856">
        <v>0.6157719324133977</v>
      </c>
      <c r="AA280" t="n" s="14480">
        <v>0.0</v>
      </c>
      <c r="AB280" t="n" s="15106">
        <v>0.0</v>
      </c>
      <c r="AC280" t="n" s="15732">
        <v>0.08887387838956488</v>
      </c>
      <c r="AD280" t="n" s="16207">
        <v>0.28669803818831796</v>
      </c>
      <c r="AE280" t="n" s="16682">
        <v>0.09347938243320601</v>
      </c>
      <c r="AF280" t="n" s="17157">
        <v>0.055393675459113</v>
      </c>
      <c r="AG280" t="n" s="17632">
        <v>0.06352801623936599</v>
      </c>
      <c r="AH280" t="n" s="18107">
        <v>-0.001113634942398</v>
      </c>
      <c r="AI280" t="n" s="18582">
        <v>8.89470730153E-4</v>
      </c>
      <c r="AJ280" t="n" s="19057">
        <v>0.366764112112062</v>
      </c>
      <c r="AK280" t="n" s="19532">
        <v>0.10085437192822601</v>
      </c>
      <c r="AL280" t="n" s="20007">
        <v>-0.011712208623002</v>
      </c>
      <c r="AM280" t="n" s="20482">
        <v>0.045227782618663004</v>
      </c>
      <c r="AN280" t="n" s="20957">
        <v>-0.44579306885744097</v>
      </c>
      <c r="AO280" t="n" s="21432">
        <v>1.112914961561716</v>
      </c>
      <c r="AP280" t="n" s="21907">
        <v>-0.55869902427545</v>
      </c>
      <c r="AQ280" t="n" s="22382">
        <v>0.554215937286266</v>
      </c>
      <c r="AR280" t="n" s="22857">
        <v>1.671613985837166</v>
      </c>
      <c r="AS280" t="n" s="23450">
        <v>0.0028702580372696224</v>
      </c>
      <c r="AT280" t="n" s="24043">
        <v>7.972702178720162E-4</v>
      </c>
      <c r="AU280" t="n" s="24636">
        <v>0.0023504464486037496</v>
      </c>
      <c r="AV280" t="n" s="25229">
        <v>4.260804510851687E-4</v>
      </c>
      <c r="AW280" t="n" s="25822">
        <v>4.414339524395674E-6</v>
      </c>
      <c r="AX280" t="n" s="26415">
        <v>0.0015782331452925508</v>
      </c>
      <c r="AY280" t="n" s="27008">
        <v>3.269079530095321E-5</v>
      </c>
      <c r="AZ280" t="n" s="27601">
        <v>0.004087766414800098</v>
      </c>
      <c r="BA280" t="n" s="28194">
        <v>-0.0029829219327121045</v>
      </c>
      <c r="BB280" t="n" s="28787">
        <v>1.6731236070124922E-4</v>
      </c>
      <c r="BC280" t="n" s="29380">
        <v>7.835233294450553E-5</v>
      </c>
      <c r="BD280" t="n" s="29973">
        <v>-7.143352033388441E-7</v>
      </c>
      <c r="BE280" t="n" s="30566">
        <v>3.0092669441793674E-6</v>
      </c>
      <c r="BF280" t="n" s="31159">
        <v>1.6191255348081805E-5</v>
      </c>
      <c r="BG280" t="n" s="31752">
        <v>-3.821694498987685E-6</v>
      </c>
      <c r="BH280" t="n" s="32345">
        <v>0.009390274675708587</v>
      </c>
      <c r="BI280" t="n" s="32938">
        <v>4.963442383682623E-6</v>
      </c>
      <c r="BJ280" t="s" s="33413">
        <v>1385</v>
      </c>
      <c r="BK280" t="s" s="33888">
        <v>1393</v>
      </c>
      <c r="BL280" t="n" s="34363">
        <v>0.08638942986726761</v>
      </c>
      <c r="BM280" t="s" s="34838">
        <v>1403</v>
      </c>
      <c r="BN280" t="s" s="35313">
        <v>1393</v>
      </c>
      <c r="BO280" t="n" s="35788">
        <v>-0.028513062745332718</v>
      </c>
    </row>
    <row r="281" spans="1:23" x14ac:dyDescent="0.25">
      <c r="A281" s="116" t="str">
        <f>IF(ISBLANK(TBL_DATA[[#This Row],[Row.names]]), "",   DATE(YEAR(TBL_DATA[[#This Row],[Row.names]]), MONTH(TBL_DATA[[#This Row],[Row.names]]), DAY(TBL_DATA[[#This Row],[Row.names]])))</f>
        <v/>
      </c>
      <c r="B281" s="465" t="s">
        <v>410</v>
      </c>
      <c r="C281" s="1091" t="s">
        <v>1036</v>
      </c>
      <c r="D281" s="1717" t="n">
        <v>-0.012542039128488471</v>
      </c>
      <c r="E281" s="2343" t="n">
        <v>0.08628705510149737</v>
      </c>
      <c r="F281" s="2907" t="n">
        <v>-0.2049542867068822</v>
      </c>
      <c r="G281" s="3471" t="n">
        <v>0.38013491675834316</v>
      </c>
      <c r="H281" s="4035" t="n">
        <v>0.4549992054571611</v>
      </c>
      <c r="I281" s="4599" t="n">
        <v>0.0038197715964479</v>
      </c>
      <c r="J281" s="5163" t="n">
        <v>-0.13873374938079042</v>
      </c>
      <c r="K281" s="5725" t="n">
        <v>0.7876643871640362</v>
      </c>
      <c r="L281" s="6287" t="n">
        <v>0.3356428201156762</v>
      </c>
      <c r="M281" s="6849" t="n">
        <v>0.004217349989559225</v>
      </c>
      <c r="N281" s="7411" t="n">
        <v>0.08213704940135336</v>
      </c>
      <c r="O281" s="7975" t="n">
        <v>0.06280212286810563</v>
      </c>
      <c r="P281" s="8601" t="n">
        <v>-0.04743311089053326</v>
      </c>
      <c r="Q281" s="9165" t="n">
        <v>-0.014294956902130989</v>
      </c>
      <c r="R281" s="9729" t="n">
        <v>-0.012555583449224398</v>
      </c>
      <c r="S281" s="10230" t="n">
        <v>-0.014701198348186728</v>
      </c>
      <c r="T281" s="10731" t="n">
        <v>0.0798446981828912</v>
      </c>
      <c r="U281" s="11232" t="n">
        <v>-0.1841224111651391</v>
      </c>
      <c r="V281" s="11733" t="n">
        <v>0.04580395089810363</v>
      </c>
      <c r="W281" s="12232" t="n">
        <v>0.08242293321568119</v>
      </c>
      <c r="X281" t="n" s="12731">
        <v>0.5557185253070962</v>
      </c>
      <c r="Y281" t="n" s="13293">
        <v>0.6745362892070086</v>
      </c>
      <c r="Z281" t="n" s="13857">
        <v>0.5793468910037199</v>
      </c>
      <c r="AA281" t="n" s="14481">
        <v>0.0</v>
      </c>
      <c r="AB281" t="n" s="15107">
        <v>0.0</v>
      </c>
      <c r="AC281" t="n" s="15733">
        <v>0.08530588178441899</v>
      </c>
      <c r="AD281" t="n" s="16208">
        <v>0.284275718361668</v>
      </c>
      <c r="AE281" t="n" s="16683">
        <v>0.08947744387676101</v>
      </c>
      <c r="AF281" t="n" s="17158">
        <v>0.055994033669236006</v>
      </c>
      <c r="AG281" t="n" s="17633">
        <v>0.069910246494996</v>
      </c>
      <c r="AH281" t="n" s="18108">
        <v>-0.001089569083793</v>
      </c>
      <c r="AI281" t="n" s="18583">
        <v>9.02321667198E-4</v>
      </c>
      <c r="AJ281" t="n" s="19058">
        <v>0.375785914100444</v>
      </c>
      <c r="AK281" t="n" s="19533">
        <v>0.101609958737195</v>
      </c>
      <c r="AL281" t="n" s="20008">
        <v>-0.011562558693794</v>
      </c>
      <c r="AM281" t="n" s="20483">
        <v>0.044995891661965</v>
      </c>
      <c r="AN281" t="n" s="20958">
        <v>-0.44600611642122895</v>
      </c>
      <c r="AO281" t="n" s="21433">
        <v>1.1031397998608774</v>
      </c>
      <c r="AP281" t="n" s="21908">
        <v>-0.538846515490231</v>
      </c>
      <c r="AQ281" t="n" s="22383">
        <v>0.5642932843706464</v>
      </c>
      <c r="AR281" t="n" s="22858">
        <v>1.6419863153511085</v>
      </c>
      <c r="AS281" t="n" s="23451">
        <v>0.0027733729690098876</v>
      </c>
      <c r="AT281" t="n" s="24044">
        <v>7.688429345009086E-4</v>
      </c>
      <c r="AU281" t="n" s="24637">
        <v>0.0023184559486823138</v>
      </c>
      <c r="AV281" t="n" s="25230">
        <v>4.156031883227329E-4</v>
      </c>
      <c r="AW281" t="n" s="25823">
        <v>4.15695836399235E-6</v>
      </c>
      <c r="AX281" t="n" s="26416">
        <v>0.001524647448552047</v>
      </c>
      <c r="AY281" t="n" s="27009">
        <v>3.235491363758268E-5</v>
      </c>
      <c r="AZ281" t="n" s="27602">
        <v>0.003957915557715338</v>
      </c>
      <c r="BA281" t="n" s="28195">
        <v>-0.0028950080938653167</v>
      </c>
      <c r="BB281" t="n" s="28788">
        <v>1.5393831775291014E-4</v>
      </c>
      <c r="BC281" t="n" s="29381">
        <v>7.6496760484724E-5</v>
      </c>
      <c r="BD281" t="n" s="29974">
        <v>-5.905457280764588E-7</v>
      </c>
      <c r="BE281" t="n" s="30567">
        <v>2.487843383592771E-6</v>
      </c>
      <c r="BF281" t="n" s="31160">
        <v>1.3385852089065732E-5</v>
      </c>
      <c r="BG281" t="n" s="31753">
        <v>-3.1595009623731636E-6</v>
      </c>
      <c r="BH281" t="n" s="32346">
        <v>0.009114549761813081</v>
      </c>
      <c r="BI281" t="n" s="32939">
        <v>4.1034925618288795E-6</v>
      </c>
      <c r="BJ281" t="s" s="33414">
        <v>1388</v>
      </c>
      <c r="BK281" t="s" s="33889">
        <v>1393</v>
      </c>
      <c r="BL281" t="n" s="34364">
        <v>0.08624859899282455</v>
      </c>
      <c r="BM281" t="s" s="34839">
        <v>1403</v>
      </c>
      <c r="BN281" t="s" s="35314">
        <v>1393</v>
      </c>
      <c r="BO281" t="n" s="35789">
        <v>-0.022287454456090927</v>
      </c>
    </row>
    <row r="282" spans="1:23" x14ac:dyDescent="0.25">
      <c r="A282" s="116" t="str">
        <f>IF(ISBLANK(TBL_DATA[[#This Row],[Row.names]]), "",   DATE(YEAR(TBL_DATA[[#This Row],[Row.names]]), MONTH(TBL_DATA[[#This Row],[Row.names]]), DAY(TBL_DATA[[#This Row],[Row.names]])))</f>
        <v/>
      </c>
      <c r="B282" s="466" t="s">
        <v>411</v>
      </c>
      <c r="C282" s="1092" t="s">
        <v>1037</v>
      </c>
      <c r="D282" s="1718" t="n">
        <v>0.007227135413047141</v>
      </c>
      <c r="E282" s="2344" t="n">
        <v>0.09413779874615602</v>
      </c>
      <c r="F282" s="2908" t="n">
        <v>-0.16036708893862717</v>
      </c>
      <c r="G282" s="3472" t="n">
        <v>0.3631052687129807</v>
      </c>
      <c r="H282" s="4036" t="n">
        <v>0.4068869164535199</v>
      </c>
      <c r="I282" s="4600" t="n">
        <v>0.003911597475314006</v>
      </c>
      <c r="J282" s="5164" t="n">
        <v>-0.07945158327269031</v>
      </c>
      <c r="K282" s="5726" t="n">
        <v>0.7525273654008956</v>
      </c>
      <c r="L282" s="6288" t="n">
        <v>0.31456264571226994</v>
      </c>
      <c r="M282" s="6850" t="n">
        <v>0.004205031846541937</v>
      </c>
      <c r="N282" s="7412" t="n">
        <v>0.08062796068919544</v>
      </c>
      <c r="O282" s="7976" t="n">
        <v>0.05851394371746396</v>
      </c>
      <c r="P282" s="8602" t="n">
        <v>-0.040548780992954114</v>
      </c>
      <c r="Q282" s="9166" t="n">
        <v>-0.013747874962074295</v>
      </c>
      <c r="R282" s="9730" t="n">
        <v>-0.0120404586936921</v>
      </c>
      <c r="S282" s="10231" t="n">
        <v>-0.015350285852995027</v>
      </c>
      <c r="T282" s="10732" t="n">
        <v>0.07979704220223414</v>
      </c>
      <c r="U282" s="11233" t="n">
        <v>-0.19236660193609598</v>
      </c>
      <c r="V282" s="11734" t="n">
        <v>0.04773143237946087</v>
      </c>
      <c r="W282" s="12233" t="n">
        <v>0.0825801281972945</v>
      </c>
      <c r="X282" t="n" s="12732">
        <v>0.5780014323230931</v>
      </c>
      <c r="Y282" t="n" s="13294">
        <v>0.6378768818929871</v>
      </c>
      <c r="Z282" t="n" s="13858">
        <v>0.5608588465133362</v>
      </c>
      <c r="AA282" t="n" s="14482">
        <v>0.0</v>
      </c>
      <c r="AB282" t="n" s="15108">
        <v>0.0</v>
      </c>
      <c r="AC282" t="n" s="15734">
        <v>0.10000640306254585</v>
      </c>
      <c r="AD282" t="n" s="16209">
        <v>0.28297537840312803</v>
      </c>
      <c r="AE282" t="n" s="16684">
        <v>0.083203758882968</v>
      </c>
      <c r="AF282" t="n" s="17159">
        <v>0.054420363420766005</v>
      </c>
      <c r="AG282" t="n" s="17634">
        <v>0.070955841600351</v>
      </c>
      <c r="AH282" t="n" s="18109">
        <v>-0.00109944034548</v>
      </c>
      <c r="AI282" t="n" s="18584">
        <v>9.02496538227E-4</v>
      </c>
      <c r="AJ282" t="n" s="19059">
        <v>0.37184671836384503</v>
      </c>
      <c r="AK282" t="n" s="19534">
        <v>0.103442625189009</v>
      </c>
      <c r="AL282" t="n" s="20009">
        <v>-0.011738847765387</v>
      </c>
      <c r="AM282" t="n" s="20484">
        <v>0.044045878950872</v>
      </c>
      <c r="AN282" t="n" s="20959">
        <v>-0.446482700663004</v>
      </c>
      <c r="AO282" t="n" s="21434">
        <v>1.094879054908833</v>
      </c>
      <c r="AP282" t="n" s="21909">
        <v>-0.5424069823335381</v>
      </c>
      <c r="AQ282" t="n" s="22384">
        <v>0.5524720725752948</v>
      </c>
      <c r="AR282" t="n" s="22859">
        <v>1.637286037242371</v>
      </c>
      <c r="AS282" t="n" s="23452">
        <v>0.0026556241036856734</v>
      </c>
      <c r="AT282" t="n" s="24045">
        <v>7.832366193834413E-4</v>
      </c>
      <c r="AU282" t="n" s="24638">
        <v>0.002229460194980752</v>
      </c>
      <c r="AV282" t="n" s="25231">
        <v>3.8626817400692724E-4</v>
      </c>
      <c r="AW282" t="n" s="25824">
        <v>5.270693836582897E-6</v>
      </c>
      <c r="AX282" t="n" s="26417">
        <v>0.0014660014090107523</v>
      </c>
      <c r="AY282" t="n" s="27010">
        <v>2.9158101827675928E-5</v>
      </c>
      <c r="AZ282" t="n" s="27603">
        <v>0.004106064170237461</v>
      </c>
      <c r="BA282" t="n" s="28196">
        <v>-0.002749199930766565</v>
      </c>
      <c r="BB282" t="n" s="28789">
        <v>1.5316453082762238E-4</v>
      </c>
      <c r="BC282" t="n" s="29382">
        <v>7.585134311714001E-5</v>
      </c>
      <c r="BD282" t="n" s="29975">
        <v>-1.1767444459307112E-6</v>
      </c>
      <c r="BE282" t="n" s="30568">
        <v>4.956927330552391E-6</v>
      </c>
      <c r="BF282" t="n" s="31161">
        <v>2.6670065102065087E-5</v>
      </c>
      <c r="BG282" t="n" s="31754">
        <v>-6.2951673074818215E-6</v>
      </c>
      <c r="BH282" t="n" s="32347">
        <v>0.009108568853030184</v>
      </c>
      <c r="BI282" t="n" s="32940">
        <v>8.175476438073512E-6</v>
      </c>
      <c r="BJ282" t="s" s="33415">
        <v>1385</v>
      </c>
      <c r="BK282" t="s" s="33890">
        <v>1393</v>
      </c>
      <c r="BL282" t="n" s="34365">
        <v>0.08700329810380936</v>
      </c>
      <c r="BM282" t="s" s="34840">
        <v>1403</v>
      </c>
      <c r="BN282" t="s" s="35315">
        <v>1393</v>
      </c>
      <c r="BO282" t="n" s="35790">
        <v>-0.022114301100373268</v>
      </c>
    </row>
    <row r="283" spans="1:23" x14ac:dyDescent="0.25">
      <c r="A283" s="116" t="str">
        <f>IF(ISBLANK(TBL_DATA[[#This Row],[Row.names]]), "",   DATE(YEAR(TBL_DATA[[#This Row],[Row.names]]), MONTH(TBL_DATA[[#This Row],[Row.names]]), DAY(TBL_DATA[[#This Row],[Row.names]])))</f>
        <v/>
      </c>
      <c r="B283" s="467" t="s">
        <v>412</v>
      </c>
      <c r="C283" s="1093" t="s">
        <v>1038</v>
      </c>
      <c r="D283" s="1719" t="n">
        <v>0.003856840751956065</v>
      </c>
      <c r="E283" s="2345" t="n">
        <v>0.09835771399661564</v>
      </c>
      <c r="F283" s="2909" t="n">
        <v>-0.1477340869739051</v>
      </c>
      <c r="G283" s="3473" t="n">
        <v>0.3655756869640038</v>
      </c>
      <c r="H283" s="4037" t="n">
        <v>0.40475606263419583</v>
      </c>
      <c r="I283" s="4601" t="n">
        <v>0.0039335218897500095</v>
      </c>
      <c r="J283" s="5165" t="n">
        <v>-0.06647588540158234</v>
      </c>
      <c r="K283" s="5727" t="n">
        <v>0.7595798351198628</v>
      </c>
      <c r="L283" s="6289" t="n">
        <v>0.31419315578984713</v>
      </c>
      <c r="M283" s="6851" t="n">
        <v>0.004222162930501248</v>
      </c>
      <c r="N283" s="7413" t="n">
        <v>0.08093462360786081</v>
      </c>
      <c r="O283" s="7977" t="n">
        <v>0.05851394371746396</v>
      </c>
      <c r="P283" s="8603" t="n">
        <v>-0.036848330431973886</v>
      </c>
      <c r="Q283" s="9167" t="n">
        <v>-0.01376883052583532</v>
      </c>
      <c r="R283" s="9731" t="n">
        <v>-0.012054920216778363</v>
      </c>
      <c r="S283" s="10232" t="n">
        <v>-0.009511997172483189</v>
      </c>
      <c r="T283" s="10733" t="n">
        <v>0.07986420660801882</v>
      </c>
      <c r="U283" s="11234" t="n">
        <v>-0.11910213068501366</v>
      </c>
      <c r="V283" s="11735" t="n">
        <v>0.05635471039052975</v>
      </c>
      <c r="W283" s="12234" t="n">
        <v>0.08259549713116097</v>
      </c>
      <c r="X283" t="n" s="12733">
        <v>0.682297611224967</v>
      </c>
      <c r="Y283" t="n" s="13295">
        <v>0.6362044189049586</v>
      </c>
      <c r="Z283" t="n" s="13859">
        <v>0.5605293531920047</v>
      </c>
      <c r="AA283" t="n" s="14483">
        <v>0.0</v>
      </c>
      <c r="AB283" t="n" s="15109">
        <v>0.0</v>
      </c>
      <c r="AC283" t="n" s="15735">
        <v>0.1008886506055982</v>
      </c>
      <c r="AD283" t="n" s="16210">
        <v>0.268625558043543</v>
      </c>
      <c r="AE283" t="n" s="16685">
        <v>0.076707634532983</v>
      </c>
      <c r="AF283" t="n" s="17160">
        <v>0.054679597317833</v>
      </c>
      <c r="AG283" t="n" s="17635">
        <v>0.071025693645689</v>
      </c>
      <c r="AH283" t="n" s="18110">
        <v>-0.001102690391595</v>
      </c>
      <c r="AI283" t="n" s="18585">
        <v>9.39545927906E-4</v>
      </c>
      <c r="AJ283" t="n" s="19060">
        <v>0.37661492057108503</v>
      </c>
      <c r="AK283" t="n" s="19535">
        <v>0.103969956908653</v>
      </c>
      <c r="AL283" t="n" s="20010">
        <v>-0.011812671294305</v>
      </c>
      <c r="AM283" t="n" s="20485">
        <v>0.043943465027679</v>
      </c>
      <c r="AN283" t="n" s="20960">
        <v>-0.43336407382456293</v>
      </c>
      <c r="AO283" t="n" s="21435">
        <v>1.087498476517966</v>
      </c>
      <c r="AP283" t="n" s="21910">
        <v>-0.5372715400530579</v>
      </c>
      <c r="AQ283" t="n" s="22385">
        <v>0.5502269364649082</v>
      </c>
      <c r="AR283" t="n" s="22860">
        <v>1.624770016571024</v>
      </c>
      <c r="AS283" t="n" s="23453">
        <v>0.0025759302419893376</v>
      </c>
      <c r="AT283" t="n" s="24046">
        <v>7.59308706065595E-4</v>
      </c>
      <c r="AU283" t="n" s="24639">
        <v>0.0021618451331900227</v>
      </c>
      <c r="AV283" t="n" s="25232">
        <v>3.7458363163863826E-4</v>
      </c>
      <c r="AW283" t="n" s="25825">
        <v>5.109540972403265E-6</v>
      </c>
      <c r="AX283" t="n" s="26418">
        <v>0.0014214892237625083</v>
      </c>
      <c r="AY283" t="n" s="27011">
        <v>2.8252953079872422E-5</v>
      </c>
      <c r="AZ283" t="n" s="27604">
        <v>0.0039797033502279875</v>
      </c>
      <c r="BA283" t="n" s="28197">
        <v>-0.002665740621829263</v>
      </c>
      <c r="BB283" t="n" s="28790">
        <v>1.4848343724423307E-4</v>
      </c>
      <c r="BC283" t="n" s="29383">
        <v>7.347763842654415E-5</v>
      </c>
      <c r="BD283" t="n" s="29976">
        <v>-1.145079684538532E-6</v>
      </c>
      <c r="BE283" t="n" s="30569">
        <v>4.8235410319355275E-6</v>
      </c>
      <c r="BF283" t="n" s="31162">
        <v>2.5952396254150987E-5</v>
      </c>
      <c r="BG283" t="n" s="31755">
        <v>-6.125770183688782E-6</v>
      </c>
      <c r="BH283" t="n" s="32348">
        <v>0.008830982667165704</v>
      </c>
      <c r="BI283" t="n" s="32941">
        <v>7.955480184314189E-6</v>
      </c>
      <c r="BJ283" t="s" s="33416">
        <v>1388</v>
      </c>
      <c r="BK283" t="s" s="33891">
        <v>1393</v>
      </c>
      <c r="BL283" t="n" s="34366">
        <v>0.08612672984600067</v>
      </c>
      <c r="BM283" t="s" s="34841">
        <v>1403</v>
      </c>
      <c r="BN283" t="s" s="35316">
        <v>1393</v>
      </c>
      <c r="BO283" t="n" s="35791">
        <v>-0.021955614909529686</v>
      </c>
    </row>
    <row r="284" spans="1:23" x14ac:dyDescent="0.25">
      <c r="A284" s="116" t="str">
        <f>IF(ISBLANK(TBL_DATA[[#This Row],[Row.names]]), "",   DATE(YEAR(TBL_DATA[[#This Row],[Row.names]]), MONTH(TBL_DATA[[#This Row],[Row.names]]), DAY(TBL_DATA[[#This Row],[Row.names]])))</f>
        <v/>
      </c>
      <c r="B284" s="468" t="s">
        <v>413</v>
      </c>
      <c r="C284" s="1094" t="s">
        <v>1039</v>
      </c>
      <c r="D284" s="1720" t="n">
        <v>-0.001487982036218326</v>
      </c>
      <c r="E284" s="2346" t="n">
        <v>0.09672337744884696</v>
      </c>
      <c r="F284" s="2910" t="n">
        <v>-0.1708003053934799</v>
      </c>
      <c r="G284" s="3474" t="n">
        <v>0.36939452283995206</v>
      </c>
      <c r="H284" s="4038" t="n">
        <v>0.4164258034319023</v>
      </c>
      <c r="I284" s="4602" t="n">
        <v>0.003875233782287527</v>
      </c>
      <c r="J284" s="5166" t="n">
        <v>-0.08897983945868126</v>
      </c>
      <c r="K284" s="5728" t="n">
        <v>0.7534727955078288</v>
      </c>
      <c r="L284" s="6290" t="n">
        <v>0.3130018693005265</v>
      </c>
      <c r="M284" s="6852" t="n">
        <v>0.004204628645044011</v>
      </c>
      <c r="N284" s="7414" t="n">
        <v>0.08052859787404626</v>
      </c>
      <c r="O284" s="7978" t="n">
        <v>0.058589572208123976</v>
      </c>
      <c r="P284" s="8604" t="n">
        <v>-0.03828148281444477</v>
      </c>
      <c r="Q284" s="9168" t="n">
        <v>-0.013785908109142573</v>
      </c>
      <c r="R284" s="9732" t="n">
        <v>-0.012080595995269656</v>
      </c>
      <c r="S284" s="10233" t="n">
        <v>-0.026756649976548474</v>
      </c>
      <c r="T284" s="10734" t="n">
        <v>0.0793191424707866</v>
      </c>
      <c r="U284" s="11235" t="n">
        <v>-0.33732903739350184</v>
      </c>
      <c r="V284" s="11736" t="n">
        <v>0.04125548652409594</v>
      </c>
      <c r="W284" s="12235" t="n">
        <v>0.08250812659346235</v>
      </c>
      <c r="X284" t="n" s="12734">
        <v>0.5000172495416334</v>
      </c>
      <c r="Y284" t="n" s="13296">
        <v>0.6453106255377344</v>
      </c>
      <c r="Z284" t="n" s="13860">
        <v>0.5594656998427395</v>
      </c>
      <c r="AA284" t="n" s="14484">
        <v>0.0</v>
      </c>
      <c r="AB284" t="n" s="15110">
        <v>0.0</v>
      </c>
      <c r="AC284" t="n" s="15736">
        <v>0.09810408349047875</v>
      </c>
      <c r="AD284" t="n" s="16211">
        <v>0.25195493122541</v>
      </c>
      <c r="AE284" t="n" s="16686">
        <v>0.060278529777503</v>
      </c>
      <c r="AF284" t="n" s="17161">
        <v>0.053238138861457</v>
      </c>
      <c r="AG284" t="n" s="17636">
        <v>0.072146707495814</v>
      </c>
      <c r="AH284" t="n" s="18111">
        <v>-0.002596069339284</v>
      </c>
      <c r="AI284" t="n" s="18586">
        <v>8.48376689126E-4</v>
      </c>
      <c r="AJ284" t="n" s="19061">
        <v>0.33988494469253</v>
      </c>
      <c r="AK284" t="n" s="19536">
        <v>0.084807128532594</v>
      </c>
      <c r="AL284" t="n" s="20011">
        <v>-0.012535354351282</v>
      </c>
      <c r="AM284" t="n" s="20486">
        <v>0.043900551977938</v>
      </c>
      <c r="AN284" t="n" s="20961">
        <v>-0.37278364895412497</v>
      </c>
      <c r="AO284" t="n" s="21436">
        <v>1.0595820592417162</v>
      </c>
      <c r="AP284" t="n" s="21911">
        <v>-0.5404378226340351</v>
      </c>
      <c r="AQ284" t="n" s="22386">
        <v>0.5191442366076812</v>
      </c>
      <c r="AR284" t="n" s="22861">
        <v>1.6000198818757512</v>
      </c>
      <c r="AS284" t="n" s="23454">
        <v>0.0024910069553393016</v>
      </c>
      <c r="AT284" t="n" s="24047">
        <v>7.20267256356429E-4</v>
      </c>
      <c r="AU284" t="n" s="24640">
        <v>0.0020965906652798388</v>
      </c>
      <c r="AV284" t="n" s="25233">
        <v>3.718119522822841E-4</v>
      </c>
      <c r="AW284" t="n" s="25826">
        <v>4.88591768721713E-6</v>
      </c>
      <c r="AX284" t="n" s="26419">
        <v>0.0013790510485551218</v>
      </c>
      <c r="AY284" t="n" s="27012">
        <v>2.7124957736783658E-5</v>
      </c>
      <c r="AZ284" t="n" s="27605">
        <v>0.003979962268827846</v>
      </c>
      <c r="BA284" t="n" s="28198">
        <v>-0.002597700890631084</v>
      </c>
      <c r="BB284" t="n" s="28791">
        <v>1.4519931966578423E-4</v>
      </c>
      <c r="BC284" t="n" s="29384">
        <v>6.653357938985513E-5</v>
      </c>
      <c r="BD284" t="n" s="29977">
        <v>-1.4614841242764378E-6</v>
      </c>
      <c r="BE284" t="n" s="30570">
        <v>6.156242836040389E-6</v>
      </c>
      <c r="BF284" t="n" s="31163">
        <v>3.312262139043642E-5</v>
      </c>
      <c r="BG284" t="n" s="31756">
        <v>-7.818263505772165E-6</v>
      </c>
      <c r="BH284" t="n" s="32349">
        <v>0.008644580559984546</v>
      </c>
      <c r="BI284" t="n" s="32942">
        <v>1.015335390840207E-5</v>
      </c>
      <c r="BJ284" t="s" s="33417">
        <v>1388</v>
      </c>
      <c r="BK284" t="s" s="33892">
        <v>1393</v>
      </c>
      <c r="BL284" t="n" s="34367">
        <v>0.08812999725341797</v>
      </c>
      <c r="BM284" t="s" s="34842">
        <v>1405</v>
      </c>
      <c r="BN284" t="s" s="35317">
        <v>1393</v>
      </c>
      <c r="BO284" t="n" s="35792">
        <v>-0.03325774520635605</v>
      </c>
    </row>
    <row r="285" spans="1:23" x14ac:dyDescent="0.25">
      <c r="A285" s="116" t="str">
        <f>IF(ISBLANK(TBL_DATA[[#This Row],[Row.names]]), "",   DATE(YEAR(TBL_DATA[[#This Row],[Row.names]]), MONTH(TBL_DATA[[#This Row],[Row.names]]), DAY(TBL_DATA[[#This Row],[Row.names]])))</f>
        <v/>
      </c>
      <c r="B285" s="469" t="s">
        <v>414</v>
      </c>
      <c r="C285" s="1095" t="s">
        <v>1040</v>
      </c>
      <c r="D285" s="1721" t="n">
        <v>3.3545040057640586E-4</v>
      </c>
      <c r="E285" s="2347" t="n">
        <v>0.09709127374513349</v>
      </c>
      <c r="F285" s="2911" t="n">
        <v>-0.1504038053430291</v>
      </c>
      <c r="G285" s="3475" t="n">
        <v>0.36386962424651875</v>
      </c>
      <c r="H285" s="4039" t="n">
        <v>0.410330079414669</v>
      </c>
      <c r="I285" s="4603" t="n">
        <v>0.0038732155964043957</v>
      </c>
      <c r="J285" s="5167" t="n">
        <v>-0.07654404794998804</v>
      </c>
      <c r="K285" s="5729" t="n">
        <v>0.7461812811485552</v>
      </c>
      <c r="L285" s="6291" t="n">
        <v>0.3083861385874652</v>
      </c>
      <c r="M285" s="6853" t="n">
        <v>0.004194681870772519</v>
      </c>
      <c r="N285" s="7415" t="n">
        <v>0.08006956240288596</v>
      </c>
      <c r="O285" s="7979" t="n">
        <v>0.05784835317003579</v>
      </c>
      <c r="P285" s="8605" t="n">
        <v>-0.037958873952613215</v>
      </c>
      <c r="Q285" s="9169" t="n">
        <v>-0.013630397917987194</v>
      </c>
      <c r="R285" s="9733" t="n">
        <v>-0.011934806558856478</v>
      </c>
      <c r="S285" s="10234" t="n">
        <v>-0.02992457556005812</v>
      </c>
      <c r="T285" s="10735" t="n">
        <v>0.07912507503553481</v>
      </c>
      <c r="U285" s="11236" t="n">
        <v>-0.3781933293158849</v>
      </c>
      <c r="V285" s="11737" t="n">
        <v>0.031863256257901984</v>
      </c>
      <c r="W285" s="12236" t="n">
        <v>0.08219970015845994</v>
      </c>
      <c r="X285" t="n" s="12735">
        <v>0.38763226868805845</v>
      </c>
      <c r="Y285" t="n" s="13297">
        <v>0.640570120607158</v>
      </c>
      <c r="Z285" t="n" s="13861">
        <v>0.5553252547718907</v>
      </c>
      <c r="AA285" t="n" s="14485">
        <v>0.0</v>
      </c>
      <c r="AB285" t="n" s="15111">
        <v>0.0</v>
      </c>
      <c r="AC285" t="n" s="15737">
        <v>0.09442652546823097</v>
      </c>
      <c r="AD285" t="n" s="16212">
        <v>0.25127986394857</v>
      </c>
      <c r="AE285" t="n" s="16687">
        <v>0.057868977224083996</v>
      </c>
      <c r="AF285" t="n" s="17162">
        <v>0.076325057585752</v>
      </c>
      <c r="AG285" t="n" s="17637">
        <v>0.073531423558384</v>
      </c>
      <c r="AH285" t="n" s="18112">
        <v>-0.004066827134766</v>
      </c>
      <c r="AI285" t="n" s="18587">
        <v>8.88903194899E-4</v>
      </c>
      <c r="AJ285" t="n" s="19062">
        <v>0.34046338998398096</v>
      </c>
      <c r="AK285" t="n" s="19537">
        <v>0.08237304853491599</v>
      </c>
      <c r="AL285" t="n" s="20012">
        <v>-0.012250062223315</v>
      </c>
      <c r="AM285" t="n" s="20487">
        <v>0.041759054362697</v>
      </c>
      <c r="AN285" t="n" s="20962">
        <v>-0.369420392899887</v>
      </c>
      <c r="AO285" t="n" s="21437">
        <v>1.053371734746644</v>
      </c>
      <c r="AP285" t="n" s="21912">
        <v>-0.514619298611329</v>
      </c>
      <c r="AQ285" t="n" s="22387">
        <v>0.538752436135315</v>
      </c>
      <c r="AR285" t="n" s="22862">
        <v>1.567991033357973</v>
      </c>
      <c r="AS285" t="n" s="23455">
        <v>0.002439514395770383</v>
      </c>
      <c r="AT285" t="n" s="24048">
        <v>7.012710392583329E-4</v>
      </c>
      <c r="AU285" t="n" s="24641">
        <v>0.0020430835305414808</v>
      </c>
      <c r="AV285" t="n" s="25234">
        <v>3.6407479309691554E-4</v>
      </c>
      <c r="AW285" t="n" s="25827">
        <v>4.801738663832239E-6</v>
      </c>
      <c r="AX285" t="n" s="26420">
        <v>0.0013584865600854445</v>
      </c>
      <c r="AY285" t="n" s="27013">
        <v>2.453143785992971E-5</v>
      </c>
      <c r="AZ285" t="n" s="27606">
        <v>0.003817755712090251</v>
      </c>
      <c r="BA285" t="n" s="28199">
        <v>-0.0025249121953025587</v>
      </c>
      <c r="BB285" t="n" s="28792">
        <v>1.4048766504406782E-4</v>
      </c>
      <c r="BC285" t="n" s="29385">
        <v>6.335051745069573E-5</v>
      </c>
      <c r="BD285" t="n" s="29978">
        <v>-1.5496494372001565E-6</v>
      </c>
      <c r="BE285" t="n" s="30571">
        <v>6.5275894786205754E-6</v>
      </c>
      <c r="BF285" t="n" s="31164">
        <v>3.512053528634118E-5</v>
      </c>
      <c r="BG285" t="n" s="31757">
        <v>-8.289862986254482E-6</v>
      </c>
      <c r="BH285" t="n" s="32350">
        <v>0.008389870817875294</v>
      </c>
      <c r="BI285" t="n" s="32943">
        <v>1.0765764341971801E-5</v>
      </c>
      <c r="BJ285" t="s" s="33418">
        <v>1388</v>
      </c>
      <c r="BK285" t="s" s="33893">
        <v>1393</v>
      </c>
      <c r="BL285" t="n" s="34368">
        <v>0.08757874369621277</v>
      </c>
      <c r="BM285" t="s" s="34843">
        <v>1405</v>
      </c>
      <c r="BN285" t="s" s="35318">
        <v>1393</v>
      </c>
      <c r="BO285" t="n" s="35793">
        <v>-0.033052291721105576</v>
      </c>
    </row>
    <row r="286" spans="1:23" x14ac:dyDescent="0.25">
      <c r="A286" s="116" t="str">
        <f>IF(ISBLANK(TBL_DATA[[#This Row],[Row.names]]), "",   DATE(YEAR(TBL_DATA[[#This Row],[Row.names]]), MONTH(TBL_DATA[[#This Row],[Row.names]]), DAY(TBL_DATA[[#This Row],[Row.names]])))</f>
        <v/>
      </c>
      <c r="B286" s="470" t="s">
        <v>415</v>
      </c>
      <c r="C286" s="1096" t="s">
        <v>1041</v>
      </c>
      <c r="D286" s="1722" t="n">
        <v>-0.001779209502982094</v>
      </c>
      <c r="E286" s="2348" t="n">
        <v>0.0951393185252476</v>
      </c>
      <c r="F286" s="2912" t="n">
        <v>-0.14051502262948212</v>
      </c>
      <c r="G286" s="3476" t="n">
        <v>0.35801222563659</v>
      </c>
      <c r="H286" s="4040" t="n">
        <v>0.3972191359360158</v>
      </c>
      <c r="I286" s="4604" t="n">
        <v>0.003886879268331996</v>
      </c>
      <c r="J286" s="5168" t="n">
        <v>-0.08487906908530096</v>
      </c>
      <c r="K286" s="5730" t="n">
        <v>0.7491226305966234</v>
      </c>
      <c r="L286" s="6292" t="n">
        <v>0.29597913564754624</v>
      </c>
      <c r="M286" s="6854" t="n">
        <v>0.004200626692776284</v>
      </c>
      <c r="N286" s="7416" t="n">
        <v>0.07947336337882645</v>
      </c>
      <c r="O286" s="7980" t="n">
        <v>0.05696709829600998</v>
      </c>
      <c r="P286" s="8606" t="n">
        <v>-0.03967054666633618</v>
      </c>
      <c r="Q286" s="9170" t="n">
        <v>-0.013474658742635471</v>
      </c>
      <c r="R286" s="9734" t="n">
        <v>-0.011791692779262893</v>
      </c>
      <c r="S286" s="10235" t="n">
        <v>-0.025917015475352412</v>
      </c>
      <c r="T286" s="10736" t="n">
        <v>0.07921836084273472</v>
      </c>
      <c r="U286" s="11237" t="n">
        <v>-0.32715919894888</v>
      </c>
      <c r="V286" s="11738" t="n">
        <v>0.026566891720637864</v>
      </c>
      <c r="W286" s="12237" t="n">
        <v>0.0822674629597758</v>
      </c>
      <c r="X286" t="n" s="12736">
        <v>0.32293315929321403</v>
      </c>
      <c r="Y286" t="n" s="13298">
        <v>0.6302532315950595</v>
      </c>
      <c r="Z286" t="n" s="13862">
        <v>0.544039645290255</v>
      </c>
      <c r="AA286" t="n" s="14486">
        <v>0.0</v>
      </c>
      <c r="AB286" t="n" s="15112">
        <v>0.0</v>
      </c>
      <c r="AC286" t="n" s="15738">
        <v>0.09057130282804818</v>
      </c>
      <c r="AD286" t="n" s="16213">
        <v>0.248434834265176</v>
      </c>
      <c r="AE286" t="n" s="16688">
        <v>0.057832940715819</v>
      </c>
      <c r="AF286" t="n" s="17163">
        <v>0.076280432711189</v>
      </c>
      <c r="AG286" t="n" s="17638">
        <v>0.073872174630011</v>
      </c>
      <c r="AH286" t="n" s="18113">
        <v>-0.004055390838364</v>
      </c>
      <c r="AI286" t="n" s="18588">
        <v>8.30135938205E-4</v>
      </c>
      <c r="AJ286" t="n" s="19063">
        <v>0.337046664976249</v>
      </c>
      <c r="AK286" t="n" s="19538">
        <v>0.08316761569027001</v>
      </c>
      <c r="AL286" t="n" s="20013">
        <v>-0.012135112333075</v>
      </c>
      <c r="AM286" t="n" s="20488">
        <v>0.041711918806902996</v>
      </c>
      <c r="AN286" t="n" s="20963">
        <v>-0.36699939364831397</v>
      </c>
      <c r="AO286" t="n" s="21438">
        <v>1.049230769510915</v>
      </c>
      <c r="AP286" t="n" s="21913">
        <v>-0.5132439485968461</v>
      </c>
      <c r="AQ286" t="n" s="22388">
        <v>0.535986820914069</v>
      </c>
      <c r="AR286" t="n" s="22863">
        <v>1.5624747181077612</v>
      </c>
      <c r="AS286" t="n" s="23456">
        <v>0.0023674480157253354</v>
      </c>
      <c r="AT286" t="n" s="24049">
        <v>6.775374643226816E-4</v>
      </c>
      <c r="AU286" t="n" s="24642">
        <v>0.00198792702482054</v>
      </c>
      <c r="AV286" t="n" s="25235">
        <v>3.652553567924707E-4</v>
      </c>
      <c r="AW286" t="n" s="25828">
        <v>4.8257279574969685E-6</v>
      </c>
      <c r="AX286" t="n" s="26421">
        <v>0.0013007742101566447</v>
      </c>
      <c r="AY286" t="n" s="27014">
        <v>2.3771805015325298E-5</v>
      </c>
      <c r="AZ286" t="n" s="27607">
        <v>0.0036919050477622647</v>
      </c>
      <c r="BA286" t="n" s="28200">
        <v>-0.00243302294980003</v>
      </c>
      <c r="BB286" t="n" s="28793">
        <v>1.3058026477333348E-4</v>
      </c>
      <c r="BC286" t="n" s="29386">
        <v>6.401188647791482E-5</v>
      </c>
      <c r="BD286" t="n" s="29979">
        <v>-1.592622663795335E-6</v>
      </c>
      <c r="BE286" t="n" s="30572">
        <v>6.7085845577829085E-6</v>
      </c>
      <c r="BF286" t="n" s="31165">
        <v>3.609431391543745E-5</v>
      </c>
      <c r="BG286" t="n" s="31758">
        <v>-8.519721366536542E-6</v>
      </c>
      <c r="BH286" t="n" s="32351">
        <v>0.008137259052025064</v>
      </c>
      <c r="BI286" t="n" s="32944">
        <v>1.1064247536027574E-5</v>
      </c>
      <c r="BJ286" t="s" s="33419">
        <v>1388</v>
      </c>
      <c r="BK286" t="s" s="33894">
        <v>1393</v>
      </c>
      <c r="BL286" t="n" s="34369">
        <v>0.08809433877468109</v>
      </c>
      <c r="BM286" t="s" s="34844">
        <v>1405</v>
      </c>
      <c r="BN286" t="s" s="35319">
        <v>1393</v>
      </c>
      <c r="BO286" t="n" s="35794">
        <v>-0.03451497107744217</v>
      </c>
    </row>
    <row r="287" spans="1:23" x14ac:dyDescent="0.25">
      <c r="A287" s="116" t="str">
        <f>IF(ISBLANK(TBL_DATA[[#This Row],[Row.names]]), "",   DATE(YEAR(TBL_DATA[[#This Row],[Row.names]]), MONTH(TBL_DATA[[#This Row],[Row.names]]), DAY(TBL_DATA[[#This Row],[Row.names]])))</f>
        <v/>
      </c>
      <c r="B287" s="471" t="s">
        <v>416</v>
      </c>
      <c r="C287" s="1097" t="s">
        <v>1042</v>
      </c>
      <c r="D287" s="1723" t="n">
        <v>0.0024899922284216925</v>
      </c>
      <c r="E287" s="2349" t="n">
        <v>0.09786620691741432</v>
      </c>
      <c r="F287" s="2913" t="n">
        <v>-0.13011878699419444</v>
      </c>
      <c r="G287" s="3477" t="n">
        <v>0.35725696401024604</v>
      </c>
      <c r="H287" s="4041" t="n">
        <v>0.39374701995382794</v>
      </c>
      <c r="I287" s="4605" t="n">
        <v>0.003907199859622925</v>
      </c>
      <c r="J287" s="5169" t="n">
        <v>-0.0736430084000732</v>
      </c>
      <c r="K287" s="5731" t="n">
        <v>0.740824621345035</v>
      </c>
      <c r="L287" s="6293" t="n">
        <v>0.28834600248200787</v>
      </c>
      <c r="M287" s="6855" t="n">
        <v>0.004233242329062264</v>
      </c>
      <c r="N287" s="7417" t="n">
        <v>0.07965975270466782</v>
      </c>
      <c r="O287" s="7981" t="n">
        <v>0.0569625073540836</v>
      </c>
      <c r="P287" s="8607" t="n">
        <v>-0.03727933379081105</v>
      </c>
      <c r="Q287" s="9171" t="n">
        <v>-0.013460439287524448</v>
      </c>
      <c r="R287" s="9735" t="n">
        <v>-0.01177352625461825</v>
      </c>
      <c r="S287" s="10236" t="n">
        <v>-0.019592806725894696</v>
      </c>
      <c r="T287" s="10737" t="n">
        <v>0.0793046685951562</v>
      </c>
      <c r="U287" s="11238" t="n">
        <v>-0.24705741885026164</v>
      </c>
      <c r="V287" s="11739" t="n">
        <v>0.03873061237316788</v>
      </c>
      <c r="W287" s="12238" t="n">
        <v>0.08246323175591552</v>
      </c>
      <c r="X287" t="n" s="12737">
        <v>0.4696712892335745</v>
      </c>
      <c r="Y287" t="n" s="13299">
        <v>0.627492645338436</v>
      </c>
      <c r="Z287" t="n" s="13863">
        <v>0.5369785866140362</v>
      </c>
      <c r="AA287" t="n" s="14487">
        <v>0.0</v>
      </c>
      <c r="AB287" t="n" s="15113">
        <v>0.0</v>
      </c>
      <c r="AC287" t="n" s="15739">
        <v>0.08735619968237908</v>
      </c>
      <c r="AD287" t="n" s="16214">
        <v>0.243320012335865</v>
      </c>
      <c r="AE287" t="n" s="16689">
        <v>0.057237777727108</v>
      </c>
      <c r="AF287" t="n" s="17164">
        <v>0.077076844912876</v>
      </c>
      <c r="AG287" t="n" s="17639">
        <v>0.079332637762347</v>
      </c>
      <c r="AH287" t="n" s="18114">
        <v>-0.005490221970598</v>
      </c>
      <c r="AI287" t="n" s="18589">
        <v>8.69247754375E-4</v>
      </c>
      <c r="AJ287" t="n" s="19064">
        <v>0.337149778931856</v>
      </c>
      <c r="AK287" t="n" s="19539">
        <v>0.083248709732614</v>
      </c>
      <c r="AL287" t="n" s="20014">
        <v>0.0</v>
      </c>
      <c r="AM287" t="n" s="20489">
        <v>0.041359571558638</v>
      </c>
      <c r="AN287" t="n" s="20964">
        <v>-0.374138593672548</v>
      </c>
      <c r="AO287" t="n" s="21439">
        <v>1.049281768996118</v>
      </c>
      <c r="AP287" t="n" s="21914">
        <v>-0.509316003923585</v>
      </c>
      <c r="AQ287" t="n" s="22389">
        <v>0.539965765072533</v>
      </c>
      <c r="AR287" t="n" s="22864">
        <v>1.5585977729197031</v>
      </c>
      <c r="AS287" t="n" s="23457">
        <v>0.0023274303219496715</v>
      </c>
      <c r="AT287" t="n" s="24050">
        <v>6.556153934470218E-4</v>
      </c>
      <c r="AU287" t="n" s="24643">
        <v>0.001917224492500446</v>
      </c>
      <c r="AV287" t="n" s="25236">
        <v>3.773286058055228E-4</v>
      </c>
      <c r="AW287" t="n" s="25829">
        <v>3.671898484559167E-6</v>
      </c>
      <c r="AX287" t="n" s="26422">
        <v>0.0012517133301885536</v>
      </c>
      <c r="AY287" t="n" s="27015">
        <v>2.5736499823796523E-5</v>
      </c>
      <c r="AZ287" t="n" s="27608">
        <v>0.0036936113879761944</v>
      </c>
      <c r="BA287" t="n" s="28201">
        <v>-0.002459182860342883</v>
      </c>
      <c r="BB287" t="n" s="28794">
        <v>1.3251697254836403E-4</v>
      </c>
      <c r="BC287" t="n" s="29387">
        <v>5.66267505394127E-5</v>
      </c>
      <c r="BD287" t="n" s="29980">
        <v>-1.2538455952161519E-6</v>
      </c>
      <c r="BE287" t="n" s="30573">
        <v>5.281619260234771E-6</v>
      </c>
      <c r="BF287" t="n" s="31166">
        <v>2.8416884136751645E-5</v>
      </c>
      <c r="BG287" t="n" s="31759">
        <v>-6.707515392854647E-6</v>
      </c>
      <c r="BH287" t="n" s="32352">
        <v>0.007947844772263598</v>
      </c>
      <c r="BI287" t="n" s="32945">
        <v>8.710878248145374E-6</v>
      </c>
      <c r="BJ287" t="s" s="33420">
        <v>1388</v>
      </c>
      <c r="BK287" t="s" s="33895">
        <v>1393</v>
      </c>
      <c r="BL287" t="n" s="34370">
        <v>0.08867926895618439</v>
      </c>
      <c r="BM287" t="s" s="34845">
        <v>1405</v>
      </c>
      <c r="BN287" t="s" s="35320">
        <v>1393</v>
      </c>
      <c r="BO287" t="n" s="35795">
        <v>-0.03436567261815071</v>
      </c>
    </row>
    <row r="288" spans="1:23" x14ac:dyDescent="0.25">
      <c r="A288" s="116" t="str">
        <f>IF(ISBLANK(TBL_DATA[[#This Row],[Row.names]]), "",   DATE(YEAR(TBL_DATA[[#This Row],[Row.names]]), MONTH(TBL_DATA[[#This Row],[Row.names]]), DAY(TBL_DATA[[#This Row],[Row.names]])))</f>
        <v/>
      </c>
      <c r="B288" s="472" t="s">
        <v>417</v>
      </c>
      <c r="C288" s="1098" t="s">
        <v>1043</v>
      </c>
      <c r="D288" s="1724" t="n">
        <v>-0.004186719201887055</v>
      </c>
      <c r="E288" s="2350" t="n">
        <v>0.0932697493878103</v>
      </c>
      <c r="F288" s="2914" t="n">
        <v>-0.1116908400658122</v>
      </c>
      <c r="G288" s="3478" t="n">
        <v>0.35114518264026107</v>
      </c>
      <c r="H288" s="4042" t="n">
        <v>0.39694381664489586</v>
      </c>
      <c r="I288" s="4606" t="n">
        <v>0.003913435576493981</v>
      </c>
      <c r="J288" s="5170" t="n">
        <v>-0.06839711735777676</v>
      </c>
      <c r="K288" s="5732" t="n">
        <v>0.7580802751161907</v>
      </c>
      <c r="L288" s="6294" t="n">
        <v>0.2971292032005953</v>
      </c>
      <c r="M288" s="6856" t="n">
        <v>0.004224906003338251</v>
      </c>
      <c r="N288" s="7418" t="n">
        <v>0.07999808147200313</v>
      </c>
      <c r="O288" s="7982" t="n">
        <v>0.05757466208989704</v>
      </c>
      <c r="P288" s="8608" t="n">
        <v>-0.04130997489008259</v>
      </c>
      <c r="Q288" s="9172" t="n">
        <v>-0.013603659105583915</v>
      </c>
      <c r="R288" s="9736" t="n">
        <v>-0.011909581460842415</v>
      </c>
      <c r="S288" s="10237" t="n">
        <v>0.0029185419315533867</v>
      </c>
      <c r="T288" s="10738" t="n">
        <v>0.07888752214267984</v>
      </c>
      <c r="U288" s="11239" t="n">
        <v>0.03699624290739882</v>
      </c>
      <c r="V288" s="11740" t="n">
        <v>0.045708097059758535</v>
      </c>
      <c r="W288" s="12239" t="n">
        <v>0.08228653637808579</v>
      </c>
      <c r="X288" t="n" s="12738">
        <v>0.5554747966270133</v>
      </c>
      <c r="Y288" t="n" s="13300">
        <v>0.6300347741552809</v>
      </c>
      <c r="Z288" t="n" s="13864">
        <v>0.5450955908834665</v>
      </c>
      <c r="AA288" t="n" s="14488">
        <v>0.0</v>
      </c>
      <c r="AB288" t="n" s="15114">
        <v>0.0</v>
      </c>
      <c r="AC288" t="n" s="15740">
        <v>0.08438288980274335</v>
      </c>
      <c r="AD288" t="n" s="16215">
        <v>0.241721099433825</v>
      </c>
      <c r="AE288" t="n" s="16690">
        <v>0.057635414885135</v>
      </c>
      <c r="AF288" t="n" s="17165">
        <v>0.073326336070381</v>
      </c>
      <c r="AG288" t="n" s="17640">
        <v>0.080932218591837</v>
      </c>
      <c r="AH288" t="n" s="18115">
        <v>-0.005517139026022</v>
      </c>
      <c r="AI288" t="n" s="18590">
        <v>9.12564453855E-4</v>
      </c>
      <c r="AJ288" t="n" s="19065">
        <v>0.350038573456064</v>
      </c>
      <c r="AK288" t="n" s="19540">
        <v>0.082997487866516</v>
      </c>
      <c r="AL288" t="n" s="20015">
        <v>0.0</v>
      </c>
      <c r="AM288" t="n" s="20490">
        <v>0.041238916618215</v>
      </c>
      <c r="AN288" t="n" s="20965">
        <v>-0.37178123597990603</v>
      </c>
      <c r="AO288" t="n" s="21440">
        <v>1.0563712767810252</v>
      </c>
      <c r="AP288" t="n" s="21915">
        <v>-0.504867040411125</v>
      </c>
      <c r="AQ288" t="n" s="22390">
        <v>0.5515042363699002</v>
      </c>
      <c r="AR288" t="n" s="22865">
        <v>1.5612383171921502</v>
      </c>
      <c r="AS288" t="n" s="23458">
        <v>0.0022148218362127593</v>
      </c>
      <c r="AT288" t="n" s="24051">
        <v>6.351625217815401E-4</v>
      </c>
      <c r="AU288" t="n" s="24644">
        <v>0.0018775567019006718</v>
      </c>
      <c r="AV288" t="n" s="25237">
        <v>3.8315866534251685E-4</v>
      </c>
      <c r="AW288" t="n" s="25830">
        <v>3.9083780523337455E-6</v>
      </c>
      <c r="AX288" t="n" s="26423">
        <v>0.0012060297680939712</v>
      </c>
      <c r="AY288" t="n" s="27016">
        <v>2.4852092984617593E-5</v>
      </c>
      <c r="AZ288" t="n" s="27609">
        <v>0.003563943779554374</v>
      </c>
      <c r="BA288" t="n" s="28202">
        <v>-0.002307501853275336</v>
      </c>
      <c r="BB288" t="n" s="28795">
        <v>1.2158075428755014E-4</v>
      </c>
      <c r="BC288" t="n" s="29388">
        <v>5.064028142375531E-5</v>
      </c>
      <c r="BD288" t="n" s="29981">
        <v>-1.4469915472923827E-6</v>
      </c>
      <c r="BE288" t="n" s="30574">
        <v>6.095151810647891E-6</v>
      </c>
      <c r="BF288" t="n" s="31167">
        <v>3.2793862707836154E-5</v>
      </c>
      <c r="BG288" t="n" s="31760">
        <v>-7.740678505485892E-6</v>
      </c>
      <c r="BH288" t="n" s="32353">
        <v>0.007734399039405839</v>
      </c>
      <c r="BI288" t="n" s="32946">
        <v>1.0052542487207667E-5</v>
      </c>
      <c r="BJ288" t="s" s="33421">
        <v>1388</v>
      </c>
      <c r="BK288" t="s" s="33896">
        <v>1393</v>
      </c>
      <c r="BL288" t="n" s="34371">
        <v>0.08594124764204025</v>
      </c>
      <c r="BM288" t="s" s="34846">
        <v>1405</v>
      </c>
      <c r="BN288" t="s" s="35321">
        <v>1393</v>
      </c>
      <c r="BO288" t="n" s="35796">
        <v>-0.03417947143316269</v>
      </c>
    </row>
    <row r="289" spans="1:23" x14ac:dyDescent="0.25">
      <c r="A289" s="116" t="str">
        <f>IF(ISBLANK(TBL_DATA[[#This Row],[Row.names]]), "",   DATE(YEAR(TBL_DATA[[#This Row],[Row.names]]), MONTH(TBL_DATA[[#This Row],[Row.names]]), DAY(TBL_DATA[[#This Row],[Row.names]])))</f>
        <v/>
      </c>
      <c r="B289" s="473" t="s">
        <v>418</v>
      </c>
      <c r="C289" s="1099" t="s">
        <v>1044</v>
      </c>
      <c r="D289" s="1725" t="n">
        <v>-0.006046316196700187</v>
      </c>
      <c r="E289" s="2351" t="n">
        <v>0.08665949479472435</v>
      </c>
      <c r="F289" s="2915" t="n">
        <v>-0.10905615777649313</v>
      </c>
      <c r="G289" s="3479" t="n">
        <v>0.3543321752495775</v>
      </c>
      <c r="H289" s="4043" t="n">
        <v>0.4064424391968533</v>
      </c>
      <c r="I289" s="4607" t="n">
        <v>0.0039035368754211926</v>
      </c>
      <c r="J289" s="5171" t="n">
        <v>-0.059520339838601055</v>
      </c>
      <c r="K289" s="5733" t="n">
        <v>0.7718664923856631</v>
      </c>
      <c r="L289" s="6295" t="n">
        <v>0.3138655657169785</v>
      </c>
      <c r="M289" s="6857" t="n">
        <v>0.004196927560524146</v>
      </c>
      <c r="N289" s="7419" t="n">
        <v>0.08043167925726949</v>
      </c>
      <c r="O289" s="7983" t="n">
        <v>0.05820155633178527</v>
      </c>
      <c r="P289" s="8609" t="n">
        <v>-0.04710651791651965</v>
      </c>
      <c r="Q289" s="9173" t="n">
        <v>-0.013703738369448736</v>
      </c>
      <c r="R289" s="9737" t="n">
        <v>-0.012000478650571043</v>
      </c>
      <c r="S289" s="10238" t="n">
        <v>-3.040757333256927E-4</v>
      </c>
      <c r="T289" s="10739" t="n">
        <v>0.07894357943610435</v>
      </c>
      <c r="U289" s="11240" t="n">
        <v>-0.0038518108185328316</v>
      </c>
      <c r="V289" s="11741" t="n">
        <v>0.03872229102212765</v>
      </c>
      <c r="W289" s="12240" t="n">
        <v>0.08227069313677186</v>
      </c>
      <c r="X289" t="n" s="12739">
        <v>0.4706693179034402</v>
      </c>
      <c r="Y289" t="n" s="13301">
        <v>0.6375283830519651</v>
      </c>
      <c r="Z289" t="n" s="13865">
        <v>0.5602370620701369</v>
      </c>
      <c r="AA289" t="n" s="14489">
        <v>0.0</v>
      </c>
      <c r="AB289" t="n" s="15115">
        <v>0.0</v>
      </c>
      <c r="AC289" t="n" s="15741">
        <v>0.08336821455739532</v>
      </c>
      <c r="AD289" t="n" s="16216">
        <v>0.238209176106257</v>
      </c>
      <c r="AE289" t="n" s="16691">
        <v>0.052296215824953</v>
      </c>
      <c r="AF289" t="n" s="17166">
        <v>0.07066715485943201</v>
      </c>
      <c r="AG289" t="n" s="17641">
        <v>0.081235392819244</v>
      </c>
      <c r="AH289" t="n" s="18116">
        <v>-0.005530069595069</v>
      </c>
      <c r="AI289" t="n" s="18591">
        <v>9.06251666829E-4</v>
      </c>
      <c r="AJ289" t="n" s="19066">
        <v>0.34649024805962503</v>
      </c>
      <c r="AK289" t="n" s="19541">
        <v>0.081847937740795</v>
      </c>
      <c r="AL289" t="n" s="20016">
        <v>0.0</v>
      </c>
      <c r="AM289" t="n" s="20491">
        <v>0.043725463065009997</v>
      </c>
      <c r="AN289" t="n" s="20966">
        <v>-0.36905438182966593</v>
      </c>
      <c r="AO289" t="n" s="21441">
        <v>1.0517165502729033</v>
      </c>
      <c r="AP289" t="n" s="21916">
        <v>-0.510923161555493</v>
      </c>
      <c r="AQ289" t="n" s="22391">
        <v>0.5407933887174103</v>
      </c>
      <c r="AR289" t="n" s="22866">
        <v>1.5626397118283963</v>
      </c>
      <c r="AS289" t="n" s="23459">
        <v>0.0025017390076040613</v>
      </c>
      <c r="AT289" t="n" s="24052">
        <v>6.143626173866237E-4</v>
      </c>
      <c r="AU289" t="n" s="24645">
        <v>0.002157924237624962</v>
      </c>
      <c r="AV289" t="n" s="25238">
        <v>5.841575176879058E-4</v>
      </c>
      <c r="AW289" t="n" s="25831">
        <v>-6.441772330876651E-6</v>
      </c>
      <c r="AX289" t="n" s="26424">
        <v>0.00123162371116075</v>
      </c>
      <c r="AY289" t="n" s="27017">
        <v>2.2310737847582523E-5</v>
      </c>
      <c r="AZ289" t="n" s="27610">
        <v>0.004184253419106758</v>
      </c>
      <c r="BA289" t="n" s="28203">
        <v>-0.0027252237613974916</v>
      </c>
      <c r="BB289" t="n" s="28796">
        <v>2.1045018294397802E-4</v>
      </c>
      <c r="BC289" t="n" s="29389">
        <v>3.9335750171431026E-5</v>
      </c>
      <c r="BD289" t="n" s="29982">
        <v>9.513757796926044E-8</v>
      </c>
      <c r="BE289" t="n" s="30575">
        <v>-4.0045858103555184E-7</v>
      </c>
      <c r="BF289" t="n" s="31168">
        <v>-2.1541397183117116E-6</v>
      </c>
      <c r="BG289" t="n" s="31761">
        <v>5.085647556758047E-7</v>
      </c>
      <c r="BH289" t="n" s="32354">
        <v>0.00881710264105322</v>
      </c>
      <c r="BI289" t="n" s="32947">
        <v>-6.600972818340755E-7</v>
      </c>
      <c r="BJ289" t="s" s="33422">
        <v>1388</v>
      </c>
      <c r="BK289" t="s" s="33897">
        <v>1393</v>
      </c>
      <c r="BL289" t="n" s="34372">
        <v>0.08495395630598068</v>
      </c>
      <c r="BM289" t="s" s="34847">
        <v>1405</v>
      </c>
      <c r="BN289" t="s" s="35322">
        <v>1393</v>
      </c>
      <c r="BO289" t="n" s="35797">
        <v>-0.027964400127530098</v>
      </c>
    </row>
    <row r="290" spans="1:23" x14ac:dyDescent="0.25">
      <c r="A290" s="116" t="str">
        <f>IF(ISBLANK(TBL_DATA[[#This Row],[Row.names]]), "",   DATE(YEAR(TBL_DATA[[#This Row],[Row.names]]), MONTH(TBL_DATA[[#This Row],[Row.names]]), DAY(TBL_DATA[[#This Row],[Row.names]])))</f>
        <v/>
      </c>
      <c r="B290" s="474" t="s">
        <v>419</v>
      </c>
      <c r="C290" s="1100" t="s">
        <v>1045</v>
      </c>
      <c r="D290" s="1726" t="n">
        <v>0.0050364424638881244</v>
      </c>
      <c r="E290" s="2352" t="n">
        <v>0.09213239281809593</v>
      </c>
      <c r="F290" s="2916" t="n">
        <v>-0.12097865425028609</v>
      </c>
      <c r="G290" s="3480" t="n">
        <v>0.36925939061801893</v>
      </c>
      <c r="H290" s="4044" t="n">
        <v>0.4244206995168377</v>
      </c>
      <c r="I290" s="4608" t="n">
        <v>0.003873960584910823</v>
      </c>
      <c r="J290" s="5172" t="n">
        <v>-0.0684478566315293</v>
      </c>
      <c r="K290" s="5734" t="n">
        <v>0.833696747391395</v>
      </c>
      <c r="L290" s="6296" t="n">
        <v>0.33539267995294464</v>
      </c>
      <c r="M290" s="6858" t="n">
        <v>0.004162796438980751</v>
      </c>
      <c r="N290" s="7420" t="n">
        <v>0.08105930664426735</v>
      </c>
      <c r="O290" s="7984" t="n">
        <v>0.058065097505809064</v>
      </c>
      <c r="P290" s="8610" t="n">
        <v>-0.04230732471979204</v>
      </c>
      <c r="Q290" s="9174" t="n">
        <v>-0.013696716828460676</v>
      </c>
      <c r="R290" s="9738" t="n">
        <v>-0.011980166171775773</v>
      </c>
      <c r="S290" s="10239" t="n">
        <v>-0.015540310412821778</v>
      </c>
      <c r="T290" s="10740" t="n">
        <v>0.07817487218245485</v>
      </c>
      <c r="U290" s="11241" t="n">
        <v>-0.19878907350883476</v>
      </c>
      <c r="V290" s="11742" t="n">
        <v>0.02258513678589691</v>
      </c>
      <c r="W290" s="12241" t="n">
        <v>0.08117515781737474</v>
      </c>
      <c r="X290" t="n" s="12740">
        <v>0.2782271989751868</v>
      </c>
      <c r="Y290" t="n" s="13302">
        <v>0.6514757858254117</v>
      </c>
      <c r="Z290" t="n" s="13866">
        <v>0.5791309696026838</v>
      </c>
      <c r="AA290" t="n" s="14490">
        <v>0.0</v>
      </c>
      <c r="AB290" t="n" s="15116">
        <v>0.0</v>
      </c>
      <c r="AC290" t="n" s="15742">
        <v>0.08483584888331068</v>
      </c>
      <c r="AD290" t="n" s="16217">
        <v>0.256222089040274</v>
      </c>
      <c r="AE290" t="n" s="16692">
        <v>0.053187217820608</v>
      </c>
      <c r="AF290" t="n" s="17167">
        <v>0.070576319708723</v>
      </c>
      <c r="AG290" t="n" s="17642">
        <v>0.087293159221166</v>
      </c>
      <c r="AH290" t="n" s="18117">
        <v>-0.005977955183723</v>
      </c>
      <c r="AI290" t="n" s="18592">
        <v>9.63531808047E-4</v>
      </c>
      <c r="AJ290" t="n" s="19067">
        <v>0.36767135734608697</v>
      </c>
      <c r="AK290" t="n" s="19542">
        <v>0.088773751471452</v>
      </c>
      <c r="AL290" t="n" s="20017">
        <v>0.0</v>
      </c>
      <c r="AM290" t="n" s="20492">
        <v>0.043168341341674</v>
      </c>
      <c r="AN290" t="n" s="20967">
        <v>-0.403449656873404</v>
      </c>
      <c r="AO290" t="n" s="21442">
        <v>1.1134885153767151</v>
      </c>
      <c r="AP290" t="n" s="21917">
        <v>-0.5550603596758109</v>
      </c>
      <c r="AQ290" t="n" s="22392">
        <v>0.5584281557009042</v>
      </c>
      <c r="AR290" t="n" s="22867">
        <v>1.668548875052526</v>
      </c>
      <c r="AS290" t="n" s="23460">
        <v>0.0028295234478977675</v>
      </c>
      <c r="AT290" t="n" s="24053">
        <v>5.456930753899959E-4</v>
      </c>
      <c r="AU290" t="n" s="24646">
        <v>0.002277432276191978</v>
      </c>
      <c r="AV290" t="n" s="25239">
        <v>5.867094560360407E-4</v>
      </c>
      <c r="AW290" t="n" s="25832">
        <v>-1.439589083211652E-5</v>
      </c>
      <c r="AX290" t="n" s="26425">
        <v>0.001414615886515486</v>
      </c>
      <c r="AY290" t="n" s="27018">
        <v>2.600400624836398E-5</v>
      </c>
      <c r="AZ290" t="n" s="27611">
        <v>0.004385902864972689</v>
      </c>
      <c r="BA290" t="n" s="28204">
        <v>-0.0029537102353783063</v>
      </c>
      <c r="BB290" t="n" s="28797">
        <v>2.732504905348538E-4</v>
      </c>
      <c r="BC290" t="n" s="29390">
        <v>3.252848398134782E-5</v>
      </c>
      <c r="BD290" t="n" s="29983">
        <v>1.1258023999550466E-6</v>
      </c>
      <c r="BE290" t="n" s="30576">
        <v>-4.7417223650394704E-6</v>
      </c>
      <c r="BF290" t="n" s="31169">
        <v>-2.551121261156262E-5</v>
      </c>
      <c r="BG290" t="n" s="31762">
        <v>6.021848046358403E-6</v>
      </c>
      <c r="BH290" t="n" s="32355">
        <v>0.009434478902050455</v>
      </c>
      <c r="BI290" t="n" s="32948">
        <v>-7.819755962067177E-6</v>
      </c>
      <c r="BJ290" t="s" s="33423">
        <v>1385</v>
      </c>
      <c r="BK290" t="s" s="33898">
        <v>1393</v>
      </c>
      <c r="BL290" t="n" s="34373">
        <v>0.09087804704904556</v>
      </c>
      <c r="BM290" t="s" s="34848">
        <v>1405</v>
      </c>
      <c r="BN290" t="s" s="35323">
        <v>1393</v>
      </c>
      <c r="BO290" t="n" s="35798">
        <v>-0.029947422444820404</v>
      </c>
    </row>
    <row r="291" spans="1:23" x14ac:dyDescent="0.25">
      <c r="A291" s="116" t="str">
        <f>IF(ISBLANK(TBL_DATA[[#This Row],[Row.names]]), "",   DATE(YEAR(TBL_DATA[[#This Row],[Row.names]]), MONTH(TBL_DATA[[#This Row],[Row.names]]), DAY(TBL_DATA[[#This Row],[Row.names]])))</f>
        <v/>
      </c>
      <c r="B291" s="475" t="s">
        <v>420</v>
      </c>
      <c r="C291" s="1101" t="s">
        <v>1046</v>
      </c>
      <c r="D291" s="1727" t="n">
        <v>0.0025353992933035588</v>
      </c>
      <c r="E291" s="2353" t="n">
        <v>0.09490138451504082</v>
      </c>
      <c r="F291" s="2917" t="n">
        <v>-0.12396151717583781</v>
      </c>
      <c r="G291" s="3481" t="n">
        <v>0.3656780380005851</v>
      </c>
      <c r="H291" s="4045" t="n">
        <v>0.418197665618451</v>
      </c>
      <c r="I291" s="4609" t="n">
        <v>0.0038869854758940515</v>
      </c>
      <c r="J291" s="5173" t="n">
        <v>-0.08318123450997239</v>
      </c>
      <c r="K291" s="5735" t="n">
        <v>0.8049787759219552</v>
      </c>
      <c r="L291" s="6297" t="n">
        <v>0.3291135045783931</v>
      </c>
      <c r="M291" s="6859" t="n">
        <v>0.004173973745972257</v>
      </c>
      <c r="N291" s="7421" t="n">
        <v>0.08089570394077246</v>
      </c>
      <c r="O291" s="7985" t="n">
        <v>0.058065097505809064</v>
      </c>
      <c r="P291" s="8611" t="n">
        <v>-0.03987919138768459</v>
      </c>
      <c r="Q291" s="9175" t="n">
        <v>-0.013685426665037604</v>
      </c>
      <c r="R291" s="9739" t="n">
        <v>-0.011972340537470275</v>
      </c>
      <c r="S291" s="10240" t="n">
        <v>-0.021595128050867496</v>
      </c>
      <c r="T291" s="10741" t="n">
        <v>0.07847452956116298</v>
      </c>
      <c r="U291" s="11242" t="n">
        <v>-0.2751864607743366</v>
      </c>
      <c r="V291" s="11743" t="n">
        <v>0.014810356009455905</v>
      </c>
      <c r="W291" s="12242" t="n">
        <v>0.08137425630641838</v>
      </c>
      <c r="X291" t="n" s="12741">
        <v>0.18200296606935307</v>
      </c>
      <c r="Y291" t="n" s="13303">
        <v>0.6466820436802393</v>
      </c>
      <c r="Z291" t="n" s="13867">
        <v>0.5736841505379011</v>
      </c>
      <c r="AA291" t="n" s="14491">
        <v>0.0</v>
      </c>
      <c r="AB291" t="n" s="15117">
        <v>0.0</v>
      </c>
      <c r="AC291" t="n" s="15743">
        <v>0.08414533189247785</v>
      </c>
      <c r="AD291" t="n" s="16218">
        <v>0.250865110054153</v>
      </c>
      <c r="AE291" t="n" s="16693">
        <v>0.053540037473817</v>
      </c>
      <c r="AF291" t="n" s="17168">
        <v>0.07106286653471301</v>
      </c>
      <c r="AG291" t="n" s="17643">
        <v>0.085759845036498</v>
      </c>
      <c r="AH291" t="n" s="18118">
        <v>-0.008380921459691</v>
      </c>
      <c r="AI291" t="n" s="18593">
        <v>9.6493901087E-4</v>
      </c>
      <c r="AJ291" t="n" s="19068">
        <v>0.36952146019243803</v>
      </c>
      <c r="AK291" t="n" s="19543">
        <v>0.089642709486214</v>
      </c>
      <c r="AL291" t="n" s="20018">
        <v>0.0</v>
      </c>
      <c r="AM291" t="n" s="20493">
        <v>0.029698768840416</v>
      </c>
      <c r="AN291" t="n" s="20968">
        <v>-0.398443820391657</v>
      </c>
      <c r="AO291" t="n" s="21443">
        <v>1.101987991387933</v>
      </c>
      <c r="AP291" t="n" s="21918">
        <v>-0.557756996610162</v>
      </c>
      <c r="AQ291" t="n" s="22393">
        <v>0.5442309947777709</v>
      </c>
      <c r="AR291" t="n" s="22868">
        <v>1.6597449879980948</v>
      </c>
      <c r="AS291" t="n" s="23461">
        <v>0.0032268026969848322</v>
      </c>
      <c r="AT291" t="n" s="24054">
        <v>5.166382868097739E-4</v>
      </c>
      <c r="AU291" t="n" s="24647">
        <v>0.002019912146929935</v>
      </c>
      <c r="AV291" t="n" s="25240">
        <v>7.320934824422337E-4</v>
      </c>
      <c r="AW291" t="n" s="25833">
        <v>-1.866805330718147E-5</v>
      </c>
      <c r="AX291" t="n" s="26426">
        <v>0.00138188742108772</v>
      </c>
      <c r="AY291" t="n" s="27019">
        <v>2.225780141745161E-5</v>
      </c>
      <c r="AZ291" t="n" s="27612">
        <v>0.004200176988015022</v>
      </c>
      <c r="BA291" t="n" s="28205">
        <v>-0.0030307238733722893</v>
      </c>
      <c r="BB291" t="n" s="28798">
        <v>2.813866479286793E-4</v>
      </c>
      <c r="BC291" t="n" s="29391">
        <v>3.187139823285676E-5</v>
      </c>
      <c r="BD291" t="n" s="29984">
        <v>4.934511521847581E-7</v>
      </c>
      <c r="BE291" t="n" s="30577">
        <v>-2.0782280865666785E-6</v>
      </c>
      <c r="BF291" t="n" s="31170">
        <v>-1.1181006208668923E-5</v>
      </c>
      <c r="BG291" t="n" s="31763">
        <v>2.639285764312219E-6</v>
      </c>
      <c r="BH291" t="n" s="32356">
        <v>0.00937718857476971</v>
      </c>
      <c r="BI291" t="n" s="32949">
        <v>-3.427134221940044E-6</v>
      </c>
      <c r="BJ291" t="s" s="33424">
        <v>1388</v>
      </c>
      <c r="BK291" t="s" s="33899">
        <v>1393</v>
      </c>
      <c r="BL291" t="n" s="34374">
        <v>0.08828351646661758</v>
      </c>
      <c r="BM291" t="s" s="34849">
        <v>1405</v>
      </c>
      <c r="BN291" t="s" s="35324">
        <v>1393</v>
      </c>
      <c r="BO291" t="n" s="35799">
        <v>-0.030470050871372223</v>
      </c>
    </row>
    <row r="292" spans="1:23" x14ac:dyDescent="0.25">
      <c r="A292" s="116" t="str">
        <f>IF(ISBLANK(TBL_DATA[[#This Row],[Row.names]]), "",   DATE(YEAR(TBL_DATA[[#This Row],[Row.names]]), MONTH(TBL_DATA[[#This Row],[Row.names]]), DAY(TBL_DATA[[#This Row],[Row.names]])))</f>
        <v/>
      </c>
      <c r="B292" s="476" t="s">
        <v>421</v>
      </c>
      <c r="C292" s="1102" t="s">
        <v>1047</v>
      </c>
      <c r="D292" s="1728" t="n">
        <v>2.532525159530507E-4</v>
      </c>
      <c r="E292" s="2354" t="n">
        <v>0.09517867104538968</v>
      </c>
      <c r="F292" s="2918" t="n">
        <v>-0.09044800642933515</v>
      </c>
      <c r="G292" s="3482" t="n">
        <v>0.3400348455051715</v>
      </c>
      <c r="H292" s="4046" t="n">
        <v>0.36601239193486385</v>
      </c>
      <c r="I292" s="4610" t="n">
        <v>0.0038789229556173304</v>
      </c>
      <c r="J292" s="5174" t="n">
        <v>-0.054444052213503125</v>
      </c>
      <c r="K292" s="5736" t="n">
        <v>0.7445510913187176</v>
      </c>
      <c r="L292" s="6298" t="n">
        <v>0.28120764344879506</v>
      </c>
      <c r="M292" s="6860" t="n">
        <v>0.004130213426071365</v>
      </c>
      <c r="N292" s="7422" t="n">
        <v>0.07733410066064036</v>
      </c>
      <c r="O292" s="7986" t="n">
        <v>0.052966721031879514</v>
      </c>
      <c r="P292" s="8612" t="n">
        <v>-0.03963603837728469</v>
      </c>
      <c r="Q292" s="9176" t="n">
        <v>-0.012899375104752605</v>
      </c>
      <c r="R292" s="9740" t="n">
        <v>-0.011261711192134538</v>
      </c>
      <c r="S292" s="10241" t="n">
        <v>-0.02432787090016797</v>
      </c>
      <c r="T292" s="10742" t="n">
        <v>0.07827016585522474</v>
      </c>
      <c r="U292" s="11243" t="n">
        <v>-0.31081920722088285</v>
      </c>
      <c r="V292" s="11744" t="n">
        <v>0.007590369939705965</v>
      </c>
      <c r="W292" s="12243" t="n">
        <v>0.08105933124832691</v>
      </c>
      <c r="X292" t="n" s="12742">
        <v>0.09363968124104938</v>
      </c>
      <c r="Y292" t="n" s="13304">
        <v>0.6049895800217255</v>
      </c>
      <c r="Z292" t="n" s="13868">
        <v>0.5302901502468201</v>
      </c>
      <c r="AA292" t="n" s="14492">
        <v>0.0</v>
      </c>
      <c r="AB292" t="n" s="15118">
        <v>0.0</v>
      </c>
      <c r="AC292" t="n" s="15744">
        <v>0.08135092500135632</v>
      </c>
      <c r="AD292" t="n" s="16219">
        <v>0.247428361442042</v>
      </c>
      <c r="AE292" t="n" s="16694">
        <v>0.053020927987855</v>
      </c>
      <c r="AF292" t="n" s="17169">
        <v>0.07241211077329601</v>
      </c>
      <c r="AG292" t="n" s="17644">
        <v>0.085109418333669</v>
      </c>
      <c r="AH292" t="n" s="18119">
        <v>-0.008221182712531</v>
      </c>
      <c r="AI292" t="n" s="18594">
        <v>8.98769937925E-4</v>
      </c>
      <c r="AJ292" t="n" s="19069">
        <v>0.402481511332449</v>
      </c>
      <c r="AK292" t="n" s="19544">
        <v>0.099743762104003</v>
      </c>
      <c r="AL292" t="n" s="20019">
        <v>0.0</v>
      </c>
      <c r="AM292" t="n" s="20494">
        <v>0.029528512807709</v>
      </c>
      <c r="AN292" t="n" s="20969">
        <v>-0.39272210928592705</v>
      </c>
      <c r="AO292" t="n" s="21444">
        <v>1.101132747034767</v>
      </c>
      <c r="AP292" t="n" s="21919">
        <v>-0.511452664314277</v>
      </c>
      <c r="AQ292" t="n" s="22394">
        <v>0.5896800827204899</v>
      </c>
      <c r="AR292" t="n" s="22869">
        <v>1.6125854113490439</v>
      </c>
      <c r="AS292" t="n" s="23462">
        <v>0.0030850956450988285</v>
      </c>
      <c r="AT292" t="n" s="24055">
        <v>5.428312044423395E-4</v>
      </c>
      <c r="AU292" t="n" s="24648">
        <v>0.0019798993323989294</v>
      </c>
      <c r="AV292" t="n" s="25241">
        <v>7.234223628928991E-4</v>
      </c>
      <c r="AW292" t="n" s="25834">
        <v>-3.156907856302791E-5</v>
      </c>
      <c r="AX292" t="n" s="26427">
        <v>0.001380827699731305</v>
      </c>
      <c r="AY292" t="n" s="27020">
        <v>1.9791622689902483E-5</v>
      </c>
      <c r="AZ292" t="n" s="27613">
        <v>0.004348783820518695</v>
      </c>
      <c r="BA292" t="n" s="28206">
        <v>-0.003147817656044632</v>
      </c>
      <c r="BB292" t="n" s="28799">
        <v>2.9116118570527355E-4</v>
      </c>
      <c r="BC292" t="n" s="29392">
        <v>3.1316626962291955E-5</v>
      </c>
      <c r="BD292" t="n" s="29985">
        <v>2.9255030324360817E-8</v>
      </c>
      <c r="BE292" t="n" s="30578">
        <v>-1.2301188494358848E-7</v>
      </c>
      <c r="BF292" t="n" s="31171">
        <v>-6.614980950170407E-7</v>
      </c>
      <c r="BG292" t="n" s="31764">
        <v>1.5621658734837897E-7</v>
      </c>
      <c r="BH292" t="n" s="32357">
        <v>0.009224544406039996</v>
      </c>
      <c r="BI292" t="n" s="32950">
        <v>-2.0260184490566483E-7</v>
      </c>
      <c r="BJ292" t="s" s="33425">
        <v>1388</v>
      </c>
      <c r="BK292" t="s" s="33900">
        <v>1393</v>
      </c>
      <c r="BL292" t="n" s="34375">
        <v>0.09578297287225723</v>
      </c>
      <c r="BM292" t="s" s="34850">
        <v>1405</v>
      </c>
      <c r="BN292" t="s" s="35325">
        <v>1393</v>
      </c>
      <c r="BO292" t="n" s="35800">
        <v>-0.029900794848799706</v>
      </c>
    </row>
    <row r="293" spans="1:23" x14ac:dyDescent="0.25">
      <c r="A293" s="116" t="str">
        <f>IF(ISBLANK(TBL_DATA[[#This Row],[Row.names]]), "",   DATE(YEAR(TBL_DATA[[#This Row],[Row.names]]), MONTH(TBL_DATA[[#This Row],[Row.names]]), DAY(TBL_DATA[[#This Row],[Row.names]])))</f>
        <v/>
      </c>
      <c r="B293" s="477" t="s">
        <v>422</v>
      </c>
      <c r="C293" s="1103" t="s">
        <v>1048</v>
      </c>
      <c r="D293" s="1729" t="n">
        <v>-0.006360801778507273</v>
      </c>
      <c r="E293" s="2355" t="n">
        <v>0.08821245660682098</v>
      </c>
      <c r="F293" s="2919" t="n">
        <v>-0.08768004412012609</v>
      </c>
      <c r="G293" s="3483" t="n">
        <v>0.336367433390701</v>
      </c>
      <c r="H293" s="4047" t="n">
        <v>0.3583741273273043</v>
      </c>
      <c r="I293" s="4611" t="n">
        <v>0.003871463689651243</v>
      </c>
      <c r="J293" s="5175" t="n">
        <v>-0.06624314135032217</v>
      </c>
      <c r="K293" s="5737" t="n">
        <v>0.7343960558207339</v>
      </c>
      <c r="L293" s="6299" t="n">
        <v>0.2534236150706729</v>
      </c>
      <c r="M293" s="6861" t="n">
        <v>0.004176104721873335</v>
      </c>
      <c r="N293" s="7423" t="n">
        <v>0.07672458124907298</v>
      </c>
      <c r="O293" s="7987" t="n">
        <v>0.0520862965085859</v>
      </c>
      <c r="P293" s="8613" t="n">
        <v>-0.04574472317238876</v>
      </c>
      <c r="Q293" s="9177" t="n">
        <v>-0.01277225239123508</v>
      </c>
      <c r="R293" s="9741" t="n">
        <v>-0.01114749595327356</v>
      </c>
      <c r="S293" s="10242" t="n">
        <v>-0.033600256718593235</v>
      </c>
      <c r="T293" s="10743" t="n">
        <v>0.07833638099056665</v>
      </c>
      <c r="U293" s="11244" t="n">
        <v>-0.42892275968989957</v>
      </c>
      <c r="V293" s="11745" t="n">
        <v>-0.003964458344945854</v>
      </c>
      <c r="W293" s="12244" t="n">
        <v>0.0813972504075125</v>
      </c>
      <c r="X293" t="n" s="12743">
        <v>-0.04870506466862125</v>
      </c>
      <c r="Y293" t="n" s="13305">
        <v>0.5986435728605998</v>
      </c>
      <c r="Z293" t="n" s="13869">
        <v>0.5034119735074574</v>
      </c>
      <c r="AA293" t="n" s="14493">
        <v>0.0</v>
      </c>
      <c r="AB293" t="n" s="15119">
        <v>0.0</v>
      </c>
      <c r="AC293" t="n" s="15745">
        <v>0.0780290822580859</v>
      </c>
      <c r="AD293" t="n" s="16220">
        <v>0.253131950397399</v>
      </c>
      <c r="AE293" t="n" s="16695">
        <v>0.052434724128151</v>
      </c>
      <c r="AF293" t="n" s="17170">
        <v>0.066860973275695</v>
      </c>
      <c r="AG293" t="n" s="17645">
        <v>0.084677657331996</v>
      </c>
      <c r="AH293" t="n" s="18120">
        <v>-0.008099028816022</v>
      </c>
      <c r="AI293" t="n" s="18595">
        <v>9.60639574874E-4</v>
      </c>
      <c r="AJ293" t="n" s="19070">
        <v>0.396074581969174</v>
      </c>
      <c r="AK293" t="n" s="19545">
        <v>0.101065906297702</v>
      </c>
      <c r="AL293" t="n" s="20020">
        <v>0.0</v>
      </c>
      <c r="AM293" t="n" s="20495">
        <v>0.029625238805329</v>
      </c>
      <c r="AN293" t="n" s="20970">
        <v>-0.390535675922042</v>
      </c>
      <c r="AO293" t="n" s="21445">
        <v>1.092617809590235</v>
      </c>
      <c r="AP293" t="n" s="21920">
        <v>-0.5064208425479789</v>
      </c>
      <c r="AQ293" t="n" s="22395">
        <v>0.5861969670422561</v>
      </c>
      <c r="AR293" t="n" s="22870">
        <v>1.5990386521382138</v>
      </c>
      <c r="AS293" t="n" s="23463">
        <v>0.0028254677558315904</v>
      </c>
      <c r="AT293" t="n" s="24056">
        <v>5.096351313484692E-4</v>
      </c>
      <c r="AU293" t="n" s="24649">
        <v>0.001980663068925577</v>
      </c>
      <c r="AV293" t="n" s="25242">
        <v>6.825600083236794E-4</v>
      </c>
      <c r="AW293" t="n" s="25835">
        <v>-2.4983381592774893E-5</v>
      </c>
      <c r="AX293" t="n" s="26428">
        <v>0.0012974822057122237</v>
      </c>
      <c r="AY293" t="n" s="27021">
        <v>1.4339434970358994E-5</v>
      </c>
      <c r="AZ293" t="n" s="27614">
        <v>0.004343451001929414</v>
      </c>
      <c r="BA293" t="n" s="28207">
        <v>-0.002841013966247466</v>
      </c>
      <c r="BB293" t="n" s="28800">
        <v>2.7704184036827324E-4</v>
      </c>
      <c r="BC293" t="n" s="29393">
        <v>3.0784773128559106E-5</v>
      </c>
      <c r="BD293" t="n" s="29986">
        <v>-4.277760900011278E-7</v>
      </c>
      <c r="BE293" t="n" s="30579">
        <v>1.802025085676461E-6</v>
      </c>
      <c r="BF293" t="n" s="31172">
        <v>9.695639041136027E-6</v>
      </c>
      <c r="BG293" t="n" s="31765">
        <v>-2.28852582364402E-6</v>
      </c>
      <c r="BH293" t="n" s="32358">
        <v>0.0090836743512599</v>
      </c>
      <c r="BI293" t="n" s="32951">
        <v>2.972159224837358E-6</v>
      </c>
      <c r="BJ293" t="s" s="33426">
        <v>1388</v>
      </c>
      <c r="BK293" t="s" s="33901">
        <v>1393</v>
      </c>
      <c r="BL293" t="n" s="34376">
        <v>0.09429072588682175</v>
      </c>
      <c r="BM293" t="s" s="34851">
        <v>1405</v>
      </c>
      <c r="BN293" t="s" s="35326">
        <v>1393</v>
      </c>
      <c r="BO293" t="n" s="35801">
        <v>-0.02979852817952633</v>
      </c>
    </row>
    <row r="294" spans="1:23" x14ac:dyDescent="0.25">
      <c r="A294" s="116" t="str">
        <f>IF(ISBLANK(TBL_DATA[[#This Row],[Row.names]]), "",   DATE(YEAR(TBL_DATA[[#This Row],[Row.names]]), MONTH(TBL_DATA[[#This Row],[Row.names]]), DAY(TBL_DATA[[#This Row],[Row.names]])))</f>
        <v/>
      </c>
      <c r="B294" s="478" t="s">
        <v>423</v>
      </c>
      <c r="C294" s="1104" t="s">
        <v>1049</v>
      </c>
      <c r="D294" s="1730" t="n">
        <v>-0.004631160358262852</v>
      </c>
      <c r="E294" s="2356" t="n">
        <v>0.08317277021641556</v>
      </c>
      <c r="F294" s="2920" t="n">
        <v>-0.09697833518599508</v>
      </c>
      <c r="G294" s="3484" t="n">
        <v>0.33593775362470585</v>
      </c>
      <c r="H294" s="4048" t="n">
        <v>0.3398100644821903</v>
      </c>
      <c r="I294" s="4612" t="n">
        <v>0.0038942650200980804</v>
      </c>
      <c r="J294" s="5176" t="n">
        <v>-0.07591148725530927</v>
      </c>
      <c r="K294" s="5738" t="n">
        <v>0.7091403878795873</v>
      </c>
      <c r="L294" s="6300" t="n">
        <v>0.2243835226203238</v>
      </c>
      <c r="M294" s="6862" t="n">
        <v>0.004220992372542788</v>
      </c>
      <c r="N294" s="7424" t="n">
        <v>0.07608364742859608</v>
      </c>
      <c r="O294" s="7988" t="n">
        <v>0.05115653531113355</v>
      </c>
      <c r="P294" s="8614" t="n">
        <v>-0.05016403238209599</v>
      </c>
      <c r="Q294" s="9178" t="n">
        <v>-0.012632007069803981</v>
      </c>
      <c r="R294" s="9742" t="n">
        <v>-0.011020823353050888</v>
      </c>
      <c r="S294" s="10243" t="n">
        <v>-0.025716539036681474</v>
      </c>
      <c r="T294" s="10744" t="n">
        <v>0.0777642577041297</v>
      </c>
      <c r="U294" s="11245" t="n">
        <v>-0.330698701381879</v>
      </c>
      <c r="V294" s="11746" t="n">
        <v>-6.638841152063479E-4</v>
      </c>
      <c r="W294" s="12245" t="n">
        <v>0.08113329427999941</v>
      </c>
      <c r="X294" t="n" s="12744">
        <v>-0.00818263477525287</v>
      </c>
      <c r="Y294" t="n" s="13306">
        <v>0.5829322983693649</v>
      </c>
      <c r="Z294" t="n" s="13870">
        <v>0.4736913790859232</v>
      </c>
      <c r="AA294" t="n" s="14494">
        <v>0.0</v>
      </c>
      <c r="AB294" t="n" s="15120">
        <v>0.0</v>
      </c>
      <c r="AC294" t="n" s="15746">
        <v>0.08053789142137892</v>
      </c>
      <c r="AD294" t="n" s="16221">
        <v>0.24970280594605598</v>
      </c>
      <c r="AE294" t="n" s="16696">
        <v>0.055561285397606006</v>
      </c>
      <c r="AF294" t="n" s="17171">
        <v>0.06726756034096698</v>
      </c>
      <c r="AG294" t="n" s="17646">
        <v>0.086414953503514</v>
      </c>
      <c r="AH294" t="n" s="18121">
        <v>-0.010288332902484</v>
      </c>
      <c r="AI294" t="n" s="18596">
        <v>9.17331102224E-4</v>
      </c>
      <c r="AJ294" t="n" s="19071">
        <v>0.386344628332119</v>
      </c>
      <c r="AK294" t="n" s="19546">
        <v>0.10068122559036899</v>
      </c>
      <c r="AL294" t="n" s="20021">
        <v>0.0</v>
      </c>
      <c r="AM294" t="n" s="20496">
        <v>0.027901979764234</v>
      </c>
      <c r="AN294" t="n" s="20971">
        <v>-0.4139055737764809</v>
      </c>
      <c r="AO294" t="n" s="21446">
        <v>1.074274175210181</v>
      </c>
      <c r="AP294" t="n" s="21921">
        <v>-0.523676311912057</v>
      </c>
      <c r="AQ294" t="n" s="22396">
        <v>0.550597863298124</v>
      </c>
      <c r="AR294" t="n" s="22871">
        <v>1.597950487122238</v>
      </c>
      <c r="AS294" t="n" s="23464">
        <v>0.002679626949786062</v>
      </c>
      <c r="AT294" t="n" s="24057">
        <v>5.018986734979987E-4</v>
      </c>
      <c r="AU294" t="n" s="24650">
        <v>0.0019963774917075073</v>
      </c>
      <c r="AV294" t="n" s="25243">
        <v>6.673028265631742E-4</v>
      </c>
      <c r="AW294" t="n" s="25836">
        <v>-2.59662356541062E-5</v>
      </c>
      <c r="AX294" t="n" s="26429">
        <v>0.0012430335546495558</v>
      </c>
      <c r="AY294" t="n" s="27022">
        <v>1.3657651723129463E-5</v>
      </c>
      <c r="AZ294" t="n" s="27615">
        <v>0.00425739674982819</v>
      </c>
      <c r="BA294" t="n" s="28208">
        <v>-0.002802041176019559</v>
      </c>
      <c r="BB294" t="n" s="28801">
        <v>2.682409113786216E-4</v>
      </c>
      <c r="BC294" t="n" s="29394">
        <v>2.955878017592401E-5</v>
      </c>
      <c r="BD294" t="n" s="29987">
        <v>-2.9108674755556775E-7</v>
      </c>
      <c r="BE294" t="n" s="30580">
        <v>1.2262736545092315E-6</v>
      </c>
      <c r="BF294" t="n" s="31173">
        <v>6.597950490329786E-6</v>
      </c>
      <c r="BG294" t="n" s="31766">
        <v>-1.5573375963939873E-6</v>
      </c>
      <c r="BH294" t="n" s="32359">
        <v>0.008821087756807358</v>
      </c>
      <c r="BI294" t="n" s="32952">
        <v>2.022621028249614E-6</v>
      </c>
      <c r="BJ294" t="s" s="33427">
        <v>1388</v>
      </c>
      <c r="BK294" t="s" s="33902">
        <v>1393</v>
      </c>
      <c r="BL294" t="n" s="34377">
        <v>0.09718228876590729</v>
      </c>
      <c r="BM294" t="s" s="34852">
        <v>1405</v>
      </c>
      <c r="BN294" t="s" s="35327">
        <v>1393</v>
      </c>
      <c r="BO294" t="n" s="35802">
        <v>-0.029589727520942688</v>
      </c>
    </row>
    <row r="295" spans="1:23" x14ac:dyDescent="0.25">
      <c r="A295" s="116" t="str">
        <f>IF(ISBLANK(TBL_DATA[[#This Row],[Row.names]]), "",   DATE(YEAR(TBL_DATA[[#This Row],[Row.names]]), MONTH(TBL_DATA[[#This Row],[Row.names]]), DAY(TBL_DATA[[#This Row],[Row.names]])))</f>
        <v/>
      </c>
      <c r="B295" s="479" t="s">
        <v>424</v>
      </c>
      <c r="C295" s="1105" t="s">
        <v>1050</v>
      </c>
      <c r="D295" s="1731" t="n">
        <v>0.0069709729494359576</v>
      </c>
      <c r="E295" s="2357" t="n">
        <v>0.09072353829716007</v>
      </c>
      <c r="F295" s="2921" t="n">
        <v>-0.032229873030644396</v>
      </c>
      <c r="G295" s="3485" t="n">
        <v>0.3215263972498786</v>
      </c>
      <c r="H295" s="4049" t="n">
        <v>0.3151593367578386</v>
      </c>
      <c r="I295" s="4613" t="n">
        <v>0.003964535465970799</v>
      </c>
      <c r="J295" s="5177" t="n">
        <v>-0.006683756987247769</v>
      </c>
      <c r="K295" s="5739" t="n">
        <v>0.6530077615498565</v>
      </c>
      <c r="L295" s="6301" t="n">
        <v>0.19490294229266272</v>
      </c>
      <c r="M295" s="6863" t="n">
        <v>0.004298546780449619</v>
      </c>
      <c r="N295" s="7425" t="n">
        <v>0.07604975304473313</v>
      </c>
      <c r="O295" s="7989" t="n">
        <v>0.049334820901404744</v>
      </c>
      <c r="P295" s="8615" t="n">
        <v>-0.04354275154542997</v>
      </c>
      <c r="Q295" s="9179" t="n">
        <v>-0.012408328819754375</v>
      </c>
      <c r="R295" s="9743" t="n">
        <v>-0.01079786286668921</v>
      </c>
      <c r="S295" s="10244" t="n">
        <v>0.014617393840000048</v>
      </c>
      <c r="T295" s="10745" t="n">
        <v>0.07736207067816711</v>
      </c>
      <c r="U295" s="11246" t="n">
        <v>0.1889478101072251</v>
      </c>
      <c r="V295" s="11747" t="n">
        <v>0.04063824976811237</v>
      </c>
      <c r="W295" s="12246" t="n">
        <v>0.08103793608613363</v>
      </c>
      <c r="X295" t="n" s="12745">
        <v>0.501471924518398</v>
      </c>
      <c r="Y295" t="n" s="13307">
        <v>0.5613905385360877</v>
      </c>
      <c r="Z295" t="n" s="13871">
        <v>0.44147813342527253</v>
      </c>
      <c r="AA295" t="n" s="14495">
        <v>0.0</v>
      </c>
      <c r="AB295" t="n" s="15121">
        <v>0.0</v>
      </c>
      <c r="AC295" t="n" s="15747">
        <v>0.08031571991059676</v>
      </c>
      <c r="AD295" t="n" s="16222">
        <v>0.26368106890181403</v>
      </c>
      <c r="AE295" t="n" s="16697">
        <v>0.058303479034719</v>
      </c>
      <c r="AF295" t="n" s="17172">
        <v>0.05786804189841299</v>
      </c>
      <c r="AG295" t="n" s="17647">
        <v>0.086674396200371</v>
      </c>
      <c r="AH295" t="n" s="18122">
        <v>-0.011372166713151</v>
      </c>
      <c r="AI295" t="n" s="18597">
        <v>9.24831548563E-4</v>
      </c>
      <c r="AJ295" t="n" s="19072">
        <v>0.37655971172491803</v>
      </c>
      <c r="AK295" t="n" s="19547">
        <v>0.11113135377294299</v>
      </c>
      <c r="AL295" t="n" s="20022">
        <v>0.0</v>
      </c>
      <c r="AM295" t="n" s="20497">
        <v>0.02807684405595</v>
      </c>
      <c r="AN295" t="n" s="20972">
        <v>-0.41541477011141</v>
      </c>
      <c r="AO295" t="n" s="21447">
        <v>1.0803832955881476</v>
      </c>
      <c r="AP295" t="n" s="21922">
        <v>-0.5239505052750181</v>
      </c>
      <c r="AQ295" t="n" s="22397">
        <v>0.5564327903131295</v>
      </c>
      <c r="AR295" t="n" s="22872">
        <v>1.6043338008631656</v>
      </c>
      <c r="AS295" t="n" s="23465">
        <v>0.0025213450311982956</v>
      </c>
      <c r="AT295" t="n" s="24058">
        <v>4.840162027095275E-4</v>
      </c>
      <c r="AU295" t="n" s="24651">
        <v>0.001951359386700241</v>
      </c>
      <c r="AV295" t="n" s="25244">
        <v>6.443276824007972E-4</v>
      </c>
      <c r="AW295" t="n" s="25837">
        <v>-2.3786072141065673E-5</v>
      </c>
      <c r="AX295" t="n" s="26430">
        <v>0.0011954121909413808</v>
      </c>
      <c r="AY295" t="n" s="27023">
        <v>9.466402789880109E-6</v>
      </c>
      <c r="AZ295" t="n" s="27616">
        <v>0.0042585816377465864</v>
      </c>
      <c r="BA295" t="n" s="28209">
        <v>-0.0026152495690277213</v>
      </c>
      <c r="BB295" t="n" s="28802">
        <v>2.5499845820518987E-4</v>
      </c>
      <c r="BC295" t="n" s="29395">
        <v>2.9108601826176134E-5</v>
      </c>
      <c r="BD295" t="n" s="29988">
        <v>-7.380526860967295E-7</v>
      </c>
      <c r="BE295" t="n" s="30581">
        <v>3.108916070800456E-6</v>
      </c>
      <c r="BF295" t="n" s="31174">
        <v>1.672699601972722E-5</v>
      </c>
      <c r="BG295" t="n" s="31767">
        <v>-3.9482401357752555E-6</v>
      </c>
      <c r="BH295" t="n" s="32360">
        <v>0.008689302868262576</v>
      </c>
      <c r="BI295" t="n" s="32953">
        <v>5.1274658180572754E-6</v>
      </c>
      <c r="BJ295" t="s" s="33428">
        <v>1388</v>
      </c>
      <c r="BK295" t="s" s="33903">
        <v>1393</v>
      </c>
      <c r="BL295" t="n" s="34378">
        <v>0.09625164419412613</v>
      </c>
      <c r="BM295" t="s" s="34853">
        <v>1405</v>
      </c>
      <c r="BN295" t="s" s="35328">
        <v>1393</v>
      </c>
      <c r="BO295" t="n" s="35803">
        <v>-0.029447387903928757</v>
      </c>
    </row>
    <row r="296" spans="1:23" x14ac:dyDescent="0.25">
      <c r="A296" s="116" t="str">
        <f>IF(ISBLANK(TBL_DATA[[#This Row],[Row.names]]), "",   DATE(YEAR(TBL_DATA[[#This Row],[Row.names]]), MONTH(TBL_DATA[[#This Row],[Row.names]]), DAY(TBL_DATA[[#This Row],[Row.names]])))</f>
        <v/>
      </c>
      <c r="B296" s="480" t="s">
        <v>425</v>
      </c>
      <c r="C296" s="1106" t="s">
        <v>1051</v>
      </c>
      <c r="D296" s="1732" t="n">
        <v>-0.008409458621527827</v>
      </c>
      <c r="E296" s="2358" t="n">
        <v>0.08155114383432349</v>
      </c>
      <c r="F296" s="2922" t="n">
        <v>-0.0756060684303369</v>
      </c>
      <c r="G296" s="3486" t="n">
        <v>0.34367316904733025</v>
      </c>
      <c r="H296" s="4050" t="n">
        <v>0.3448116421526115</v>
      </c>
      <c r="I296" s="4614" t="n">
        <v>0.003973514489993447</v>
      </c>
      <c r="J296" s="5178" t="n">
        <v>-0.06300106431322516</v>
      </c>
      <c r="K296" s="5740" t="n">
        <v>0.7249079860905898</v>
      </c>
      <c r="L296" s="6302" t="n">
        <v>0.21962819877959636</v>
      </c>
      <c r="M296" s="6864" t="n">
        <v>0.004336531436768437</v>
      </c>
      <c r="N296" s="7426" t="n">
        <v>0.07792772281551745</v>
      </c>
      <c r="O296" s="7990" t="n">
        <v>0.05212293670355151</v>
      </c>
      <c r="P296" s="8616" t="n">
        <v>-0.05158603919956917</v>
      </c>
      <c r="Q296" s="9180" t="n">
        <v>-0.012882941753357174</v>
      </c>
      <c r="R296" s="9744" t="n">
        <v>-0.011232707013995558</v>
      </c>
      <c r="S296" s="10245" t="n">
        <v>0.0035237603497439984</v>
      </c>
      <c r="T296" s="10746" t="n">
        <v>0.07763286004588311</v>
      </c>
      <c r="U296" s="11247" t="n">
        <v>0.0453900622450514</v>
      </c>
      <c r="V296" s="11748" t="n">
        <v>0.02943330830025337</v>
      </c>
      <c r="W296" s="12247" t="n">
        <v>0.0816121972797574</v>
      </c>
      <c r="X296" t="n" s="12746">
        <v>0.3606483991523879</v>
      </c>
      <c r="Y296" t="n" s="13308">
        <v>0.5872066434847375</v>
      </c>
      <c r="Z296" t="n" s="13872">
        <v>0.46864506695322883</v>
      </c>
      <c r="AA296" t="n" s="14496">
        <v>0.0</v>
      </c>
      <c r="AB296" t="n" s="15122">
        <v>0.0</v>
      </c>
      <c r="AC296" t="n" s="15748">
        <v>0.08271224876333187</v>
      </c>
      <c r="AD296" t="n" s="16223">
        <v>0.255179660408392</v>
      </c>
      <c r="AE296" t="n" s="16698">
        <v>0.057763961429322004</v>
      </c>
      <c r="AF296" t="n" s="17173">
        <v>0.05254941767371</v>
      </c>
      <c r="AG296" t="n" s="17648">
        <v>0.08772818390851</v>
      </c>
      <c r="AH296" t="n" s="18123">
        <v>-0.012860086938104</v>
      </c>
      <c r="AI296" t="n" s="18598">
        <v>8.78621290779E-4</v>
      </c>
      <c r="AJ296" t="n" s="19073">
        <v>0.37019956606122</v>
      </c>
      <c r="AK296" t="n" s="19548">
        <v>0.112496137242725</v>
      </c>
      <c r="AL296" t="n" s="20023">
        <v>0.0</v>
      </c>
      <c r="AM296" t="n" s="20498">
        <v>0.0278602701309</v>
      </c>
      <c r="AN296" t="n" s="20973">
        <v>-0.41870864872722</v>
      </c>
      <c r="AO296" t="n" s="21448">
        <v>1.0690243664786359</v>
      </c>
      <c r="AP296" t="n" s="21923">
        <v>-0.535937283998402</v>
      </c>
      <c r="AQ296" t="n" s="22398">
        <v>0.5330870824802338</v>
      </c>
      <c r="AR296" t="n" s="22873">
        <v>1.6049616504770379</v>
      </c>
      <c r="AS296" t="n" s="23466">
        <v>0.0024406251468496983</v>
      </c>
      <c r="AT296" t="n" s="24059">
        <v>4.6962689495168834E-4</v>
      </c>
      <c r="AU296" t="n" s="24652">
        <v>0.0018934875022288758</v>
      </c>
      <c r="AV296" t="n" s="25245">
        <v>6.24978558500414E-4</v>
      </c>
      <c r="AW296" t="n" s="25838">
        <v>-2.297638226277497E-5</v>
      </c>
      <c r="AX296" t="n" s="26431">
        <v>0.0011617509689828107</v>
      </c>
      <c r="AY296" t="n" s="27024">
        <v>9.128137524829913E-6</v>
      </c>
      <c r="AZ296" t="n" s="27617">
        <v>0.004125804337984576</v>
      </c>
      <c r="BA296" t="n" s="28210">
        <v>-0.002533704679295527</v>
      </c>
      <c r="BB296" t="n" s="28803">
        <v>2.474327939821058E-4</v>
      </c>
      <c r="BC296" t="n" s="29396">
        <v>2.8252207223442158E-5</v>
      </c>
      <c r="BD296" t="n" s="29989">
        <v>-7.306588351877259E-7</v>
      </c>
      <c r="BE296" t="n" s="30582">
        <v>3.077766962747163E-6</v>
      </c>
      <c r="BF296" t="n" s="31175">
        <v>1.6559397495992517E-5</v>
      </c>
      <c r="BG296" t="n" s="31768">
        <v>-3.908681512245648E-6</v>
      </c>
      <c r="BH296" t="n" s="32361">
        <v>0.008424331575120046</v>
      </c>
      <c r="BI296" t="n" s="32954">
        <v>5.076087438788105E-6</v>
      </c>
      <c r="BJ296" t="s" s="33429">
        <v>1388</v>
      </c>
      <c r="BK296" t="s" s="33904">
        <v>1393</v>
      </c>
      <c r="BL296" t="n" s="34379">
        <v>0.09483535587787628</v>
      </c>
      <c r="BM296" t="s" s="34854">
        <v>1405</v>
      </c>
      <c r="BN296" t="s" s="35329">
        <v>1393</v>
      </c>
      <c r="BO296" t="n" s="35804">
        <v>-0.029616404324769974</v>
      </c>
    </row>
    <row r="297" spans="1:23" x14ac:dyDescent="0.25">
      <c r="A297" s="116" t="str">
        <f>IF(ISBLANK(TBL_DATA[[#This Row],[Row.names]]), "",   DATE(YEAR(TBL_DATA[[#This Row],[Row.names]]), MONTH(TBL_DATA[[#This Row],[Row.names]]), DAY(TBL_DATA[[#This Row],[Row.names]])))</f>
        <v/>
      </c>
      <c r="B297" s="481" t="s">
        <v>426</v>
      </c>
      <c r="C297" s="1107" t="s">
        <v>1052</v>
      </c>
      <c r="D297" s="1733" t="n">
        <v>0.009764578648242227</v>
      </c>
      <c r="E297" s="2359" t="n">
        <v>0.09211203504039034</v>
      </c>
      <c r="F297" s="2923" t="n">
        <v>-0.09820197233817707</v>
      </c>
      <c r="G297" s="3487" t="n">
        <v>0.3609853368754303</v>
      </c>
      <c r="H297" s="4051" t="n">
        <v>0.39370967957233277</v>
      </c>
      <c r="I297" s="4615" t="n">
        <v>0.0038197779356620317</v>
      </c>
      <c r="J297" s="5179" t="n">
        <v>-0.07756441229792943</v>
      </c>
      <c r="K297" s="5741" t="n">
        <v>0.7749331408443773</v>
      </c>
      <c r="L297" s="6303" t="n">
        <v>0.2499233238732247</v>
      </c>
      <c r="M297" s="6865" t="n">
        <v>0.004248646803212004</v>
      </c>
      <c r="N297" s="7427" t="n">
        <v>0.07787500164014383</v>
      </c>
      <c r="O297" s="7991" t="n">
        <v>0.05212293670355151</v>
      </c>
      <c r="P297" s="8617" t="n">
        <v>-0.0423251764882423</v>
      </c>
      <c r="Q297" s="9181" t="n">
        <v>-0.012875810716792722</v>
      </c>
      <c r="R297" s="9745" t="n">
        <v>-0.0112266924262629</v>
      </c>
      <c r="S297" s="10246" t="n">
        <v>0.011244383796582769</v>
      </c>
      <c r="T297" s="10747" t="n">
        <v>0.07784478114314294</v>
      </c>
      <c r="U297" s="11248" t="n">
        <v>0.14444621246871145</v>
      </c>
      <c r="V297" s="11749" t="n">
        <v>0.04484497016143485</v>
      </c>
      <c r="W297" s="12248" t="n">
        <v>0.08245445537316654</v>
      </c>
      <c r="X297" t="n" s="12747">
        <v>0.5438756457547219</v>
      </c>
      <c r="Y297" t="n" s="13309">
        <v>0.6274628909922345</v>
      </c>
      <c r="Z297" t="n" s="13873">
        <v>0.4999233179930944</v>
      </c>
      <c r="AA297" t="n" s="14497">
        <v>0.0</v>
      </c>
      <c r="AB297" t="n" s="15123">
        <v>0.0</v>
      </c>
      <c r="AC297" t="n" s="15749">
        <v>0.08837859465318244</v>
      </c>
      <c r="AD297" t="n" s="16224">
        <v>0.257354827952186</v>
      </c>
      <c r="AE297" t="n" s="16699">
        <v>0.060969992144008</v>
      </c>
      <c r="AF297" t="n" s="17174">
        <v>0.052102827313059</v>
      </c>
      <c r="AG297" t="n" s="17649">
        <v>0.087594086320657</v>
      </c>
      <c r="AH297" t="n" s="18124">
        <v>-0.013108189328834</v>
      </c>
      <c r="AI297" t="n" s="18599">
        <v>8.13758338698E-4</v>
      </c>
      <c r="AJ297" t="n" s="19074">
        <v>0.363533010885628</v>
      </c>
      <c r="AK297" t="n" s="19549">
        <v>0.121935525070516</v>
      </c>
      <c r="AL297" t="n" s="20024">
        <v>0.0</v>
      </c>
      <c r="AM297" t="n" s="20499">
        <v>0.027837406880438</v>
      </c>
      <c r="AN297" t="n" s="20974">
        <v>-0.420304797958908</v>
      </c>
      <c r="AO297" t="n" s="21449">
        <v>1.0757768693923446</v>
      </c>
      <c r="AP297" t="n" s="21924">
        <v>-0.537048421774897</v>
      </c>
      <c r="AQ297" t="n" s="22399">
        <v>0.5387284476174476</v>
      </c>
      <c r="AR297" t="n" s="22874">
        <v>1.6128252911672416</v>
      </c>
      <c r="AS297" t="n" s="23467">
        <v>0.002589114568183729</v>
      </c>
      <c r="AT297" t="n" s="24060">
        <v>4.909814143763621E-4</v>
      </c>
      <c r="AU297" t="n" s="24653">
        <v>0.0018059766465549855</v>
      </c>
      <c r="AV297" t="n" s="25246">
        <v>5.559613634328304E-4</v>
      </c>
      <c r="AW297" t="n" s="25839">
        <v>-2.9220024898077484E-5</v>
      </c>
      <c r="AX297" t="n" s="26432">
        <v>0.0011750768405512262</v>
      </c>
      <c r="AY297" t="n" s="27025">
        <v>1.3088181647779984E-5</v>
      </c>
      <c r="AZ297" t="n" s="27618">
        <v>0.004222403960654527</v>
      </c>
      <c r="BA297" t="n" s="28211">
        <v>-0.002761560629170753</v>
      </c>
      <c r="BB297" t="n" s="28804">
        <v>2.562044372067206E-4</v>
      </c>
      <c r="BC297" t="n" s="29397">
        <v>2.5891562558253036E-5</v>
      </c>
      <c r="BD297" t="n" s="29990">
        <v>-2.1326869768534107E-7</v>
      </c>
      <c r="BE297" t="n" s="30583">
        <v>8.984748703148949E-7</v>
      </c>
      <c r="BF297" t="n" s="31176">
        <v>4.834278304839427E-6</v>
      </c>
      <c r="BG297" t="n" s="31769">
        <v>-1.1410418247543608E-6</v>
      </c>
      <c r="BH297" t="n" s="32362">
        <v>0.008338057893765313</v>
      </c>
      <c r="BI297" t="n" s="32955">
        <v>1.481984679556303E-6</v>
      </c>
      <c r="BJ297" t="s" s="33430">
        <v>1388</v>
      </c>
      <c r="BK297" t="s" s="33905">
        <v>1393</v>
      </c>
      <c r="BL297" t="n" s="34380">
        <v>0.09373211860656738</v>
      </c>
      <c r="BM297" t="s" s="34855">
        <v>1405</v>
      </c>
      <c r="BN297" t="s" s="35330">
        <v>1393</v>
      </c>
      <c r="BO297" t="n" s="35805">
        <v>-0.029874753206968307</v>
      </c>
    </row>
    <row r="298" spans="1:23" x14ac:dyDescent="0.25">
      <c r="A298" s="116" t="str">
        <f>IF(ISBLANK(TBL_DATA[[#This Row],[Row.names]]), "",   DATE(YEAR(TBL_DATA[[#This Row],[Row.names]]), MONTH(TBL_DATA[[#This Row],[Row.names]]), DAY(TBL_DATA[[#This Row],[Row.names]])))</f>
        <v/>
      </c>
      <c r="B298" s="482" t="s">
        <v>427</v>
      </c>
      <c r="C298" s="1108" t="s">
        <v>1053</v>
      </c>
      <c r="D298" s="1734" t="n">
        <v>-2.171427370504024E-4</v>
      </c>
      <c r="E298" s="2360" t="n">
        <v>0.09187489084393596</v>
      </c>
      <c r="F298" s="2924" t="n">
        <v>-0.10457530821660566</v>
      </c>
      <c r="G298" s="3488" t="n">
        <v>0.3562690832518275</v>
      </c>
      <c r="H298" s="4052" t="n">
        <v>0.38112925670022396</v>
      </c>
      <c r="I298" s="4616" t="n">
        <v>0.0038132002941748547</v>
      </c>
      <c r="J298" s="5180" t="n">
        <v>-0.08057264286872967</v>
      </c>
      <c r="K298" s="5742" t="n">
        <v>0.7559964875878133</v>
      </c>
      <c r="L298" s="6304" t="n">
        <v>0.23443482633658286</v>
      </c>
      <c r="M298" s="6866" t="n">
        <v>0.004241121614983081</v>
      </c>
      <c r="N298" s="7428" t="n">
        <v>0.07694668460215887</v>
      </c>
      <c r="O298" s="7992" t="n">
        <v>0.05212474589362957</v>
      </c>
      <c r="P298" s="8618" t="n">
        <v>-0.04253312862062386</v>
      </c>
      <c r="Q298" s="9182" t="n">
        <v>-0.012819841587013893</v>
      </c>
      <c r="R298" s="9746" t="n">
        <v>-0.011190381782192048</v>
      </c>
      <c r="S298" s="10247" t="n">
        <v>-4.8745333814304015E-4</v>
      </c>
      <c r="T298" s="10748" t="n">
        <v>0.07754863615697889</v>
      </c>
      <c r="U298" s="11249" t="n">
        <v>-0.0062857757698833805</v>
      </c>
      <c r="V298" s="11750" t="n">
        <v>0.035409072959101895</v>
      </c>
      <c r="W298" s="12249" t="n">
        <v>0.08216198029630255</v>
      </c>
      <c r="X298" t="n" s="12748">
        <v>0.430966644564863</v>
      </c>
      <c r="Y298" t="n" s="13310">
        <v>0.6173566689525788</v>
      </c>
      <c r="Z298" t="n" s="13874">
        <v>0.48418470270815334</v>
      </c>
      <c r="AA298" t="n" s="14498">
        <v>0.0</v>
      </c>
      <c r="AB298" t="n" s="15124">
        <v>0.0</v>
      </c>
      <c r="AC298" t="n" s="15750">
        <v>0.0948968403659891</v>
      </c>
      <c r="AD298" t="n" s="16225">
        <v>0.260277736833509</v>
      </c>
      <c r="AE298" t="n" s="16700">
        <v>0.062628972706357</v>
      </c>
      <c r="AF298" t="n" s="17175">
        <v>0.050685865972016006</v>
      </c>
      <c r="AG298" t="n" s="17650">
        <v>0.090289894284072</v>
      </c>
      <c r="AH298" t="n" s="18125">
        <v>-0.005065476035741</v>
      </c>
      <c r="AI298" t="n" s="18600">
        <v>8.19597891124E-4</v>
      </c>
      <c r="AJ298" t="n" s="19075">
        <v>0.356167507465816</v>
      </c>
      <c r="AK298" t="n" s="19550">
        <v>0.11642320408503301</v>
      </c>
      <c r="AL298" t="n" s="20025">
        <v>0.0</v>
      </c>
      <c r="AM298" t="n" s="20500">
        <v>0.027521116575754</v>
      </c>
      <c r="AN298" t="n" s="20975">
        <v>-0.41392197963683697</v>
      </c>
      <c r="AO298" t="n" s="21450">
        <v>1.0674389661593973</v>
      </c>
      <c r="AP298" t="n" s="21925">
        <v>-0.521612526018294</v>
      </c>
      <c r="AQ298" t="n" s="22400">
        <v>0.5458264401411033</v>
      </c>
      <c r="AR298" t="n" s="22875">
        <v>1.5890514921776913</v>
      </c>
      <c r="AS298" t="n" s="23468">
        <v>0.0025140188834847583</v>
      </c>
      <c r="AT298" t="n" s="24061">
        <v>4.716572345652421E-4</v>
      </c>
      <c r="AU298" t="n" s="24654">
        <v>0.0019128497450125253</v>
      </c>
      <c r="AV298" t="n" s="25247">
        <v>4.959031386544076E-4</v>
      </c>
      <c r="AW298" t="n" s="25840">
        <v>-4.2036277609111055E-5</v>
      </c>
      <c r="AX298" t="n" s="26433">
        <v>0.0011683062526728076</v>
      </c>
      <c r="AY298" t="n" s="27026">
        <v>7.953667186763448E-6</v>
      </c>
      <c r="AZ298" t="n" s="27619">
        <v>0.004331538601697926</v>
      </c>
      <c r="BA298" t="n" s="28212">
        <v>-0.002906632082049934</v>
      </c>
      <c r="BB298" t="n" s="28805">
        <v>2.4901451584480425E-4</v>
      </c>
      <c r="BC298" t="n" s="29398">
        <v>2.5613368625783493E-5</v>
      </c>
      <c r="BD298" t="n" s="29991">
        <v>-6.595089751840318E-7</v>
      </c>
      <c r="BE298" t="n" s="30584">
        <v>2.778061925721432E-6</v>
      </c>
      <c r="BF298" t="n" s="31177">
        <v>1.4946887123540967E-5</v>
      </c>
      <c r="BG298" t="n" s="31770">
        <v>-3.528064169849189E-6</v>
      </c>
      <c r="BH298" t="n" s="32363">
        <v>0.008210067880127712</v>
      </c>
      <c r="BI298" t="n" s="32956">
        <v>4.581792054032259E-6</v>
      </c>
      <c r="BJ298" t="s" s="33431">
        <v>1388</v>
      </c>
      <c r="BK298" t="s" s="33906">
        <v>1393</v>
      </c>
      <c r="BL298" t="n" s="34381">
        <v>0.09105636179447174</v>
      </c>
      <c r="BM298" t="s" s="34856">
        <v>1405</v>
      </c>
      <c r="BN298" t="s" s="35331">
        <v>1393</v>
      </c>
      <c r="BO298" t="n" s="35806">
        <v>-0.030077990144491196</v>
      </c>
    </row>
    <row r="299" spans="1:23" x14ac:dyDescent="0.25">
      <c r="A299" s="116" t="str">
        <f>IF(ISBLANK(TBL_DATA[[#This Row],[Row.names]]), "",   DATE(YEAR(TBL_DATA[[#This Row],[Row.names]]), MONTH(TBL_DATA[[#This Row],[Row.names]]), DAY(TBL_DATA[[#This Row],[Row.names]])))</f>
        <v/>
      </c>
      <c r="B299" s="483" t="s">
        <v>428</v>
      </c>
      <c r="C299" s="1109" t="s">
        <v>1054</v>
      </c>
      <c r="D299" s="1735" t="n">
        <v>0.0018725482069216976</v>
      </c>
      <c r="E299" s="2361" t="n">
        <v>0.0939194792129685</v>
      </c>
      <c r="F299" s="2925" t="n">
        <v>-0.11099191279369858</v>
      </c>
      <c r="G299" s="3489" t="n">
        <v>0.35175500983677055</v>
      </c>
      <c r="H299" s="4053" t="n">
        <v>0.3742960204910865</v>
      </c>
      <c r="I299" s="4617" t="n">
        <v>0.0037980579867659234</v>
      </c>
      <c r="J299" s="5181" t="n">
        <v>-0.08396108448121631</v>
      </c>
      <c r="K299" s="5743" t="n">
        <v>0.7409756285483391</v>
      </c>
      <c r="L299" s="6305" t="n">
        <v>0.22284831657658466</v>
      </c>
      <c r="M299" s="6867" t="n">
        <v>0.004232822221739207</v>
      </c>
      <c r="N299" s="7429" t="n">
        <v>0.07622148449407597</v>
      </c>
      <c r="O299" s="7993" t="n">
        <v>0.05212474589362957</v>
      </c>
      <c r="P299" s="8619" t="n">
        <v>-0.04074022574743563</v>
      </c>
      <c r="Q299" s="9183" t="n">
        <v>-0.012757128621100603</v>
      </c>
      <c r="R299" s="9747" t="n">
        <v>-0.011143026000706954</v>
      </c>
      <c r="S299" s="10248" t="n">
        <v>-0.010748066565237857</v>
      </c>
      <c r="T299" s="10749" t="n">
        <v>0.07720979225357649</v>
      </c>
      <c r="U299" s="11250" t="n">
        <v>-0.13920600291137278</v>
      </c>
      <c r="V299" s="11751" t="n">
        <v>0.02650824732675261</v>
      </c>
      <c r="W299" s="12250" t="n">
        <v>0.08190487888858575</v>
      </c>
      <c r="X299" t="n" s="12749">
        <v>0.32364674347191785</v>
      </c>
      <c r="Y299" t="n" s="13311">
        <v>0.6117973688167402</v>
      </c>
      <c r="Z299" t="n" s="13875">
        <v>0.472068127050095</v>
      </c>
      <c r="AA299" t="n" s="14499">
        <v>0.0</v>
      </c>
      <c r="AB299" t="n" s="15125">
        <v>0.0</v>
      </c>
      <c r="AC299" t="n" s="15751">
        <v>0.09104753080632406</v>
      </c>
      <c r="AD299" t="n" s="16226">
        <v>0.256405853350707</v>
      </c>
      <c r="AE299" t="n" s="16701">
        <v>0.062506971016004</v>
      </c>
      <c r="AF299" t="n" s="17176">
        <v>0.049998084621079006</v>
      </c>
      <c r="AG299" t="n" s="17651">
        <v>0.090431885868924</v>
      </c>
      <c r="AH299" t="n" s="18126">
        <v>-0.005046482517316</v>
      </c>
      <c r="AI299" t="n" s="18601">
        <v>7.9919594258E-4</v>
      </c>
      <c r="AJ299" t="n" s="19076">
        <v>0.349227751887939</v>
      </c>
      <c r="AK299" t="n" s="19551">
        <v>0.11508350108393599</v>
      </c>
      <c r="AL299" t="n" s="20026">
        <v>0.0</v>
      </c>
      <c r="AM299" t="n" s="20501">
        <v>0.027456980159242</v>
      </c>
      <c r="AN299" t="n" s="20976">
        <v>-0.408780334111799</v>
      </c>
      <c r="AO299" t="n" s="21451">
        <v>1.0580894868790367</v>
      </c>
      <c r="AP299" t="n" s="21926">
        <v>-0.520006079577741</v>
      </c>
      <c r="AQ299" t="n" s="22401">
        <v>0.5380834073012957</v>
      </c>
      <c r="AR299" t="n" s="22876">
        <v>1.5780955664567777</v>
      </c>
      <c r="AS299" t="n" s="23469">
        <v>0.0024303850214542426</v>
      </c>
      <c r="AT299" t="n" s="24062">
        <v>4.380474303159813E-4</v>
      </c>
      <c r="AU299" t="n" s="24655">
        <v>0.001961137839825663</v>
      </c>
      <c r="AV299" t="n" s="25248">
        <v>4.53098671915665E-4</v>
      </c>
      <c r="AW299" t="n" s="25841">
        <v>-4.4921313849356645E-5</v>
      </c>
      <c r="AX299" t="n" s="26434">
        <v>0.0012046020820649667</v>
      </c>
      <c r="AY299" t="n" s="27027">
        <v>9.61898853870454E-6</v>
      </c>
      <c r="AZ299" t="n" s="27620">
        <v>0.004307687748039118</v>
      </c>
      <c r="BA299" t="n" s="28213">
        <v>-0.0028652861964147316</v>
      </c>
      <c r="BB299" t="n" s="28806">
        <v>2.3549270867367626E-4</v>
      </c>
      <c r="BC299" t="n" s="29399">
        <v>2.324406633932227E-5</v>
      </c>
      <c r="BD299" t="n" s="29992">
        <v>-1.1014753015634462E-7</v>
      </c>
      <c r="BE299" t="n" s="30585">
        <v>4.6410484418826803E-7</v>
      </c>
      <c r="BF299" t="n" s="31178">
        <v>2.4972391451179227E-6</v>
      </c>
      <c r="BG299" t="n" s="31771">
        <v>-5.894037542748775E-7</v>
      </c>
      <c r="BH299" t="n" s="32364">
        <v>0.008150079654104867</v>
      </c>
      <c r="BI299" t="n" s="32957">
        <v>7.656000935066564E-7</v>
      </c>
      <c r="BJ299" t="s" s="33432">
        <v>1388</v>
      </c>
      <c r="BK299" t="s" s="33907">
        <v>1393</v>
      </c>
      <c r="BL299" t="n" s="34382">
        <v>0.09078110754489899</v>
      </c>
      <c r="BM299" t="s" s="34857">
        <v>1405</v>
      </c>
      <c r="BN299" t="s" s="35332">
        <v>1393</v>
      </c>
      <c r="BO299" t="n" s="35807">
        <v>-0.03027108684182167</v>
      </c>
    </row>
    <row r="300" spans="1:23" x14ac:dyDescent="0.25">
      <c r="A300" s="116" t="str">
        <f>IF(ISBLANK(TBL_DATA[[#This Row],[Row.names]]), "",   DATE(YEAR(TBL_DATA[[#This Row],[Row.names]]), MONTH(TBL_DATA[[#This Row],[Row.names]]), DAY(TBL_DATA[[#This Row],[Row.names]])))</f>
        <v/>
      </c>
      <c r="B300" s="484" t="s">
        <v>429</v>
      </c>
      <c r="C300" s="1110" t="s">
        <v>1055</v>
      </c>
      <c r="D300" s="1736" t="n">
        <v>-0.008444277476671274</v>
      </c>
      <c r="E300" s="2362" t="n">
        <v>0.08468211959335847</v>
      </c>
      <c r="F300" s="2926" t="n">
        <v>-0.14655994218519774</v>
      </c>
      <c r="G300" s="3490" t="n">
        <v>0.3068290512127002</v>
      </c>
      <c r="H300" s="4054" t="n">
        <v>0.27062312651591186</v>
      </c>
      <c r="I300" s="4618" t="n">
        <v>0.004137533202526813</v>
      </c>
      <c r="J300" s="5182" t="n">
        <v>-0.1266986518500437</v>
      </c>
      <c r="K300" s="5744" t="n">
        <v>0.6460552441819858</v>
      </c>
      <c r="L300" s="6306" t="n">
        <v>0.164465930253109</v>
      </c>
      <c r="M300" s="6868" t="n">
        <v>0.004428407515268087</v>
      </c>
      <c r="N300" s="7430" t="n">
        <v>0.07690698178796171</v>
      </c>
      <c r="O300" s="7994" t="n">
        <v>0.05479244859364768</v>
      </c>
      <c r="P300" s="8620" t="n">
        <v>-0.04884048145343323</v>
      </c>
      <c r="Q300" s="9184" t="n">
        <v>-0.013105948486207258</v>
      </c>
      <c r="R300" s="9748" t="n">
        <v>-0.01147732944717288</v>
      </c>
      <c r="S300" s="10249" t="n">
        <v>-0.03676727738098973</v>
      </c>
      <c r="T300" s="10750" t="n">
        <v>0.07999266512688301</v>
      </c>
      <c r="U300" s="11251" t="n">
        <v>-0.45963310914407085</v>
      </c>
      <c r="V300" s="11752" t="n">
        <v>-5.471310560459797E-4</v>
      </c>
      <c r="W300" s="12251" t="n">
        <v>0.08368429045672449</v>
      </c>
      <c r="X300" t="n" s="12750">
        <v>-0.006538037821195564</v>
      </c>
      <c r="Y300" t="n" s="13312">
        <v>0.5202145004860128</v>
      </c>
      <c r="Z300" t="n" s="13876">
        <v>0.40554399299349625</v>
      </c>
      <c r="AA300" t="n" s="14500">
        <v>0.0</v>
      </c>
      <c r="AB300" t="n" s="15126">
        <v>0.0</v>
      </c>
      <c r="AC300" t="n" s="15752">
        <v>0.08762770792135491</v>
      </c>
      <c r="AD300" t="n" s="16227">
        <v>0.259779295447807</v>
      </c>
      <c r="AE300" t="n" s="16702">
        <v>0.056880738176675</v>
      </c>
      <c r="AF300" t="n" s="17177">
        <v>0.04716145367112601</v>
      </c>
      <c r="AG300" t="n" s="17652">
        <v>0.092279480326875</v>
      </c>
      <c r="AH300" t="n" s="18127">
        <v>-0.005081605686336</v>
      </c>
      <c r="AI300" t="n" s="18602">
        <v>7.79053160131E-4</v>
      </c>
      <c r="AJ300" t="n" s="19077">
        <v>0.343072880092109</v>
      </c>
      <c r="AK300" t="n" s="19552">
        <v>0.11870257899927199</v>
      </c>
      <c r="AL300" t="n" s="20027">
        <v>0.0</v>
      </c>
      <c r="AM300" t="n" s="20502">
        <v>0.024809072459544</v>
      </c>
      <c r="AN300" t="n" s="20977">
        <v>-0.39749877843650494</v>
      </c>
      <c r="AO300" t="n" s="21452">
        <v>1.053569557000409</v>
      </c>
      <c r="AP300" t="n" s="21927">
        <v>-0.512685388789711</v>
      </c>
      <c r="AQ300" t="n" s="22402">
        <v>0.5408841682106981</v>
      </c>
      <c r="AR300" t="n" s="22877">
        <v>1.5662549457901203</v>
      </c>
      <c r="AS300" t="n" s="23470">
        <v>0.0023721589352593353</v>
      </c>
      <c r="AT300" t="n" s="24063">
        <v>4.2226795385772765E-4</v>
      </c>
      <c r="AU300" t="n" s="24656">
        <v>0.0019117016108859796</v>
      </c>
      <c r="AV300" t="n" s="25249">
        <v>4.4100713421981315E-4</v>
      </c>
      <c r="AW300" t="n" s="25842">
        <v>-4.4183676530848216E-5</v>
      </c>
      <c r="AX300" t="n" s="26435">
        <v>0.001165711176244093</v>
      </c>
      <c r="AY300" t="n" s="27028">
        <v>1.0474736329426102E-5</v>
      </c>
      <c r="AZ300" t="n" s="27621">
        <v>0.004179873285691271</v>
      </c>
      <c r="BA300" t="n" s="28214">
        <v>-0.002784589922209988</v>
      </c>
      <c r="BB300" t="n" s="28807">
        <v>2.3084646359109806E-4</v>
      </c>
      <c r="BC300" t="n" s="29400">
        <v>2.2086075455805038E-5</v>
      </c>
      <c r="BD300" t="n" s="29993">
        <v>8.205201478469501E-8</v>
      </c>
      <c r="BE300" t="n" s="30586">
        <v>-3.4545819579416834E-7</v>
      </c>
      <c r="BF300" t="n" s="31179">
        <v>-1.8584090519443051E-6</v>
      </c>
      <c r="BG300" t="n" s="31772">
        <v>4.3871859108560573E-7</v>
      </c>
      <c r="BH300" t="n" s="32365">
        <v>0.007929606408411973</v>
      </c>
      <c r="BI300" t="n" s="32958">
        <v>-5.695389763936469E-7</v>
      </c>
      <c r="BJ300" t="s" s="33433">
        <v>1388</v>
      </c>
      <c r="BK300" t="s" s="33908">
        <v>1393</v>
      </c>
      <c r="BL300" t="n" s="34383">
        <v>0.09191132336854935</v>
      </c>
      <c r="BM300" t="s" s="34858">
        <v>1405</v>
      </c>
      <c r="BN300" t="s" s="35333">
        <v>1393</v>
      </c>
      <c r="BO300" t="n" s="35808">
        <v>-0.025254342705011368</v>
      </c>
    </row>
    <row r="301" spans="1:23" x14ac:dyDescent="0.25">
      <c r="A301" s="116" t="str">
        <f>IF(ISBLANK(TBL_DATA[[#This Row],[Row.names]]), "",   DATE(YEAR(TBL_DATA[[#This Row],[Row.names]]), MONTH(TBL_DATA[[#This Row],[Row.names]]), DAY(TBL_DATA[[#This Row],[Row.names]])))</f>
        <v/>
      </c>
      <c r="B301" s="485" t="s">
        <v>430</v>
      </c>
      <c r="C301" s="1111" t="s">
        <v>1056</v>
      </c>
      <c r="D301" s="1737" t="n">
        <v>0.0017273220056031576</v>
      </c>
      <c r="E301" s="2363" t="n">
        <v>0.08655571488761638</v>
      </c>
      <c r="F301" s="2927" t="n">
        <v>-0.1348736815979409</v>
      </c>
      <c r="G301" s="3491" t="n">
        <v>0.30232672880917655</v>
      </c>
      <c r="H301" t="n" s="4055">
        <v>0.26090482002517057</v>
      </c>
      <c r="I301" t="n" s="4619">
        <v>0.00416700032793648</v>
      </c>
      <c r="J301" t="n" s="5183">
        <v>-0.12114950637085042</v>
      </c>
      <c r="K301" s="5745" t="n">
        <v>0.6472114580672578</v>
      </c>
      <c r="L301" s="6307" t="n">
        <v>0.1645872807756772</v>
      </c>
      <c r="M301" s="6869" t="n">
        <v>0.004430205696609484</v>
      </c>
      <c r="N301" s="7431" t="n">
        <v>0.07694379807650939</v>
      </c>
      <c r="O301" s="7995" t="n">
        <v>0.05466371377548171</v>
      </c>
      <c r="P301" s="8621" t="n">
        <v>-0.047197522686208915</v>
      </c>
      <c r="Q301" s="9185" t="n">
        <v>-0.01305487075290148</v>
      </c>
      <c r="R301" s="9749" t="n">
        <v>-0.011425472074527716</v>
      </c>
      <c r="S301" t="n" s="10250">
        <v>-0.015130813043594982</v>
      </c>
      <c r="T301" t="n" s="10751">
        <v>0.07958147942331223</v>
      </c>
      <c r="U301" t="n" s="11252">
        <v>-0.19012982861390024</v>
      </c>
      <c r="V301" s="11753" t="n">
        <v>0.015121841388341384</v>
      </c>
      <c r="W301" t="n" s="12252">
        <v>0.08298007079226244</v>
      </c>
      <c r="X301" t="n" s="12751">
        <v>0.18223461662497684</v>
      </c>
      <c r="Y301" t="n" s="13313">
        <v>0.5107884298074601</v>
      </c>
      <c r="Z301" t="n" s="13877">
        <v>0.4056935799044362</v>
      </c>
      <c r="AA301" t="n" s="14501">
        <v>0.0</v>
      </c>
      <c r="AB301" t="n" s="15127">
        <v>0.0</v>
      </c>
      <c r="AC301" t="n" s="15753">
        <v>0.09270001535899304</v>
      </c>
      <c r="AD301" t="n" s="16228">
        <v>0.260436267762809</v>
      </c>
      <c r="AE301" t="n" s="16703">
        <v>0.056829668712286</v>
      </c>
      <c r="AF301" t="n" s="17178">
        <v>0.046187308376472995</v>
      </c>
      <c r="AG301" t="n" s="17653">
        <v>0.09241371431397</v>
      </c>
      <c r="AH301" t="n" s="18128">
        <v>-0.005059089496081</v>
      </c>
      <c r="AI301" t="n" s="18603">
        <v>8.25584732365E-4</v>
      </c>
      <c r="AJ301" t="n" s="19078">
        <v>0.338588612929479</v>
      </c>
      <c r="AK301" t="n" s="19553">
        <v>0.119254727973946</v>
      </c>
      <c r="AL301" t="n" s="20028">
        <v>0.0</v>
      </c>
      <c r="AM301" t="n" s="20503">
        <v>0.024699471574154</v>
      </c>
      <c r="AN301" t="n" s="20978">
        <v>-0.3764726491361391</v>
      </c>
      <c r="AO301" t="n" s="21453">
        <v>1.04815134464159</v>
      </c>
      <c r="AP301" t="n" s="21928">
        <v>-0.49044772689832805</v>
      </c>
      <c r="AQ301" t="n" s="22403">
        <v>0.5577036177432619</v>
      </c>
      <c r="AR301" t="n" s="22878">
        <v>1.538599071539918</v>
      </c>
      <c r="AS301" t="n" s="23471">
        <v>0.0025129321762143485</v>
      </c>
      <c r="AT301" t="n" s="24064">
        <v>4.32105318822017E-4</v>
      </c>
      <c r="AU301" t="n" s="24657">
        <v>0.001834462804488298</v>
      </c>
      <c r="AV301" t="n" s="25250">
        <v>4.752434250734487E-4</v>
      </c>
      <c r="AW301" t="n" s="25843">
        <v>-4.496670868279674E-5</v>
      </c>
      <c r="AX301" t="n" s="26436">
        <v>0.0011752309532528811</v>
      </c>
      <c r="AY301" t="n" s="27029">
        <v>7.037195958246659E-6</v>
      </c>
      <c r="AZ301" t="n" s="27622">
        <v>0.004177859245355499</v>
      </c>
      <c r="BA301" t="n" s="28215">
        <v>-0.002937790737967872</v>
      </c>
      <c r="BB301" t="n" s="28808">
        <v>2.0778232125891527E-4</v>
      </c>
      <c r="BC301" t="n" s="29401">
        <v>2.200849576826096E-5</v>
      </c>
      <c r="BD301" t="n" s="29994">
        <v>-4.4777145386355006E-7</v>
      </c>
      <c r="BE301" t="n" s="30587">
        <v>1.8861872802763649E-6</v>
      </c>
      <c r="BF301" t="n" s="31180">
        <v>1.014835739495334E-5</v>
      </c>
      <c r="BG301" t="n" s="31773">
        <v>-2.395408021264074E-6</v>
      </c>
      <c r="BH301" t="n" s="32366">
        <v>0.007849602240447803</v>
      </c>
      <c r="BI301" t="n" s="32959">
        <v>3.1108838933400927E-6</v>
      </c>
      <c r="BJ301" t="s" s="33434">
        <v>1388</v>
      </c>
      <c r="BK301" t="s" s="33909">
        <v>1393</v>
      </c>
      <c r="BL301" t="n" s="34384">
        <v>0.090985007584095</v>
      </c>
      <c r="BM301" t="s" s="34859">
        <v>1405</v>
      </c>
      <c r="BN301" t="s" s="35334">
        <v>1393</v>
      </c>
      <c r="BO301" t="n" s="35809">
        <v>-0.02501772902905941</v>
      </c>
    </row>
    <row r="302" spans="1:23" x14ac:dyDescent="0.25">
      <c r="A302" s="116" t="str">
        <f>IF(ISBLANK(TBL_DATA[[#This Row],[Row.names]]), "",   DATE(YEAR(TBL_DATA[[#This Row],[Row.names]]), MONTH(TBL_DATA[[#This Row],[Row.names]]), DAY(TBL_DATA[[#This Row],[Row.names]])))</f>
        <v/>
      </c>
      <c r="B302" s="486" t="s">
        <v>431</v>
      </c>
      <c r="C302" s="1112" t="s">
        <v>1057</v>
      </c>
      <c r="D302" s="1738" t="n">
        <v>0.001741657737617628</v>
      </c>
      <c r="E302" s="2364" t="n">
        <v>0.08844812305580296</v>
      </c>
      <c r="F302" s="2928" t="n">
        <v>-0.1373970802774478</v>
      </c>
      <c r="G302" s="3492" t="n">
        <v>0.2953920687249092</v>
      </c>
      <c r="H302" s="4056" t="n">
        <v>0.24723421623786876</v>
      </c>
      <c r="I302" s="4620" t="n">
        <v>0.004157203703904976</v>
      </c>
      <c r="J302" s="5184" t="n">
        <v>-0.1258712234170113</v>
      </c>
      <c r="K302" s="5746" t="n">
        <v>0.6238517615538091</v>
      </c>
      <c r="L302" s="6308" t="n">
        <v>0.15136720476255008</v>
      </c>
      <c r="M302" s="6870" t="n">
        <v>0.004413989297715427</v>
      </c>
      <c r="N302" s="7432" t="n">
        <v>0.0760626830487877</v>
      </c>
      <c r="O302" s="7996" t="n">
        <v>0.05466371377548171</v>
      </c>
      <c r="P302" s="8622" t="n">
        <v>-0.045538066879174166</v>
      </c>
      <c r="Q302" s="9186" t="n">
        <v>-0.012972997985732811</v>
      </c>
      <c r="R302" s="9750" t="n">
        <v>-0.011362258220716008</v>
      </c>
      <c r="S302" s="10251" t="n">
        <v>-0.01243513888328085</v>
      </c>
      <c r="T302" s="10752" t="n">
        <v>0.07958476061488494</v>
      </c>
      <c r="U302" s="11253" t="n">
        <v>-0.1562502517718835</v>
      </c>
      <c r="V302" s="11754" t="n">
        <v>0.017854253415736432</v>
      </c>
      <c r="W302" s="12253" t="n">
        <v>0.08297157969014662</v>
      </c>
      <c r="X302" t="n" s="12752">
        <v>0.21518516921592049</v>
      </c>
      <c r="Y302" t="n" s="13314">
        <v>0.49722652406912954</v>
      </c>
      <c r="Z302" t="n" s="13878">
        <v>0.38905938462212947</v>
      </c>
      <c r="AA302" t="n" s="14502">
        <v>0.0</v>
      </c>
      <c r="AB302" t="n" s="15128">
        <v>0.0</v>
      </c>
      <c r="AC302" t="n" s="15754">
        <v>0.08915701209317664</v>
      </c>
      <c r="AD302" t="n" s="16229">
        <v>0.259469156776869</v>
      </c>
      <c r="AE302" t="n" s="16704">
        <v>0.056767599108265</v>
      </c>
      <c r="AF302" t="n" s="17179">
        <v>0.04706259591135101</v>
      </c>
      <c r="AG302" t="n" s="17654">
        <v>0.09309637747704701</v>
      </c>
      <c r="AH302" t="n" s="18129">
        <v>-0.00513868592699</v>
      </c>
      <c r="AI302" t="n" s="18604">
        <v>7.62105118381E-4</v>
      </c>
      <c r="AJ302" t="n" s="19079">
        <v>0.33210398436545396</v>
      </c>
      <c r="AK302" t="n" s="19554">
        <v>0.12150486810759001</v>
      </c>
      <c r="AL302" t="n" s="20029">
        <v>0.0</v>
      </c>
      <c r="AM302" t="n" s="20504">
        <v>0.025099069720646</v>
      </c>
      <c r="AN302" t="n" s="20979">
        <v>-0.39436662989095</v>
      </c>
      <c r="AO302" t="n" s="21454">
        <v>1.0514732165800598</v>
      </c>
      <c r="AP302" t="n" s="21929">
        <v>-0.515112775812397</v>
      </c>
      <c r="AQ302" t="n" s="22404">
        <v>0.5363604407676628</v>
      </c>
      <c r="AR302" t="n" s="22879">
        <v>1.5665859923924568</v>
      </c>
      <c r="AS302" t="n" s="23472">
        <v>0.002427216152055621</v>
      </c>
      <c r="AT302" t="n" s="24065">
        <v>4.2046498027931785E-4</v>
      </c>
      <c r="AU302" t="n" s="24658">
        <v>0.001786436539088969</v>
      </c>
      <c r="AV302" t="n" s="25251">
        <v>4.6140328471164335E-4</v>
      </c>
      <c r="AW302" t="n" s="25844">
        <v>-4.4064603009091475E-5</v>
      </c>
      <c r="AX302" t="n" s="26437">
        <v>0.0011336724441237173</v>
      </c>
      <c r="AY302" t="n" s="27030">
        <v>6.761789272612921E-6</v>
      </c>
      <c r="AZ302" t="n" s="27623">
        <v>0.004099277331335399</v>
      </c>
      <c r="BA302" t="n" s="28216">
        <v>-0.002882538903890578</v>
      </c>
      <c r="BB302" t="n" s="28809">
        <v>2.0366363314462696E-4</v>
      </c>
      <c r="BC302" t="n" s="29402">
        <v>2.1034298926767415E-5</v>
      </c>
      <c r="BD302" t="n" s="29995">
        <v>-2.9992592492602464E-7</v>
      </c>
      <c r="BE302" t="n" s="30588">
        <v>1.263447073387576E-6</v>
      </c>
      <c r="BF302" t="n" s="31181">
        <v>6.797861082413277E-6</v>
      </c>
      <c r="BG302" t="n" s="31774">
        <v>-1.6045454185040795E-6</v>
      </c>
      <c r="BH302" t="n" s="32367">
        <v>0.007625086255125646</v>
      </c>
      <c r="BI302" t="n" s="32960">
        <v>2.083854100988705E-6</v>
      </c>
      <c r="BJ302" t="s" s="33435">
        <v>1388</v>
      </c>
      <c r="BK302" t="s" s="33910">
        <v>1393</v>
      </c>
      <c r="BL302" t="n" s="34385">
        <v>0.09225624054670334</v>
      </c>
      <c r="BM302" t="s" s="34860">
        <v>1405</v>
      </c>
      <c r="BN302" t="s" s="35335">
        <v>1393</v>
      </c>
      <c r="BO302" t="n" s="35810">
        <v>-0.025185730308294296</v>
      </c>
    </row>
    <row r="303" spans="1:23" x14ac:dyDescent="0.25">
      <c r="A303" s="116" t="str">
        <f>IF(ISBLANK(TBL_DATA[[#This Row],[Row.names]]), "",   DATE(YEAR(TBL_DATA[[#This Row],[Row.names]]), MONTH(TBL_DATA[[#This Row],[Row.names]]), DAY(TBL_DATA[[#This Row],[Row.names]])))</f>
        <v/>
      </c>
      <c r="B303" s="487" t="s">
        <v>432</v>
      </c>
      <c r="C303" s="1113" t="s">
        <v>1058</v>
      </c>
      <c r="D303" s="1739" t="n">
        <v>0.0017168514063082385</v>
      </c>
      <c r="E303" s="2365" t="n">
        <v>0.09031682674656483</v>
      </c>
      <c r="F303" s="2929" t="n">
        <v>-0.09774401735090676</v>
      </c>
      <c r="G303" s="3493" t="n">
        <v>0.2812490083448858</v>
      </c>
      <c r="H303" s="4057" t="n">
        <v>0.23361415769703897</v>
      </c>
      <c r="I303" s="4621" t="n">
        <v>0.0041901436751885495</v>
      </c>
      <c r="J303" s="5185" t="n">
        <v>-0.10063268159958705</v>
      </c>
      <c r="K303" s="5747" t="n">
        <v>0.6114695606648971</v>
      </c>
      <c r="L303" s="6309" t="n">
        <v>0.14741641451917972</v>
      </c>
      <c r="M303" s="6871" t="n">
        <v>0.004419505325575251</v>
      </c>
      <c r="N303" s="7433" t="n">
        <v>0.0759810775639752</v>
      </c>
      <c r="O303" s="7997" t="n">
        <v>0.05435264464528098</v>
      </c>
      <c r="P303" s="8623" t="n">
        <v>-0.04389939756702799</v>
      </c>
      <c r="Q303" s="9187" t="n">
        <v>-0.012885937370082113</v>
      </c>
      <c r="R303" s="9751" t="n">
        <v>-0.011276925721852179</v>
      </c>
      <c r="S303" s="10252" t="n">
        <v>0.0069025997412748286</v>
      </c>
      <c r="T303" s="10753" t="n">
        <v>0.08012404224601172</v>
      </c>
      <c r="U303" s="11254" t="n">
        <v>0.08614892044614006</v>
      </c>
      <c r="V303" s="11755" t="n">
        <v>0.026253853707865815</v>
      </c>
      <c r="W303" s="12254" t="n">
        <v>0.08313288526168933</v>
      </c>
      <c r="X303" t="n" s="12753">
        <v>0.31580587664223114</v>
      </c>
      <c r="Y303" t="n" s="13315">
        <v>0.4833364849636731</v>
      </c>
      <c r="Z303" t="n" s="13879">
        <v>0.38394845294541785</v>
      </c>
      <c r="AA303" t="n" s="14503">
        <v>0.0</v>
      </c>
      <c r="AB303" t="n" s="15129">
        <v>0.0</v>
      </c>
      <c r="AC303" t="n" s="15755">
        <v>0.08577323641406942</v>
      </c>
      <c r="AD303" t="n" s="16230">
        <v>0.263715037454484</v>
      </c>
      <c r="AE303" t="n" s="16705">
        <v>0.056394252952666</v>
      </c>
      <c r="AF303" t="n" s="17180">
        <v>0.044009611630758</v>
      </c>
      <c r="AG303" t="n" s="17655">
        <v>0.09365573142971301</v>
      </c>
      <c r="AH303" t="n" s="18130">
        <v>-0.005117185588048</v>
      </c>
      <c r="AI303" t="n" s="18605">
        <v>7.53867543638E-4</v>
      </c>
      <c r="AJ303" t="n" s="19080">
        <v>0.330138362983236</v>
      </c>
      <c r="AK303" t="n" s="19555">
        <v>0.120959463299738</v>
      </c>
      <c r="AL303" t="n" s="20030">
        <v>0.0</v>
      </c>
      <c r="AM303" t="n" s="20505">
        <v>0.025261221920535</v>
      </c>
      <c r="AN303" t="n" s="20980">
        <v>-0.3902060324236681</v>
      </c>
      <c r="AO303" t="n" s="21455">
        <v>1.037813980857554</v>
      </c>
      <c r="AP303" t="n" s="21930">
        <v>-0.4982496496545021</v>
      </c>
      <c r="AQ303" t="n" s="22405">
        <v>0.5395643312030518</v>
      </c>
      <c r="AR303" t="n" s="22880">
        <v>1.536063630512056</v>
      </c>
      <c r="AS303" t="n" s="23473">
        <v>0.0022852416330186157</v>
      </c>
      <c r="AT303" t="n" s="24066">
        <v>4.1691645629137445E-4</v>
      </c>
      <c r="AU303" t="n" s="24659">
        <v>0.0016717347337556901</v>
      </c>
      <c r="AV303" t="n" s="25252">
        <v>4.359539946734306E-4</v>
      </c>
      <c r="AW303" t="n" s="25845">
        <v>-4.034266047516897E-5</v>
      </c>
      <c r="AX303" t="n" s="26438">
        <v>0.0010191451234839522</v>
      </c>
      <c r="AY303" t="n" s="27031">
        <v>1.0875836234939006E-5</v>
      </c>
      <c r="AZ303" t="n" s="27624">
        <v>0.004122677833706615</v>
      </c>
      <c r="BA303" t="n" s="28217">
        <v>-0.0026219572428498785</v>
      </c>
      <c r="BB303" t="n" s="28810">
        <v>1.8529810285674642E-4</v>
      </c>
      <c r="BC303" t="n" s="29403">
        <v>1.9263451213294394E-5</v>
      </c>
      <c r="BD303" t="n" s="29996">
        <v>1.276054940583355E-7</v>
      </c>
      <c r="BE303" t="n" s="30589">
        <v>-5.373510933000301E-7</v>
      </c>
      <c r="BF303" t="n" s="31182">
        <v>-2.8908672138546106E-6</v>
      </c>
      <c r="BG303" t="n" s="31775">
        <v>6.824175956308313E-7</v>
      </c>
      <c r="BH303" t="n" s="32368">
        <v>0.007508311489585182</v>
      </c>
      <c r="BI303" t="n" s="32961">
        <v>-8.86032458105431E-7</v>
      </c>
      <c r="BJ303" t="s" s="33436">
        <v>1388</v>
      </c>
      <c r="BK303" t="s" s="33911">
        <v>1393</v>
      </c>
      <c r="BL303" t="n" s="34386">
        <v>0.09191089868545532</v>
      </c>
      <c r="BM303" t="s" s="34861">
        <v>1405</v>
      </c>
      <c r="BN303" t="s" s="35336">
        <v>1393</v>
      </c>
      <c r="BO303" t="n" s="35811">
        <v>-0.02506917715072632</v>
      </c>
    </row>
    <row r="304" spans="1:23" x14ac:dyDescent="0.25">
      <c r="A304" s="116" t="str">
        <f>IF(ISBLANK(TBL_DATA[[#This Row],[Row.names]]), "",   DATE(YEAR(TBL_DATA[[#This Row],[Row.names]]), MONTH(TBL_DATA[[#This Row],[Row.names]]), DAY(TBL_DATA[[#This Row],[Row.names]])))</f>
        <v/>
      </c>
      <c r="B304" s="488" t="s">
        <v>433</v>
      </c>
      <c r="C304" s="1114" t="s">
        <v>1059</v>
      </c>
      <c r="D304" s="1740" t="n">
        <v>-0.0014275574060422726</v>
      </c>
      <c r="E304" s="2366" t="n">
        <v>0.08876033688561025</v>
      </c>
      <c r="F304" s="2930" t="n">
        <v>-0.08047453876961863</v>
      </c>
      <c r="G304" s="3494" t="n">
        <v>0.27178988190146697</v>
      </c>
      <c r="H304" s="4058" t="n">
        <v>0.2287100791896377</v>
      </c>
      <c r="I304" s="4622" t="n">
        <v>0.004197654098942725</v>
      </c>
      <c r="J304" s="5186" t="n">
        <v>-0.09136307268998844</v>
      </c>
      <c r="K304" s="5748" t="n">
        <v>0.5997990544147459</v>
      </c>
      <c r="L304" s="6310" t="n">
        <v>0.14516431178497594</v>
      </c>
      <c r="M304" s="6872" t="n">
        <v>0.004419154067429813</v>
      </c>
      <c r="N304" s="7434" t="n">
        <v>0.07587489284253299</v>
      </c>
      <c r="O304" s="7998" t="n">
        <v>0.054188072905218626</v>
      </c>
      <c r="P304" s="8624" t="n">
        <v>-0.04526428606295274</v>
      </c>
      <c r="Q304" s="9188" t="n">
        <v>-0.012850431799623821</v>
      </c>
      <c r="R304" s="9752" t="n">
        <v>-0.01124366876985446</v>
      </c>
      <c r="S304" s="10253" t="n">
        <v>0.0063321847363402295</v>
      </c>
      <c r="T304" s="10754" t="n">
        <v>0.08008323404205883</v>
      </c>
      <c r="U304" s="11255" t="n">
        <v>0.07907004271349276</v>
      </c>
      <c r="V304" s="11756" t="n">
        <v>0.021491460867985923</v>
      </c>
      <c r="W304" s="12255" t="n">
        <v>0.0829791103213975</v>
      </c>
      <c r="X304" t="n" s="12754">
        <v>0.25899844894389046</v>
      </c>
      <c r="Y304" t="n" s="13316">
        <v>0.47823642603804</v>
      </c>
      <c r="Z304" t="n" s="13880">
        <v>0.38100434614972034</v>
      </c>
      <c r="AA304" t="n" s="14504">
        <v>0.0</v>
      </c>
      <c r="AB304" t="n" s="15130">
        <v>0.0</v>
      </c>
      <c r="AC304" t="n" s="15756">
        <v>0.0825288570064463</v>
      </c>
      <c r="AD304" t="n" s="16231">
        <v>0.262808623954243</v>
      </c>
      <c r="AE304" t="n" s="16706">
        <v>0.056198591764269</v>
      </c>
      <c r="AF304" t="n" s="17181">
        <v>0.04387937768393699</v>
      </c>
      <c r="AG304" t="n" s="17656">
        <v>0.100219654126561</v>
      </c>
      <c r="AH304" t="n" s="18131">
        <v>-0.005123037456845</v>
      </c>
      <c r="AI304" t="n" s="18606">
        <v>7.74352854382E-4</v>
      </c>
      <c r="AJ304" t="n" s="19081">
        <v>0.34154491711758694</v>
      </c>
      <c r="AK304" t="n" s="19556">
        <v>0.11896532264141299</v>
      </c>
      <c r="AL304" t="n" s="20031">
        <v>0.0</v>
      </c>
      <c r="AM304" t="n" s="20506">
        <v>0.024046443182421</v>
      </c>
      <c r="AN304" t="n" s="20981">
        <v>-0.39663980877406</v>
      </c>
      <c r="AO304" t="n" s="21456">
        <v>1.026587700558419</v>
      </c>
      <c r="AP304" t="n" s="21931">
        <v>-0.479913263464511</v>
      </c>
      <c r="AQ304" t="n" s="22406">
        <v>0.546674437093908</v>
      </c>
      <c r="AR304" t="n" s="22881">
        <v>1.5065009640229299</v>
      </c>
      <c r="AS304" t="n" s="23474">
        <v>0.0021899950372181957</v>
      </c>
      <c r="AT304" t="n" s="24067">
        <v>4.007780125956709E-4</v>
      </c>
      <c r="AU304" t="n" s="24660">
        <v>0.001643336751114374</v>
      </c>
      <c r="AV304" t="n" s="25253">
        <v>4.221761745282216E-4</v>
      </c>
      <c r="AW304" t="n" s="25846">
        <v>-3.8841845072946214E-5</v>
      </c>
      <c r="AX304" t="n" s="26439">
        <v>9.830546085412384E-4</v>
      </c>
      <c r="AY304" t="n" s="27032">
        <v>1.006732467706038E-5</v>
      </c>
      <c r="AZ304" t="n" s="27625">
        <v>0.003983477641782444</v>
      </c>
      <c r="BA304" t="n" s="28218">
        <v>-0.0025120408169982253</v>
      </c>
      <c r="BB304" t="n" s="28811">
        <v>1.809776431250698E-4</v>
      </c>
      <c r="BC304" t="n" s="29404">
        <v>1.8863471164186336E-5</v>
      </c>
      <c r="BD304" t="n" s="29997">
        <v>2.5145438074620878E-8</v>
      </c>
      <c r="BE304" t="n" s="30590">
        <v>-1.0578632959587481E-7</v>
      </c>
      <c r="BF304" t="n" s="31183">
        <v>-5.689535356443412E-7</v>
      </c>
      <c r="BG304" t="n" s="31776">
        <v>1.343426182297126E-7</v>
      </c>
      <c r="BH304" t="n" s="32369">
        <v>0.007282533554965614</v>
      </c>
      <c r="BI304" t="n" s="32962">
        <v>-1.7430048138830583E-7</v>
      </c>
      <c r="BJ304" t="s" s="33437">
        <v>1388</v>
      </c>
      <c r="BK304" t="s" s="33912">
        <v>1393</v>
      </c>
      <c r="BL304" t="n" s="34387">
        <v>0.09144136309623718</v>
      </c>
      <c r="BM304" t="s" s="34862">
        <v>1401</v>
      </c>
      <c r="BN304" t="s" s="35337">
        <v>1393</v>
      </c>
      <c r="BO304" t="n" s="35812">
        <v>-0.01263565756380558</v>
      </c>
    </row>
    <row r="305" spans="1:23" x14ac:dyDescent="0.25">
      <c r="A305" s="116" t="str">
        <f>IF(ISBLANK(TBL_DATA[[#This Row],[Row.names]]), "",   DATE(YEAR(TBL_DATA[[#This Row],[Row.names]]), MONTH(TBL_DATA[[#This Row],[Row.names]]), DAY(TBL_DATA[[#This Row],[Row.names]])))</f>
        <v/>
      </c>
      <c r="B305" s="489" t="s">
        <v>434</v>
      </c>
      <c r="C305" s="1115" t="s">
        <v>1060</v>
      </c>
      <c r="D305" s="1741" t="n">
        <v>0.01135844283154357</v>
      </c>
      <c r="E305" s="2367" t="n">
        <v>0.10112695892937773</v>
      </c>
      <c r="F305" s="2931" t="n">
        <v>-0.050214076173395794</v>
      </c>
      <c r="G305" s="3495" t="n">
        <v>0.28963924420157294</v>
      </c>
      <c r="H305" s="4059" t="n">
        <v>0.23689106114614802</v>
      </c>
      <c r="I305" s="4623" t="n">
        <v>0.004347935877040394</v>
      </c>
      <c r="J305" s="5187" t="n">
        <v>-0.051606356385171415</v>
      </c>
      <c r="K305" s="5749" t="n">
        <v>0.633094192225333</v>
      </c>
      <c r="L305" s="6311" t="n">
        <v>0.137899091030833</v>
      </c>
      <c r="M305" s="6873" t="n">
        <v>0.004621350536078828</v>
      </c>
      <c r="N305" s="7435" t="n">
        <v>0.07901146793436518</v>
      </c>
      <c r="O305" s="7999" t="n">
        <v>0.054188072905218626</v>
      </c>
      <c r="P305" s="8625" t="n">
        <v>-0.0344199750369657</v>
      </c>
      <c r="Q305" s="9189" t="n">
        <v>-0.013247232419929334</v>
      </c>
      <c r="R305" s="9753" t="n">
        <v>-0.011574047775461808</v>
      </c>
      <c r="S305" s="10254" t="n">
        <v>0.013667933943680044</v>
      </c>
      <c r="T305" s="10755" t="n">
        <v>0.08063868189905184</v>
      </c>
      <c r="U305" s="11256" t="n">
        <v>0.1694959989647444</v>
      </c>
      <c r="V305" s="11757" t="n">
        <v>0.03405833918517498</v>
      </c>
      <c r="W305" s="12256" t="n">
        <v>0.08397878033767885</v>
      </c>
      <c r="X305" t="n" s="12755">
        <v>0.40555886913606426</v>
      </c>
      <c r="Y305" t="n" s="13317">
        <v>0.4867145581818444</v>
      </c>
      <c r="Z305" t="n" s="13881">
        <v>0.37134766867564</v>
      </c>
      <c r="AA305" t="n" s="14505">
        <v>0.0</v>
      </c>
      <c r="AB305" t="n" s="15131">
        <v>0.0</v>
      </c>
      <c r="AC305" t="n" s="15757">
        <v>0.07952261209898133</v>
      </c>
      <c r="AD305" t="n" s="16232">
        <v>0.260424067777812</v>
      </c>
      <c r="AE305" t="n" s="16707">
        <v>0.056417140573767004</v>
      </c>
      <c r="AF305" t="n" s="17182">
        <v>0.04283525461423899</v>
      </c>
      <c r="AG305" t="n" s="17657">
        <v>0.099406104584241</v>
      </c>
      <c r="AH305" t="n" s="18132">
        <v>-0.005072661989039</v>
      </c>
      <c r="AI305" t="n" s="18607">
        <v>7.9703902636E-4</v>
      </c>
      <c r="AJ305" t="n" s="19082">
        <v>0.348822610380234</v>
      </c>
      <c r="AK305" t="n" s="19557">
        <v>0.123301359646453</v>
      </c>
      <c r="AL305" t="n" s="20032">
        <v>0.0</v>
      </c>
      <c r="AM305" t="n" s="20507">
        <v>0.024519619352252</v>
      </c>
      <c r="AN305" t="n" s="20982">
        <v>-0.41695807204813495</v>
      </c>
      <c r="AO305" t="n" s="21457">
        <v>1.0304497938328359</v>
      </c>
      <c r="AP305" t="n" s="21932">
        <v>-0.49595733191465197</v>
      </c>
      <c r="AQ305" t="n" s="22407">
        <v>0.5344924619181839</v>
      </c>
      <c r="AR305" t="n" s="22882">
        <v>1.5264071257474878</v>
      </c>
      <c r="AS305" t="n" s="23475">
        <v>0.002269256558272038</v>
      </c>
      <c r="AT305" t="n" s="24068">
        <v>4.0503352020473265E-4</v>
      </c>
      <c r="AU305" t="n" s="24661">
        <v>0.0018137512908406902</v>
      </c>
      <c r="AV305" t="n" s="25254">
        <v>4.473189880880341E-4</v>
      </c>
      <c r="AW305" t="n" s="25847">
        <v>-3.879858487841899E-5</v>
      </c>
      <c r="AX305" t="n" s="26440">
        <v>9.80683580647749E-4</v>
      </c>
      <c r="AY305" t="n" s="27033">
        <v>1.0949845064349812E-5</v>
      </c>
      <c r="AZ305" t="n" s="27626">
        <v>0.003991015457350385</v>
      </c>
      <c r="BA305" t="n" s="28219">
        <v>-0.002845683197425847</v>
      </c>
      <c r="BB305" t="n" s="28812">
        <v>1.9972406497382184E-4</v>
      </c>
      <c r="BC305" t="n" s="29405">
        <v>1.6648548996543613E-5</v>
      </c>
      <c r="BD305" t="n" s="29998">
        <v>5.91575290735577E-7</v>
      </c>
      <c r="BE305" t="n" s="30591">
        <v>-2.491635451314876E-6</v>
      </c>
      <c r="BF305" t="n" s="31184">
        <v>-1.3405395620895969E-5</v>
      </c>
      <c r="BG305" t="n" s="31777">
        <v>3.1643038663451847E-6</v>
      </c>
      <c r="BH305" t="n" s="32370">
        <v>0.007266150279318463</v>
      </c>
      <c r="BI305" t="n" s="32963">
        <v>-4.1090552692544915E-6</v>
      </c>
      <c r="BJ305" t="s" s="33438">
        <v>1388</v>
      </c>
      <c r="BK305" t="s" s="33913">
        <v>1393</v>
      </c>
      <c r="BL305" t="n" s="34388">
        <v>0.09205470979213715</v>
      </c>
      <c r="BM305" t="s" s="34863">
        <v>1401</v>
      </c>
      <c r="BN305" t="s" s="35338">
        <v>1393</v>
      </c>
      <c r="BO305" t="n" s="35813">
        <v>-0.012067277915775776</v>
      </c>
    </row>
    <row r="306" spans="1:23" x14ac:dyDescent="0.25">
      <c r="A306" s="116" t="str">
        <f>IF(ISBLANK(TBL_DATA[[#This Row],[Row.names]]), "",   DATE(YEAR(TBL_DATA[[#This Row],[Row.names]]), MONTH(TBL_DATA[[#This Row],[Row.names]]), DAY(TBL_DATA[[#This Row],[Row.names]])))</f>
        <v/>
      </c>
      <c r="B306" s="490" t="s">
        <v>435</v>
      </c>
      <c r="C306" s="1116" t="s">
        <v>1061</v>
      </c>
      <c r="D306" s="1742" t="n">
        <v>-0.005862145088700795</v>
      </c>
      <c r="E306" s="2368" t="n">
        <v>0.0946719929350539</v>
      </c>
      <c r="F306" s="2932" t="n">
        <v>-0.06334892026233263</v>
      </c>
      <c r="G306" s="3496" t="n">
        <v>0.2956914313179068</v>
      </c>
      <c r="H306" s="4060" t="n">
        <v>0.25162526749952785</v>
      </c>
      <c r="I306" s="4624" t="n">
        <v>0.0043498152146036065</v>
      </c>
      <c r="J306" s="5188" t="n">
        <v>-0.06696089566804375</v>
      </c>
      <c r="K306" s="5750" t="n">
        <v>0.6557477237814365</v>
      </c>
      <c r="L306" s="6312" t="n">
        <v>0.14916706157125356</v>
      </c>
      <c r="M306" s="6874" t="n">
        <v>0.004638028332130611</v>
      </c>
      <c r="N306" s="7436" t="n">
        <v>0.0798199626857998</v>
      </c>
      <c r="O306" s="8000" t="n">
        <v>0.055441917583586554</v>
      </c>
      <c r="P306" s="8626" t="n">
        <v>-0.04008034523805026</v>
      </c>
      <c r="Q306" s="9190" t="n">
        <v>-0.013489597860208749</v>
      </c>
      <c r="R306" s="9754" t="n">
        <v>-0.011799292144096826</v>
      </c>
      <c r="S306" s="10255" t="n">
        <v>0.030040625752792538</v>
      </c>
      <c r="T306" s="10756" t="n">
        <v>0.07979129955673363</v>
      </c>
      <c r="U306" s="11257" t="n">
        <v>0.3764899922632905</v>
      </c>
      <c r="V306" s="11758" t="n">
        <v>0.04687046730897593</v>
      </c>
      <c r="W306" s="12257" t="n">
        <v>0.08319536959812136</v>
      </c>
      <c r="X306" t="n" s="12756">
        <v>0.5633783170311718</v>
      </c>
      <c r="Y306" t="n" s="13318">
        <v>0.5016226345566235</v>
      </c>
      <c r="Z306" t="n" s="13882">
        <v>0.38622151878326716</v>
      </c>
      <c r="AA306" t="n" s="14506">
        <v>0.0</v>
      </c>
      <c r="AB306" t="n" s="15132">
        <v>0.0</v>
      </c>
      <c r="AC306" t="n" s="15758">
        <v>0.09109979303112249</v>
      </c>
      <c r="AD306" t="n" s="16233">
        <v>0.25633184268742</v>
      </c>
      <c r="AE306" t="n" s="16708">
        <v>0.055218077629036</v>
      </c>
      <c r="AF306" t="n" s="17183">
        <v>0.04318848396005201</v>
      </c>
      <c r="AG306" t="n" s="17658">
        <v>0.100161795251867</v>
      </c>
      <c r="AH306" t="n" s="18133">
        <v>-0.005027838562411</v>
      </c>
      <c r="AI306" t="n" s="18608">
        <v>7.68011913317E-4</v>
      </c>
      <c r="AJ306" t="n" s="19083">
        <v>0.351547342770464</v>
      </c>
      <c r="AK306" t="n" s="19558">
        <v>0.12024510793516598</v>
      </c>
      <c r="AL306" t="n" s="20033">
        <v>0.0</v>
      </c>
      <c r="AM306" t="n" s="20508">
        <v>0.024135593501442003</v>
      </c>
      <c r="AN306" t="n" s="20983">
        <v>-0.430589807711608</v>
      </c>
      <c r="AO306" t="n" s="21458">
        <v>1.020019263573295</v>
      </c>
      <c r="AP306" t="n" s="21933">
        <v>-0.50404065419855</v>
      </c>
      <c r="AQ306" t="n" s="22408">
        <v>0.5159786093747449</v>
      </c>
      <c r="AR306" t="n" s="22883">
        <v>1.524059917771845</v>
      </c>
      <c r="AS306" t="n" s="23476">
        <v>0.002201412169409417</v>
      </c>
      <c r="AT306" t="n" s="24069">
        <v>3.9349943399371576E-4</v>
      </c>
      <c r="AU306" t="n" s="24662">
        <v>0.0017559513264436921</v>
      </c>
      <c r="AV306" t="n" s="25255">
        <v>4.3278838107997105E-4</v>
      </c>
      <c r="AW306" t="n" s="25848">
        <v>-3.743224404580323E-5</v>
      </c>
      <c r="AX306" t="n" s="26441">
        <v>9.586617848618378E-4</v>
      </c>
      <c r="AY306" t="n" s="27034">
        <v>1.0558376199734602E-5</v>
      </c>
      <c r="AZ306" t="n" s="27627">
        <v>0.003873198435335885</v>
      </c>
      <c r="BA306" t="n" s="28220">
        <v>-0.0027702376886217955</v>
      </c>
      <c r="BB306" t="n" s="28813">
        <v>1.9500586761236189E-4</v>
      </c>
      <c r="BC306" t="n" s="29406">
        <v>1.6205212987891946E-5</v>
      </c>
      <c r="BD306" t="n" s="29999">
        <v>5.416445041577283E-7</v>
      </c>
      <c r="BE306" t="n" s="30592">
        <v>-2.281327193602282E-6</v>
      </c>
      <c r="BF306" t="n" s="31185">
        <v>-1.2273893428982933E-5</v>
      </c>
      <c r="BG306" t="n" s="31778">
        <v>2.8972183995073417E-6</v>
      </c>
      <c r="BH306" t="n" s="32371">
        <v>0.007044489632257469</v>
      </c>
      <c r="BI306" t="n" s="32964">
        <v>-3.7622192816418474E-6</v>
      </c>
      <c r="BJ306" t="s" s="33439">
        <v>1388</v>
      </c>
      <c r="BK306" t="s" s="33914">
        <v>1393</v>
      </c>
      <c r="BL306" t="n" s="34389">
        <v>0.09205078333616257</v>
      </c>
      <c r="BM306" t="s" s="34864">
        <v>1401</v>
      </c>
      <c r="BN306" t="s" s="35339">
        <v>1393</v>
      </c>
      <c r="BO306" t="n" s="35814">
        <v>-0.012510442174971104</v>
      </c>
    </row>
    <row r="307" spans="1:23" x14ac:dyDescent="0.25">
      <c r="A307" s="116" t="str">
        <f>IF(ISBLANK(TBL_DATA[[#This Row],[Row.names]]), "",   DATE(YEAR(TBL_DATA[[#This Row],[Row.names]]), MONTH(TBL_DATA[[#This Row],[Row.names]]), DAY(TBL_DATA[[#This Row],[Row.names]])))</f>
        <v/>
      </c>
      <c r="B307" s="491" t="s">
        <v>436</v>
      </c>
      <c r="C307" s="1117" t="s">
        <v>1062</v>
      </c>
      <c r="D307" s="1743" t="n">
        <v>-0.005307544634415743</v>
      </c>
      <c r="E307" s="2369" t="n">
        <v>0.08886197247250616</v>
      </c>
      <c r="F307" s="2933" t="n">
        <v>-0.07248959943186473</v>
      </c>
      <c r="G307" s="3497" t="n">
        <v>0.27927749775448063</v>
      </c>
      <c r="H307" s="4061" t="n">
        <v>0.2295907790346108</v>
      </c>
      <c r="I307" s="4625" t="n">
        <v>0.0044240752992367295</v>
      </c>
      <c r="J307" s="5189" t="n">
        <v>-0.06057442434288751</v>
      </c>
      <c r="K307" s="5751" t="n">
        <v>0.7064206133839867</v>
      </c>
      <c r="L307" s="6313" t="n">
        <v>0.1679822642860962</v>
      </c>
      <c r="M307" s="6875" t="n">
        <v>0.004597566991781136</v>
      </c>
      <c r="N307" s="7437" t="n">
        <v>0.08001327458394364</v>
      </c>
      <c r="O307" s="8001" t="n">
        <v>0.055727168390479115</v>
      </c>
      <c r="P307" s="8627" t="n">
        <v>-0.04517516165115232</v>
      </c>
      <c r="Q307" s="9191" t="n">
        <v>-0.013534626721678105</v>
      </c>
      <c r="R307" s="9755" t="n">
        <v>-0.011840227340329693</v>
      </c>
      <c r="S307" s="10256" t="n">
        <v>-0.0036214388685620325</v>
      </c>
      <c r="T307" s="10757" t="n">
        <v>0.08044742544162833</v>
      </c>
      <c r="U307" s="11258" t="n">
        <v>-0.045016218339885894</v>
      </c>
      <c r="V307" s="11759" t="n">
        <v>0.01963286540595499</v>
      </c>
      <c r="W307" s="12258" t="n">
        <v>0.08278174423633515</v>
      </c>
      <c r="X307" t="n" s="12757">
        <v>0.2371641910552737</v>
      </c>
      <c r="Y307" t="n" s="13319">
        <v>0.47915632004035047</v>
      </c>
      <c r="Z307" t="n" s="13883">
        <v>0.4098563947117285</v>
      </c>
      <c r="AA307" t="n" s="14507">
        <v>0.0</v>
      </c>
      <c r="AB307" t="n" s="15133">
        <v>0.0</v>
      </c>
      <c r="AC307" t="n" s="15759">
        <v>0.09160754821344035</v>
      </c>
      <c r="AD307" t="n" s="16234">
        <v>0.25980499824375203</v>
      </c>
      <c r="AE307" t="n" s="16709">
        <v>0.054841912804864</v>
      </c>
      <c r="AF307" t="n" s="17184">
        <v>0.041385940514307</v>
      </c>
      <c r="AG307" t="n" s="17659">
        <v>0.10442103682338699</v>
      </c>
      <c r="AH307" t="n" s="18134">
        <v>-0.004265526075363</v>
      </c>
      <c r="AI307" t="n" s="18609">
        <v>7.68641510079E-4</v>
      </c>
      <c r="AJ307" t="n" s="19084">
        <v>0.35447125747298797</v>
      </c>
      <c r="AK307" t="n" s="19559">
        <v>0.11673285038823601</v>
      </c>
      <c r="AL307" t="n" s="20034">
        <v>0.0</v>
      </c>
      <c r="AM307" t="n" s="20509">
        <v>0.024469371237695</v>
      </c>
      <c r="AN307" t="n" s="20984">
        <v>-0.43631258639582904</v>
      </c>
      <c r="AO307" t="n" s="21459">
        <v>1.0329807841566818</v>
      </c>
      <c r="AP307" t="n" s="21934">
        <v>-0.5166628876325661</v>
      </c>
      <c r="AQ307" t="n" s="22409">
        <v>0.5163178965241157</v>
      </c>
      <c r="AR307" t="n" s="22884">
        <v>1.549643671789248</v>
      </c>
      <c r="AS307" t="n" s="23477">
        <v>0.0021717706774524023</v>
      </c>
      <c r="AT307" t="n" s="24070">
        <v>3.9010017267915325E-4</v>
      </c>
      <c r="AU307" t="n" s="24663">
        <v>0.0016929071830584827</v>
      </c>
      <c r="AV307" t="n" s="25256">
        <v>4.3894883011478934E-4</v>
      </c>
      <c r="AW307" t="n" s="25849">
        <v>-3.7047041440570274E-5</v>
      </c>
      <c r="AX307" t="n" s="26442">
        <v>9.708870531061233E-4</v>
      </c>
      <c r="AY307" t="n" s="27035">
        <v>1.1154117159651277E-5</v>
      </c>
      <c r="AZ307" t="n" s="27628">
        <v>0.0037706341292227195</v>
      </c>
      <c r="BA307" t="n" s="28221">
        <v>-0.0027944047088047153</v>
      </c>
      <c r="BB307" t="n" s="28814">
        <v>1.9480032539531694E-4</v>
      </c>
      <c r="BC307" t="n" s="29407">
        <v>1.5416904074703877E-5</v>
      </c>
      <c r="BD307" t="n" s="30000">
        <v>6.575426297179821E-7</v>
      </c>
      <c r="BE307" t="n" s="30593">
        <v>-2.7695018975932427E-6</v>
      </c>
      <c r="BF307" t="n" s="31186">
        <v>-1.4900394321557906E-5</v>
      </c>
      <c r="BG307" t="n" s="31779">
        <v>3.5171865904001975E-6</v>
      </c>
      <c r="BH307" t="n" s="32372">
        <v>0.0068432301314397224</v>
      </c>
      <c r="BI307" t="n" s="32965">
        <v>-4.567322422632686E-6</v>
      </c>
      <c r="BJ307" t="s" s="33440">
        <v>1388</v>
      </c>
      <c r="BK307" t="s" s="33915">
        <v>1393</v>
      </c>
      <c r="BL307" t="n" s="34390">
        <v>0.0936068445444107</v>
      </c>
      <c r="BM307" t="s" s="34865">
        <v>1401</v>
      </c>
      <c r="BN307" t="s" s="35340">
        <v>1393</v>
      </c>
      <c r="BO307" t="n" s="35815">
        <v>-0.011364854872226715</v>
      </c>
    </row>
    <row r="308" spans="1:23" x14ac:dyDescent="0.25">
      <c r="A308" s="116" t="str">
        <f>IF(ISBLANK(TBL_DATA[[#This Row],[Row.names]]), "",   DATE(YEAR(TBL_DATA[[#This Row],[Row.names]]), MONTH(TBL_DATA[[#This Row],[Row.names]]), DAY(TBL_DATA[[#This Row],[Row.names]])))</f>
        <v/>
      </c>
      <c r="B308" s="492" t="s">
        <v>437</v>
      </c>
      <c r="C308" s="1118" t="s">
        <v>1063</v>
      </c>
      <c r="D308" s="1744" t="n">
        <v>-0.00698851893086486</v>
      </c>
      <c r="E308" s="2370" t="n">
        <v>0.08125243996478337</v>
      </c>
      <c r="F308" s="2934" t="n">
        <v>-0.11732695027917772</v>
      </c>
      <c r="G308" s="3498" t="n">
        <v>0.24100618590572664</v>
      </c>
      <c r="H308" s="4062" t="n">
        <v>0.17237158635630975</v>
      </c>
      <c r="I308" s="4626" t="n">
        <v>0.004600972877739586</v>
      </c>
      <c r="J308" s="5190" t="n">
        <v>-0.09793421182894879</v>
      </c>
      <c r="K308" s="5752" t="n">
        <v>0.6252843937736356</v>
      </c>
      <c r="L308" s="6314" t="n">
        <v>0.12201394100877522</v>
      </c>
      <c r="M308" s="6876" t="n">
        <v>0.004738880825413644</v>
      </c>
      <c r="N308" s="7438" t="n">
        <v>0.08028459990934625</v>
      </c>
      <c r="O308" s="8002" t="n">
        <v>0.05745324085035622</v>
      </c>
      <c r="P308" s="8628" t="n">
        <v>-0.05184797310961309</v>
      </c>
      <c r="Q308" s="9192" t="n">
        <v>-0.013778339350040972</v>
      </c>
      <c r="R308" s="9756" t="n">
        <v>-0.012078194253798412</v>
      </c>
      <c r="S308" s="10257" t="n">
        <v>-0.03214763417468891</v>
      </c>
      <c r="T308" s="10758" t="n">
        <v>0.08203878801870691</v>
      </c>
      <c r="U308" s="11259" t="n">
        <v>-0.39185896026838474</v>
      </c>
      <c r="V308" s="11760" t="n">
        <v>-0.009183197747838157</v>
      </c>
      <c r="W308" s="12259" t="n">
        <v>0.08375373317892248</v>
      </c>
      <c r="X308" t="n" s="12758">
        <v>-0.1096452348962184</v>
      </c>
      <c r="Y308" t="n" s="13320">
        <v>0.41517657250416934</v>
      </c>
      <c r="Z308" t="n" s="13884">
        <v>0.3493049398573906</v>
      </c>
      <c r="AA308" t="n" s="14508">
        <v>0.0</v>
      </c>
      <c r="AB308" t="n" s="15134">
        <v>0.0</v>
      </c>
      <c r="AC308" t="n" s="15760">
        <v>0.0913591446235865</v>
      </c>
      <c r="AD308" t="n" s="16235">
        <v>0.261603912617021</v>
      </c>
      <c r="AE308" t="n" s="16710">
        <v>0.052921952771803</v>
      </c>
      <c r="AF308" t="n" s="17185">
        <v>0.04892410990622901</v>
      </c>
      <c r="AG308" t="n" s="17660">
        <v>0.10449036307210399</v>
      </c>
      <c r="AH308" t="n" s="18135">
        <v>-0.004257181011008</v>
      </c>
      <c r="AI308" t="n" s="18610">
        <v>7.49112086146E-4</v>
      </c>
      <c r="AJ308" t="n" s="19085">
        <v>0.355988631564079</v>
      </c>
      <c r="AK308" t="n" s="19560">
        <v>0.12022706651180498</v>
      </c>
      <c r="AL308" t="n" s="20035">
        <v>0.0</v>
      </c>
      <c r="AM308" t="n" s="20510">
        <v>0.024435707766487</v>
      </c>
      <c r="AN308" t="n" s="20985">
        <v>-0.425991672140804</v>
      </c>
      <c r="AO308" t="n" s="21460">
        <v>1.0446784450142068</v>
      </c>
      <c r="AP308" t="n" s="21935">
        <v>-0.5055864418703451</v>
      </c>
      <c r="AQ308" t="n" s="22410">
        <v>0.5390920031438617</v>
      </c>
      <c r="AR308" t="n" s="22885">
        <v>1.5502648868845519</v>
      </c>
      <c r="AS308" t="n" s="23478">
        <v>0.002088533427817744</v>
      </c>
      <c r="AT308" t="n" s="24071">
        <v>3.8029715365992504E-4</v>
      </c>
      <c r="AU308" t="n" s="24664">
        <v>0.0016321974496070722</v>
      </c>
      <c r="AV308" t="n" s="25257">
        <v>4.150366456523368E-4</v>
      </c>
      <c r="AW308" t="n" s="25850">
        <v>-3.601505627161684E-5</v>
      </c>
      <c r="AX308" t="n" s="26443">
        <v>9.564223560027015E-4</v>
      </c>
      <c r="AY308" t="n" s="27036">
        <v>1.1021850926187597E-5</v>
      </c>
      <c r="AZ308" t="n" s="27629">
        <v>0.0036417117350509625</v>
      </c>
      <c r="BA308" t="n" s="28222">
        <v>-0.0026727440919283823</v>
      </c>
      <c r="BB308" t="n" s="28815">
        <v>1.8739153111287067E-4</v>
      </c>
      <c r="BC308" t="n" s="29408">
        <v>1.4837275464642067E-5</v>
      </c>
      <c r="BD308" t="n" s="30001">
        <v>6.89549597691753E-7</v>
      </c>
      <c r="BE308" t="n" s="30594">
        <v>-2.904320954524051E-6</v>
      </c>
      <c r="BF308" t="n" s="31187">
        <v>-1.562575812270599E-5</v>
      </c>
      <c r="BG308" t="n" s="31780">
        <v>3.688403071916914E-6</v>
      </c>
      <c r="BH308" t="n" s="32373">
        <v>0.006637632074118962</v>
      </c>
      <c r="BI308" t="n" s="32966">
        <v>-4.789670616898532E-6</v>
      </c>
      <c r="BJ308" t="s" s="33441">
        <v>1388</v>
      </c>
      <c r="BK308" t="s" s="33916">
        <v>1393</v>
      </c>
      <c r="BL308" t="n" s="34391">
        <v>0.09486129134893417</v>
      </c>
      <c r="BM308" t="s" s="34866">
        <v>1401</v>
      </c>
      <c r="BN308" t="s" s="35341">
        <v>1393</v>
      </c>
      <c r="BO308" t="n" s="35816">
        <v>-0.011911935172975063</v>
      </c>
    </row>
    <row r="309" spans="1:23" x14ac:dyDescent="0.25">
      <c r="A309" s="116" t="str">
        <f>IF(ISBLANK(TBL_DATA[[#This Row],[Row.names]]), "",   DATE(YEAR(TBL_DATA[[#This Row],[Row.names]]), MONTH(TBL_DATA[[#This Row],[Row.names]]), DAY(TBL_DATA[[#This Row],[Row.names]])))</f>
        <v/>
      </c>
      <c r="B309" s="493" t="s">
        <v>438</v>
      </c>
      <c r="C309" s="1119" t="s">
        <v>1064</v>
      </c>
      <c r="D309" s="1745" t="n">
        <v>0.0019514830583401016</v>
      </c>
      <c r="E309" s="2371" t="n">
        <v>0.08336248578316341</v>
      </c>
      <c r="F309" s="2935" t="n">
        <v>-0.10381341746536032</v>
      </c>
      <c r="G309" s="3499" t="n">
        <v>0.23799517252955216</v>
      </c>
      <c r="H309" s="4063" t="n">
        <v>0.16816139217130105</v>
      </c>
      <c r="I309" s="4627" t="n">
        <v>0.004620224667760105</v>
      </c>
      <c r="J309" s="5191" t="n">
        <v>-0.08991820257821204</v>
      </c>
      <c r="K309" s="5753" t="n">
        <v>0.6235140717785984</v>
      </c>
      <c r="L309" s="6315" t="n">
        <v>0.12037284018768671</v>
      </c>
      <c r="M309" s="6877" t="n">
        <v>0.004751085796272143</v>
      </c>
      <c r="N309" s="7439" t="n">
        <v>0.0804162520778174</v>
      </c>
      <c r="O309" s="8003" t="n">
        <v>0.057426059559059876</v>
      </c>
      <c r="P309" s="8629" t="n">
        <v>-0.04999767049240578</v>
      </c>
      <c r="Q309" s="9193" t="n">
        <v>-0.013755266307141262</v>
      </c>
      <c r="R309" s="9757" t="n">
        <v>-0.012052333281596089</v>
      </c>
      <c r="S309" s="10258" t="n">
        <v>-0.021789400819038462</v>
      </c>
      <c r="T309" s="10759" t="n">
        <v>0.08213940212027457</v>
      </c>
      <c r="U309" s="11260" t="n">
        <v>-0.2652734285444739</v>
      </c>
      <c r="V309" s="11761" t="n">
        <v>0.0010799200915201368</v>
      </c>
      <c r="W309" s="12260" t="n">
        <v>0.08374715655453832</v>
      </c>
      <c r="X309" t="n" s="12759">
        <v>0.012895006062884832</v>
      </c>
      <c r="Y309" t="n" s="13321">
        <v>0.41007486166711193</v>
      </c>
      <c r="Z309" t="n" s="13885">
        <v>0.34694789261168113</v>
      </c>
      <c r="AA309" t="n" s="14509">
        <v>0.0</v>
      </c>
      <c r="AB309" t="n" s="15135">
        <v>0.0</v>
      </c>
      <c r="AC309" t="n" s="15761">
        <v>0.09348420434171044</v>
      </c>
      <c r="AD309" t="n" s="16236">
        <v>0.274202872128719</v>
      </c>
      <c r="AE309" t="n" s="16711">
        <v>0.052756716415565</v>
      </c>
      <c r="AF309" t="n" s="17186">
        <v>0.046920582193424994</v>
      </c>
      <c r="AG309" t="n" s="17661">
        <v>0.09772472491430201</v>
      </c>
      <c r="AH309" t="n" s="18136">
        <v>-0.004284819073502</v>
      </c>
      <c r="AI309" t="n" s="18611">
        <v>-0.001431940932104</v>
      </c>
      <c r="AJ309" t="n" s="19086">
        <v>0.350524166445794</v>
      </c>
      <c r="AK309" t="n" s="19561">
        <v>0.12321481037826401</v>
      </c>
      <c r="AL309" t="n" s="20036">
        <v>0.0</v>
      </c>
      <c r="AM309" t="n" s="20511">
        <v>0.023716952413899997</v>
      </c>
      <c r="AN309" t="n" s="20986">
        <v>-0.415117037425489</v>
      </c>
      <c r="AO309" t="n" s="21461">
        <v>1.051089472602511</v>
      </c>
      <c r="AP309" t="n" s="21936">
        <v>-0.502862445143637</v>
      </c>
      <c r="AQ309" t="n" s="22411">
        <v>0.5482270274588741</v>
      </c>
      <c r="AR309" t="n" s="22886">
        <v>1.553951917746148</v>
      </c>
      <c r="AS309" t="n" s="23479">
        <v>0.002361699987758164</v>
      </c>
      <c r="AT309" t="n" s="24072">
        <v>3.6682342785117523E-4</v>
      </c>
      <c r="AU309" t="n" s="24665">
        <v>0.0018807771491031774</v>
      </c>
      <c r="AV309" t="n" s="25258">
        <v>5.057480551887892E-4</v>
      </c>
      <c r="AW309" t="n" s="25851">
        <v>-3.662633098541963E-5</v>
      </c>
      <c r="AX309" t="n" s="26444">
        <v>0.0013889690319682862</v>
      </c>
      <c r="AY309" t="n" s="27037">
        <v>3.6330345327763706E-6</v>
      </c>
      <c r="AZ309" t="n" s="27630">
        <v>0.004169135497584091</v>
      </c>
      <c r="BA309" t="n" s="28223">
        <v>-0.0035310481104115746</v>
      </c>
      <c r="BB309" t="n" s="28816">
        <v>1.9707144724018127E-4</v>
      </c>
      <c r="BC309" t="n" s="29409">
        <v>1.5067304982212567E-5</v>
      </c>
      <c r="BD309" t="n" s="30002">
        <v>-6.162757278060157E-7</v>
      </c>
      <c r="BE309" t="n" s="30595">
        <v>2.595889706187609E-6</v>
      </c>
      <c r="BF309" t="n" s="31188">
        <v>1.3966646025834776E-5</v>
      </c>
      <c r="BG309" t="n" s="31781">
        <v>-3.2967089116360527E-6</v>
      </c>
      <c r="BH309" t="n" s="32374">
        <v>0.007304319680177381</v>
      </c>
      <c r="BI309" t="n" s="32967">
        <v>4.281263541897217E-6</v>
      </c>
      <c r="BJ309" t="s" s="33442">
        <v>1388</v>
      </c>
      <c r="BK309" t="s" s="33917">
        <v>1393</v>
      </c>
      <c r="BL309" t="n" s="34392">
        <v>0.09195537865161896</v>
      </c>
      <c r="BM309" t="s" s="34867">
        <v>1401</v>
      </c>
      <c r="BN309" t="s" s="35342">
        <v>1393</v>
      </c>
      <c r="BO309" t="n" s="35817">
        <v>-0.009992290288209915</v>
      </c>
    </row>
    <row r="310" spans="1:23" x14ac:dyDescent="0.25">
      <c r="A310" s="116" t="str">
        <f>IF(ISBLANK(TBL_DATA[[#This Row],[Row.names]]), "",   DATE(YEAR(TBL_DATA[[#This Row],[Row.names]]), MONTH(TBL_DATA[[#This Row],[Row.names]]), DAY(TBL_DATA[[#This Row],[Row.names]])))</f>
        <v/>
      </c>
      <c r="B310" s="494" t="s">
        <v>439</v>
      </c>
      <c r="C310" s="1120" t="s">
        <v>1065</v>
      </c>
      <c r="D310" s="1746" t="n">
        <v>0.006488862838329829</v>
      </c>
      <c r="E310" s="2372" t="n">
        <v>0.09039227635760216</v>
      </c>
      <c r="F310" s="2936" t="n">
        <v>-0.07550980813409769</v>
      </c>
      <c r="G310" s="3500" t="n">
        <v>0.2446881792744399</v>
      </c>
      <c r="H310" s="4064" t="n">
        <v>0.1782242387308586</v>
      </c>
      <c r="I310" s="4628" t="n">
        <v>0.004630114608519042</v>
      </c>
      <c r="J310" s="5192" t="n">
        <v>-0.05897794559790803</v>
      </c>
      <c r="K310" s="5754" t="n">
        <v>0.6467819576550567</v>
      </c>
      <c r="L310" s="6316" t="n">
        <v>0.12993983792565622</v>
      </c>
      <c r="M310" s="6878" t="n">
        <v>0.004764197088978766</v>
      </c>
      <c r="N310" s="7440" t="n">
        <v>0.08108030017891726</v>
      </c>
      <c r="O310" s="8004" t="n">
        <v>0.05666127517312185</v>
      </c>
      <c r="P310" s="8630" t="n">
        <v>-0.04383323568013742</v>
      </c>
      <c r="Q310" s="9194" t="n">
        <v>-0.013688734909490324</v>
      </c>
      <c r="R310" s="9758" t="n">
        <v>-0.011971739683672258</v>
      </c>
      <c r="S310" s="10259" t="n">
        <v>-0.0088009670368151</v>
      </c>
      <c r="T310" s="10760" t="n">
        <v>0.082073119018223</v>
      </c>
      <c r="U310" s="11261" t="n">
        <v>-0.10723324691560689</v>
      </c>
      <c r="V310" s="11762" t="n">
        <v>0.011917881317049073</v>
      </c>
      <c r="W310" s="12261" t="n">
        <v>0.08388104248242668</v>
      </c>
      <c r="X310" t="n" s="12760">
        <v>0.14208074869295886</v>
      </c>
      <c r="Y310" t="n" s="13322">
        <v>0.42216612693447897</v>
      </c>
      <c r="Z310" t="n" s="13886">
        <v>0.360471688105538</v>
      </c>
      <c r="AA310" t="n" s="14510">
        <v>0.0</v>
      </c>
      <c r="AB310" t="n" s="15136">
        <v>0.0</v>
      </c>
      <c r="AC310" t="n" s="15762">
        <v>0.08998628224677</v>
      </c>
      <c r="AD310" t="n" s="16237">
        <v>0.27379092582595604</v>
      </c>
      <c r="AE310" t="n" s="16712">
        <v>0.052402953394831</v>
      </c>
      <c r="AF310" t="n" s="17187">
        <v>0.050182458654133996</v>
      </c>
      <c r="AG310" t="n" s="17662">
        <v>0.100580129779269</v>
      </c>
      <c r="AH310" t="n" s="18137">
        <v>-0.004248642952719</v>
      </c>
      <c r="AI310" t="n" s="18612">
        <v>-0.0037440114627480003</v>
      </c>
      <c r="AJ310" t="n" s="19087">
        <v>0.353531989180114</v>
      </c>
      <c r="AK310" t="n" s="19562">
        <v>0.114652770157013</v>
      </c>
      <c r="AL310" t="n" s="20037">
        <v>0.0</v>
      </c>
      <c r="AM310" t="n" s="20512">
        <v>0.023597011562581</v>
      </c>
      <c r="AN310" t="n" s="20987">
        <v>-0.42773923940976</v>
      </c>
      <c r="AO310" t="n" s="21462">
        <v>1.0533100659618102</v>
      </c>
      <c r="AP310" t="n" s="21937">
        <v>-0.5203037212331391</v>
      </c>
      <c r="AQ310" t="n" s="22412">
        <v>0.5330063447286711</v>
      </c>
      <c r="AR310" t="n" s="22887">
        <v>1.5736137871949492</v>
      </c>
      <c r="AS310" t="n" s="23480">
        <v>0.002291045599414292</v>
      </c>
      <c r="AT310" t="n" s="24073">
        <v>3.5401683462667503E-4</v>
      </c>
      <c r="AU310" t="n" s="24666">
        <v>0.0017060518407704854</v>
      </c>
      <c r="AV310" t="n" s="25259">
        <v>4.5116054331497746E-4</v>
      </c>
      <c r="AW310" t="n" s="25852">
        <v>-3.667541547877255E-5</v>
      </c>
      <c r="AX310" t="n" s="26445">
        <v>0.00156375142060016</v>
      </c>
      <c r="AY310" t="n" s="27038">
        <v>3.0947821560403413E-6</v>
      </c>
      <c r="AZ310" t="n" s="27631">
        <v>0.0038754944187387543</v>
      </c>
      <c r="BA310" t="n" s="28224">
        <v>-0.0031756456815877684</v>
      </c>
      <c r="BB310" t="n" s="28817">
        <v>1.5925315420073444E-4</v>
      </c>
      <c r="BC310" t="n" s="29410">
        <v>1.5271451752968323E-5</v>
      </c>
      <c r="BD310" t="n" s="30003">
        <v>-1.0204201566546644E-6</v>
      </c>
      <c r="BE310" t="n" s="30596">
        <v>4.298169963393968E-6</v>
      </c>
      <c r="BF310" t="n" s="31189">
        <v>2.3125308531139015E-5</v>
      </c>
      <c r="BG310" t="n" s="31782">
        <v>-5.458556716174181E-6</v>
      </c>
      <c r="BH310" t="n" s="32375">
        <v>0.00717878578570743</v>
      </c>
      <c r="BI310" t="n" s="32968">
        <v>7.088661179411501E-6</v>
      </c>
      <c r="BJ310" t="s" s="33443">
        <v>1388</v>
      </c>
      <c r="BK310" t="s" s="33918">
        <v>1393</v>
      </c>
      <c r="BL310" t="n" s="34393">
        <v>0.09307678043842316</v>
      </c>
      <c r="BM310" t="s" s="34868">
        <v>1401</v>
      </c>
      <c r="BN310" t="s" s="35343">
        <v>1393</v>
      </c>
      <c r="BO310" t="n" s="35818">
        <v>-0.009951409883797169</v>
      </c>
    </row>
    <row r="311" spans="1:23" x14ac:dyDescent="0.25">
      <c r="A311" s="116" t="str">
        <f>IF(ISBLANK(TBL_DATA[[#This Row],[Row.names]]), "",   DATE(YEAR(TBL_DATA[[#This Row],[Row.names]]), MONTH(TBL_DATA[[#This Row],[Row.names]]), DAY(TBL_DATA[[#This Row],[Row.names]])))</f>
        <v/>
      </c>
      <c r="B311" s="495" t="s">
        <v>440</v>
      </c>
      <c r="C311" s="1121" t="s">
        <v>1066</v>
      </c>
      <c r="D311" s="1747" t="n">
        <v>-0.008807856677429041</v>
      </c>
      <c r="E311" s="2373" t="n">
        <v>0.08078825746526896</v>
      </c>
      <c r="F311" s="2937" t="n">
        <v>-0.08550363632871105</v>
      </c>
      <c r="G311" s="3501" t="n">
        <v>0.25662414447398213</v>
      </c>
      <c r="H311" s="4065" t="n">
        <v>0.18846524761721106</v>
      </c>
      <c r="I311" s="4629" t="n">
        <v>0.004683666516924332</v>
      </c>
      <c r="J311" s="5193" t="n">
        <v>-0.0747718688743697</v>
      </c>
      <c r="K311" s="5755" t="n">
        <v>0.6657724432820207</v>
      </c>
      <c r="L311" s="6317" t="n">
        <v>0.13341030103737977</v>
      </c>
      <c r="M311" s="6879" t="n">
        <v>0.004839930943644982</v>
      </c>
      <c r="N311" s="7441" t="n">
        <v>0.08253395833051161</v>
      </c>
      <c r="O311" s="8005" t="n">
        <v>0.058761149566911725</v>
      </c>
      <c r="P311" s="8631" t="n">
        <v>-0.05225501549998768</v>
      </c>
      <c r="Q311" s="9195" t="n">
        <v>-0.014005238441902058</v>
      </c>
      <c r="R311" s="9759" t="n">
        <v>-0.012257459855628355</v>
      </c>
      <c r="S311" s="10260" t="n">
        <v>-0.02791443994535503</v>
      </c>
      <c r="T311" s="10761" t="n">
        <v>0.08276577164974884</v>
      </c>
      <c r="U311" s="11262" t="n">
        <v>-0.33727034000823863</v>
      </c>
      <c r="V311" s="11763" t="n">
        <v>-0.006876296062015785</v>
      </c>
      <c r="W311" s="12262" t="n">
        <v>0.08454429482493972</v>
      </c>
      <c r="X311" t="n" s="12761">
        <v>-0.08133364973064211</v>
      </c>
      <c r="Y311" t="n" s="13323">
        <v>0.43412584306536167</v>
      </c>
      <c r="Z311" t="n" s="13887">
        <v>0.3652537488341218</v>
      </c>
      <c r="AA311" t="n" s="14511">
        <v>0.0</v>
      </c>
      <c r="AB311" t="n" s="15137">
        <v>0.0</v>
      </c>
      <c r="AC311" t="n" s="15763">
        <v>0.09072374778630288</v>
      </c>
      <c r="AD311" t="n" s="16238">
        <v>0.27275621337173195</v>
      </c>
      <c r="AE311" t="n" s="16713">
        <v>0.051908013357822</v>
      </c>
      <c r="AF311" t="n" s="17188">
        <v>0.057214860766534995</v>
      </c>
      <c r="AG311" t="n" s="17663">
        <v>0.09880259420114</v>
      </c>
      <c r="AH311" t="n" s="18138">
        <v>-0.004295847052393</v>
      </c>
      <c r="AI311" t="n" s="18613">
        <v>-0.0036912865251989995</v>
      </c>
      <c r="AJ311" t="n" s="19088">
        <v>0.35358017633016103</v>
      </c>
      <c r="AK311" t="n" s="19563">
        <v>0.113408559311269</v>
      </c>
      <c r="AL311" t="n" s="20038">
        <v>0.0</v>
      </c>
      <c r="AM311" t="n" s="20513">
        <v>0.022861422211583</v>
      </c>
      <c r="AN311" t="n" s="20988">
        <v>-0.421811484219065</v>
      </c>
      <c r="AO311" t="n" s="21463">
        <v>1.047181740806323</v>
      </c>
      <c r="AP311" t="n" s="21938">
        <v>-0.506448519052738</v>
      </c>
      <c r="AQ311" t="n" s="22413">
        <v>0.5407332217535851</v>
      </c>
      <c r="AR311" t="n" s="22888">
        <v>1.553630259859061</v>
      </c>
      <c r="AS311" t="n" s="23481">
        <v>0.0024060248767088267</v>
      </c>
      <c r="AT311" t="n" s="24074">
        <v>3.5679624161196637E-4</v>
      </c>
      <c r="AU311" t="n" s="24667">
        <v>0.001921309913057641</v>
      </c>
      <c r="AV311" t="n" s="25260">
        <v>9.15824859507669E-4</v>
      </c>
      <c r="AW311" t="n" s="25853">
        <v>-3.3757211530974535E-5</v>
      </c>
      <c r="AX311" t="n" s="26446">
        <v>0.001294722445717697</v>
      </c>
      <c r="AY311" t="n" s="27039">
        <v>-1.7278332030748087E-5</v>
      </c>
      <c r="AZ311" t="n" s="27632">
        <v>0.004605696373653003</v>
      </c>
      <c r="BA311" t="n" s="28225">
        <v>-0.003583890788092837</v>
      </c>
      <c r="BB311" t="n" s="28818">
        <v>1.6130340420375075E-4</v>
      </c>
      <c r="BC311" t="n" s="29411">
        <v>1.5392739068745413E-5</v>
      </c>
      <c r="BD311" t="n" s="30004">
        <v>-2.0960341103218236E-6</v>
      </c>
      <c r="BE311" t="n" s="30597">
        <v>8.828716749901939E-6</v>
      </c>
      <c r="BF311" t="n" s="31190">
        <v>4.7500696273157114E-5</v>
      </c>
      <c r="BG311" t="n" s="31783">
        <v>-1.1212222992328902E-5</v>
      </c>
      <c r="BH311" t="n" s="32376">
        <v>0.007984562938525029</v>
      </c>
      <c r="BI311" t="n" s="32969">
        <v>1.4560427429300498E-5</v>
      </c>
      <c r="BJ311" t="s" s="33444">
        <v>1388</v>
      </c>
      <c r="BK311" t="s" s="33919">
        <v>1393</v>
      </c>
      <c r="BL311" t="n" s="34394">
        <v>0.09298468381166458</v>
      </c>
      <c r="BM311" t="s" s="34869">
        <v>1395</v>
      </c>
      <c r="BN311" t="s" s="35344">
        <v>1393</v>
      </c>
      <c r="BO311" t="n" s="35819">
        <v>-0.00966257881373167</v>
      </c>
    </row>
    <row r="312" spans="1:23" x14ac:dyDescent="0.25">
      <c r="A312" s="116" t="str">
        <f>IF(ISBLANK(TBL_DATA[[#This Row],[Row.names]]), "",   DATE(YEAR(TBL_DATA[[#This Row],[Row.names]]), MONTH(TBL_DATA[[#This Row],[Row.names]]), DAY(TBL_DATA[[#This Row],[Row.names]])))</f>
        <v/>
      </c>
      <c r="B312" s="496" t="s">
        <v>441</v>
      </c>
      <c r="C312" s="1122" t="s">
        <v>1067</v>
      </c>
      <c r="D312" s="1748" t="n">
        <v>-0.007194649123306452</v>
      </c>
      <c r="E312" s="2374" t="n">
        <v>0.07301236517621645</v>
      </c>
      <c r="F312" s="2938" t="n">
        <v>-0.11050421162576218</v>
      </c>
      <c r="G312" s="3502" t="n">
        <v>0.2610778642536228</v>
      </c>
      <c r="H312" s="4066" t="n">
        <v>0.19046658177776404</v>
      </c>
      <c r="I312" s="4630" t="n">
        <v>0.0047370039117137774</v>
      </c>
      <c r="J312" s="5194" t="n">
        <v>-0.10052309722239972</v>
      </c>
      <c r="K312" s="5756" t="n">
        <v>0.6981965201233464</v>
      </c>
      <c r="L312" s="6318" t="n">
        <v>0.14634029157398862</v>
      </c>
      <c r="M312" s="6880" t="n">
        <v>0.004864394004317785</v>
      </c>
      <c r="N312" s="7442" t="n">
        <v>0.08357697015792796</v>
      </c>
      <c r="O312" s="8006" t="n">
        <v>0.06049731070431931</v>
      </c>
      <c r="P312" s="8632" t="n">
        <v>-0.059073708121838875</v>
      </c>
      <c r="Q312" s="9196" t="n">
        <v>-0.014321572977848697</v>
      </c>
      <c r="R312" s="9760" t="n">
        <v>-0.012551707074135445</v>
      </c>
      <c r="S312" s="10261" t="n">
        <v>-0.03560943383312842</v>
      </c>
      <c r="T312" s="10762" t="n">
        <v>0.08309919211787947</v>
      </c>
      <c r="U312" s="11263" t="n">
        <v>-0.4285172084779722</v>
      </c>
      <c r="V312" s="11764" t="n">
        <v>-0.017685297472158634</v>
      </c>
      <c r="W312" s="12263" t="n">
        <v>0.08476276636207149</v>
      </c>
      <c r="X312" t="n" s="12762">
        <v>-0.20864464706843516</v>
      </c>
      <c r="Y312" t="n" s="13324">
        <v>0.4364247721861856</v>
      </c>
      <c r="Z312" t="n" s="13888">
        <v>0.38254449620140746</v>
      </c>
      <c r="AA312" t="n" s="14512">
        <v>0.0</v>
      </c>
      <c r="AB312" t="n" s="15138">
        <v>0.0</v>
      </c>
      <c r="AC312" t="n" s="15764">
        <v>0.09608138107121289</v>
      </c>
      <c r="AD312" t="n" s="16239">
        <v>0.269716704003423</v>
      </c>
      <c r="AE312" t="n" s="16714">
        <v>0.051321189740586</v>
      </c>
      <c r="AF312" t="n" s="17189">
        <v>0.06006103376275801</v>
      </c>
      <c r="AG312" t="n" s="17664">
        <v>0.099251482817755</v>
      </c>
      <c r="AH312" t="n" s="18139">
        <v>-0.00264401133991</v>
      </c>
      <c r="AI312" t="n" s="18614">
        <v>-0.002683048569151</v>
      </c>
      <c r="AJ312" t="n" s="19089">
        <v>0.348199891280615</v>
      </c>
      <c r="AK312" t="n" s="19564">
        <v>0.113179334742411</v>
      </c>
      <c r="AL312" t="n" s="20039">
        <v>0.0</v>
      </c>
      <c r="AM312" t="n" s="20514">
        <v>0.022459427692654</v>
      </c>
      <c r="AN312" t="n" s="20989">
        <v>-0.404236135795477</v>
      </c>
      <c r="AO312" t="n" s="21464">
        <v>1.048686559546241</v>
      </c>
      <c r="AP312" t="n" s="21939">
        <v>-0.49406069121057694</v>
      </c>
      <c r="AQ312" t="n" s="22414">
        <v>0.554625868335664</v>
      </c>
      <c r="AR312" t="n" s="22889">
        <v>1.5427472507568178</v>
      </c>
      <c r="AS312" t="n" s="23482">
        <v>0.0022924692897595333</v>
      </c>
      <c r="AT312" t="n" s="24075">
        <v>3.3032253064045614E-4</v>
      </c>
      <c r="AU312" t="n" s="24668">
        <v>0.0019708883101013886</v>
      </c>
      <c r="AV312" t="n" s="25261">
        <v>8.207742728449805E-4</v>
      </c>
      <c r="AW312" t="n" s="25854">
        <v>-3.539052719385251E-5</v>
      </c>
      <c r="AX312" t="n" s="26447">
        <v>0.0013309837305629472</v>
      </c>
      <c r="AY312" t="n" s="27040">
        <v>-1.7000617038823624E-5</v>
      </c>
      <c r="AZ312" t="n" s="27633">
        <v>0.004339142659704042</v>
      </c>
      <c r="BA312" t="n" s="28226">
        <v>-0.003201289724277081</v>
      </c>
      <c r="BB312" t="n" s="28819">
        <v>1.2163995228103909E-4</v>
      </c>
      <c r="BC312" t="n" s="29412">
        <v>1.5655986288269658E-5</v>
      </c>
      <c r="BD312" t="n" s="30005">
        <v>-2.503233071345651E-6</v>
      </c>
      <c r="BE312" t="n" s="30598">
        <v>1.054386326695888E-5</v>
      </c>
      <c r="BF312" t="n" s="31191">
        <v>5.6728582854117045E-5</v>
      </c>
      <c r="BG312" t="n" s="31784">
        <v>-1.3390410592396997E-5</v>
      </c>
      <c r="BH312" t="n" s="32377">
        <v>0.00789942801664097</v>
      </c>
      <c r="BI312" t="n" s="32970">
        <v>1.7389044574595685E-5</v>
      </c>
      <c r="BJ312" t="s" s="33445">
        <v>1388</v>
      </c>
      <c r="BK312" t="s" s="33920">
        <v>1393</v>
      </c>
      <c r="BL312" t="n" s="34395">
        <v>0.09169676154851913</v>
      </c>
      <c r="BM312" t="s" s="34870">
        <v>1401</v>
      </c>
      <c r="BN312" t="s" s="35345">
        <v>1393</v>
      </c>
      <c r="BO312" t="n" s="35820">
        <v>-0.010268989950418472</v>
      </c>
    </row>
    <row r="313" spans="1:23" x14ac:dyDescent="0.25">
      <c r="A313" s="116" t="str">
        <f>IF(ISBLANK(TBL_DATA[[#This Row],[Row.names]]), "",   DATE(YEAR(TBL_DATA[[#This Row],[Row.names]]), MONTH(TBL_DATA[[#This Row],[Row.names]]), DAY(TBL_DATA[[#This Row],[Row.names]])))</f>
        <v/>
      </c>
      <c r="B313" s="497" t="s">
        <v>442</v>
      </c>
      <c r="C313" s="1123" t="s">
        <v>1068</v>
      </c>
      <c r="D313" s="1749" t="n">
        <v>0.0076859306333482294</v>
      </c>
      <c r="E313" s="2375" t="n">
        <v>0.08125946378368587</v>
      </c>
      <c r="F313" s="2939" t="n">
        <v>-0.08798778528630824</v>
      </c>
      <c r="G313" s="3503" t="n">
        <v>0.27235704148906514</v>
      </c>
      <c r="H313" s="4067" t="n">
        <v>0.2044694435858777</v>
      </c>
      <c r="I313" s="4631" t="n">
        <v>0.00478094407454093</v>
      </c>
      <c r="J313" s="5195" t="n">
        <v>-0.08443271538294117</v>
      </c>
      <c r="K313" s="5757" t="n">
        <v>0.7397085663962103</v>
      </c>
      <c r="L313" s="6319" t="n">
        <v>0.16380823741965175</v>
      </c>
      <c r="M313" s="6881" t="n">
        <v>0.004901603452315875</v>
      </c>
      <c r="N313" s="7443" t="n">
        <v>0.08509136708476721</v>
      </c>
      <c r="O313" s="8007" t="n">
        <v>0.06042228855983853</v>
      </c>
      <c r="P313" s="8633" t="n">
        <v>-0.05184181391136966</v>
      </c>
      <c r="Q313" s="9197" t="n">
        <v>-0.014427900203947259</v>
      </c>
      <c r="R313" s="9761" t="n">
        <v>-0.012625964706416042</v>
      </c>
      <c r="S313" s="10262" t="n">
        <v>-0.048014679131900606</v>
      </c>
      <c r="T313" s="10763" t="n">
        <v>0.08197601648173411</v>
      </c>
      <c r="U313" s="11264" t="n">
        <v>-0.58571617886067</v>
      </c>
      <c r="V313" s="11765" t="n">
        <v>-0.02278764644351805</v>
      </c>
      <c r="W313" s="12264" t="n">
        <v>0.08439286066830878</v>
      </c>
      <c r="X313" t="n" s="12763">
        <v>-0.27001865161415567</v>
      </c>
      <c r="Y313" t="n" s="13325">
        <v>0.4521829757806874</v>
      </c>
      <c r="Z313" t="n" s="13889">
        <v>0.40473230340516647</v>
      </c>
      <c r="AA313" t="n" s="14513">
        <v>0.0</v>
      </c>
      <c r="AB313" t="n" s="15139">
        <v>0.0</v>
      </c>
      <c r="AC313" t="n" s="15765">
        <v>0.09805488746178943</v>
      </c>
      <c r="AD313" t="n" s="16240">
        <v>0.275070842595519</v>
      </c>
      <c r="AE313" t="n" s="16715">
        <v>0.040001280481114</v>
      </c>
      <c r="AF313" t="n" s="17190">
        <v>0.05710868983829999</v>
      </c>
      <c r="AG313" t="n" s="17665">
        <v>0.09824774213280299</v>
      </c>
      <c r="AH313" t="n" s="18140">
        <v>-4.50700103218E-4</v>
      </c>
      <c r="AI313" t="n" s="18615">
        <v>-0.002715272030406</v>
      </c>
      <c r="AJ313" t="n" s="19090">
        <v>0.350579361290823</v>
      </c>
      <c r="AK313" t="n" s="19565">
        <v>0.109907134549233</v>
      </c>
      <c r="AL313" t="n" s="20040">
        <v>0.0</v>
      </c>
      <c r="AM313" t="n" s="20515">
        <v>0.022776983778562</v>
      </c>
      <c r="AN313" t="n" s="20990">
        <v>-0.441692746202452</v>
      </c>
      <c r="AO313" t="n" s="21465">
        <v>1.0475676943331451</v>
      </c>
      <c r="AP313" t="n" s="21940">
        <v>-0.538734378002867</v>
      </c>
      <c r="AQ313" t="n" s="22415">
        <v>0.5088333163302781</v>
      </c>
      <c r="AR313" t="n" s="22890">
        <v>1.5863020723360122</v>
      </c>
      <c r="AS313" t="n" s="23483">
        <v>0.002140023062831573</v>
      </c>
      <c r="AT313" t="n" s="24076">
        <v>3.1193923276694825E-4</v>
      </c>
      <c r="AU313" t="n" s="24669">
        <v>0.001989725104319434</v>
      </c>
      <c r="AV313" t="n" s="25262">
        <v>8.090433454346723E-4</v>
      </c>
      <c r="AW313" t="n" s="25855">
        <v>-3.273373561004069E-5</v>
      </c>
      <c r="AX313" t="n" s="26448">
        <v>0.0013378399540979321</v>
      </c>
      <c r="AY313" t="n" s="27041">
        <v>-1.4661159837897139E-5</v>
      </c>
      <c r="AZ313" t="n" s="27634">
        <v>0.004139835594233951</v>
      </c>
      <c r="BA313" t="n" s="28227">
        <v>-0.003036940961591384</v>
      </c>
      <c r="BB313" t="n" s="28820">
        <v>1.0793095562919889E-4</v>
      </c>
      <c r="BC313" t="n" s="29413">
        <v>1.562812171478923E-5</v>
      </c>
      <c r="BD313" t="n" s="30006">
        <v>-2.6736938924678504E-6</v>
      </c>
      <c r="BE313" t="n" s="30599">
        <v>1.1261853564481895E-5</v>
      </c>
      <c r="BF313" t="n" s="31192">
        <v>6.059153592473489E-5</v>
      </c>
      <c r="BG313" t="n" s="31785">
        <v>-1.4302237954940858E-5</v>
      </c>
      <c r="BH313" t="n" s="32378">
        <v>0.007694178904402716</v>
      </c>
      <c r="BI313" t="n" s="32971">
        <v>1.8573151944651068E-5</v>
      </c>
      <c r="BJ313" t="s" s="33446">
        <v>1388</v>
      </c>
      <c r="BK313" t="s" s="33921">
        <v>1393</v>
      </c>
      <c r="BL313" t="n" s="34396">
        <v>0.0915026068687439</v>
      </c>
      <c r="BM313" t="s" s="34871">
        <v>1406</v>
      </c>
      <c r="BN313" t="s" s="35346">
        <v>1393</v>
      </c>
      <c r="BO313" t="n" s="35821">
        <v>-0.011918388307094574</v>
      </c>
    </row>
    <row r="314" spans="1:23" x14ac:dyDescent="0.25">
      <c r="A314" s="116" t="str">
        <f>IF(ISBLANK(TBL_DATA[[#This Row],[Row.names]]), "",   DATE(YEAR(TBL_DATA[[#This Row],[Row.names]]), MONTH(TBL_DATA[[#This Row],[Row.names]]), DAY(TBL_DATA[[#This Row],[Row.names]])))</f>
        <v/>
      </c>
      <c r="B314" s="498" t="s">
        <v>443</v>
      </c>
      <c r="C314" s="1124" t="s">
        <v>1069</v>
      </c>
      <c r="D314" s="1750" t="n">
        <v>-3.15883278513857E-4</v>
      </c>
      <c r="E314" s="2376" t="n">
        <v>0.08091791199934173</v>
      </c>
      <c r="F314" s="2940" t="n">
        <v>-0.08168420108090757</v>
      </c>
      <c r="G314" s="3504" t="n">
        <v>0.27338228669864334</v>
      </c>
      <c r="H314" s="4068" t="n">
        <v>0.20580604023265214</v>
      </c>
      <c r="I314" s="4632" t="n">
        <v>0.004775501960037162</v>
      </c>
      <c r="J314" s="5196" t="n">
        <v>-0.0844056080874751</v>
      </c>
      <c r="K314" s="5758" t="n">
        <v>0.737536831844177</v>
      </c>
      <c r="L314" s="6320" t="n">
        <v>0.1632981446429603</v>
      </c>
      <c r="M314" s="6882" t="n">
        <v>0.004901636528156917</v>
      </c>
      <c r="N314" s="7444" t="n">
        <v>0.08506599930034214</v>
      </c>
      <c r="O314" s="8008" t="n">
        <v>0.060371284357142604</v>
      </c>
      <c r="P314" s="8634" t="n">
        <v>-0.05214132122774118</v>
      </c>
      <c r="Q314" s="9198" t="n">
        <v>-0.014408361548178832</v>
      </c>
      <c r="R314" s="9762" t="n">
        <v>-0.012606963250986676</v>
      </c>
      <c r="S314" s="10263" t="n">
        <v>-0.04959684297273359</v>
      </c>
      <c r="T314" s="10764" t="n">
        <v>0.08197241691537117</v>
      </c>
      <c r="U314" s="11265" t="n">
        <v>-0.6050430722804926</v>
      </c>
      <c r="V314" s="11766" t="n">
        <v>-0.024841065868562384</v>
      </c>
      <c r="W314" s="12265" t="n">
        <v>0.08441067966792984</v>
      </c>
      <c r="X314" t="n" s="12764">
        <v>-0.29428818682999247</v>
      </c>
      <c r="Y314" t="n" s="13326">
        <v>0.4536585061835082</v>
      </c>
      <c r="Z314" t="n" s="13890">
        <v>0.404101651373711</v>
      </c>
      <c r="AA314" t="n" s="14514">
        <v>0.0</v>
      </c>
      <c r="AB314" t="n" s="15140">
        <v>0.0</v>
      </c>
      <c r="AC314" t="n" s="15766">
        <v>0.09977958547141955</v>
      </c>
      <c r="AD314" t="n" s="16241">
        <v>0.281003394413202</v>
      </c>
      <c r="AE314" t="n" s="16716">
        <v>0.029967918196629</v>
      </c>
      <c r="AF314" t="n" s="17191">
        <v>0.05361230962214901</v>
      </c>
      <c r="AG314" t="n" s="17666">
        <v>0.09835688382774</v>
      </c>
      <c r="AH314" t="n" s="18141">
        <v>0.0</v>
      </c>
      <c r="AI314" t="n" s="18616">
        <v>-0.002583146095047</v>
      </c>
      <c r="AJ314" t="n" s="19091">
        <v>0.35282966861678206</v>
      </c>
      <c r="AK314" t="n" s="19566">
        <v>0.108539442174689</v>
      </c>
      <c r="AL314" t="n" s="20041">
        <v>0.0</v>
      </c>
      <c r="AM314" t="n" s="20516">
        <v>0.022846747617949</v>
      </c>
      <c r="AN314" t="n" s="20991">
        <v>-0.428239688181698</v>
      </c>
      <c r="AO314" t="n" s="21466">
        <v>1.042428869798508</v>
      </c>
      <c r="AP314" t="n" s="21941">
        <v>-0.5260953396061131</v>
      </c>
      <c r="AQ314" t="n" s="22416">
        <v>0.5163335301923949</v>
      </c>
      <c r="AR314" t="n" s="22891">
        <v>1.5685242094046212</v>
      </c>
      <c r="AS314" t="n" s="23484">
        <v>0.001985950738195744</v>
      </c>
      <c r="AT314" t="n" s="24077">
        <v>3.0830563835445907E-4</v>
      </c>
      <c r="AU314" t="n" s="24670">
        <v>0.001956287236104066</v>
      </c>
      <c r="AV314" t="n" s="25263">
        <v>8.076094841512212E-4</v>
      </c>
      <c r="AW314" t="n" s="25856">
        <v>-3.113316711088111E-5</v>
      </c>
      <c r="AX314" t="n" s="26449">
        <v>0.0012991130083256166</v>
      </c>
      <c r="AY314" t="n" s="27042">
        <v>-1.2895888358545674E-5</v>
      </c>
      <c r="AZ314" t="n" s="27635">
        <v>0.004007537807362789</v>
      </c>
      <c r="BA314" t="n" s="28228">
        <v>-0.0028809722855092763</v>
      </c>
      <c r="BB314" t="n" s="28821">
        <v>1.0001676080938793E-4</v>
      </c>
      <c r="BC314" t="n" s="29414">
        <v>1.4702102040350664E-5</v>
      </c>
      <c r="BD314" t="n" s="30007">
        <v>-2.3872346542734056E-6</v>
      </c>
      <c r="BE314" t="n" s="30600">
        <v>1.0055265008998642E-5</v>
      </c>
      <c r="BF314" t="n" s="31193">
        <v>5.4099801376489905E-5</v>
      </c>
      <c r="BG314" t="n" s="31786">
        <v>-1.2769904473367917E-5</v>
      </c>
      <c r="BH314" t="n" s="32379">
        <v>0.007488940265619831</v>
      </c>
      <c r="BI314" t="n" s="32972">
        <v>1.6583241487253107E-5</v>
      </c>
      <c r="BJ314" t="s" s="33447">
        <v>1388</v>
      </c>
      <c r="BK314" t="s" s="33922">
        <v>1393</v>
      </c>
      <c r="BL314" t="n" s="34397">
        <v>0.09186720103025436</v>
      </c>
      <c r="BM314" t="s" s="34872">
        <v>1406</v>
      </c>
      <c r="BN314" t="s" s="35347">
        <v>1393</v>
      </c>
      <c r="BO314" t="n" s="35822">
        <v>-0.011826477944850922</v>
      </c>
    </row>
    <row r="315" spans="1:23" x14ac:dyDescent="0.25">
      <c r="A315" s="116" t="str">
        <f>IF(ISBLANK(TBL_DATA[[#This Row],[Row.names]]), "",   DATE(YEAR(TBL_DATA[[#This Row],[Row.names]]), MONTH(TBL_DATA[[#This Row],[Row.names]]), DAY(TBL_DATA[[#This Row],[Row.names]])))</f>
        <v/>
      </c>
      <c r="B315" s="499" t="s">
        <v>444</v>
      </c>
      <c r="C315" s="1125" t="s">
        <v>1070</v>
      </c>
      <c r="D315" s="1751" t="n">
        <v>0.004857631109170635</v>
      </c>
      <c r="E315" s="2377" t="n">
        <v>0.08616861247512952</v>
      </c>
      <c r="F315" s="2941" t="n">
        <v>-0.07853603212073246</v>
      </c>
      <c r="G315" s="3505" t="n">
        <v>0.278010483736586</v>
      </c>
      <c r="H315" s="4069" t="n">
        <v>0.21391436277325593</v>
      </c>
      <c r="I315" s="4633" t="n">
        <v>0.004782031687908663</v>
      </c>
      <c r="J315" s="5197" t="n">
        <v>-0.07825782609901288</v>
      </c>
      <c r="K315" s="5759" t="n">
        <v>0.7521102345477492</v>
      </c>
      <c r="L315" s="6321" t="n">
        <v>0.1714279037779972</v>
      </c>
      <c r="M315" s="6883" t="n">
        <v>0.004909561117084215</v>
      </c>
      <c r="N315" s="7445" t="n">
        <v>0.08562050586043946</v>
      </c>
      <c r="O315" s="8009" t="n">
        <v>0.060371284357142604</v>
      </c>
      <c r="P315" s="8635" t="n">
        <v>-0.04753697342263963</v>
      </c>
      <c r="Q315" s="9199" t="n">
        <v>-0.014444925320542862</v>
      </c>
      <c r="R315" s="9763" t="n">
        <v>-0.01263178452715532</v>
      </c>
      <c r="S315" s="10264" t="n">
        <v>-0.0633157678858619</v>
      </c>
      <c r="T315" s="10765" t="n">
        <v>0.08092451980664501</v>
      </c>
      <c r="U315" s="11266" t="n">
        <v>-0.7824052343732636</v>
      </c>
      <c r="V315" s="11767" t="n">
        <v>-0.03984281013525681</v>
      </c>
      <c r="W315" s="12266" t="n">
        <v>0.0833082711710171</v>
      </c>
      <c r="X315" t="n" s="12765">
        <v>-0.47825755564494415</v>
      </c>
      <c r="Y315" t="n" s="13327">
        <v>0.4625087704825238</v>
      </c>
      <c r="Z315" t="n" s="13891">
        <v>0.4140385293399604</v>
      </c>
      <c r="AA315" t="n" s="14515">
        <v>0.0</v>
      </c>
      <c r="AB315" t="n" s="15141">
        <v>0.0</v>
      </c>
      <c r="AC315" t="n" s="15767">
        <v>0.09574067896098935</v>
      </c>
      <c r="AD315" t="n" s="16242">
        <v>0.292159308898098</v>
      </c>
      <c r="AE315" t="n" s="16717">
        <v>0.026523424268165</v>
      </c>
      <c r="AF315" t="n" s="17192">
        <v>0.056106541633709</v>
      </c>
      <c r="AG315" t="n" s="17667">
        <v>0.098740619745442</v>
      </c>
      <c r="AH315" t="n" s="18142">
        <v>0.0</v>
      </c>
      <c r="AI315" t="n" s="18617">
        <v>7.34970190658E-4</v>
      </c>
      <c r="AJ315" t="n" s="19092">
        <v>0.35097788631211796</v>
      </c>
      <c r="AK315" t="n" s="19567">
        <v>0.109410586896132</v>
      </c>
      <c r="AL315" t="n" s="20042">
        <v>0.0</v>
      </c>
      <c r="AM315" t="n" s="20517">
        <v>0.0231265447992</v>
      </c>
      <c r="AN315" t="n" s="20992">
        <v>-0.44765904522114897</v>
      </c>
      <c r="AO315" t="n" s="21467">
        <v>1.056106505191281</v>
      </c>
      <c r="AP315" t="n" s="21942">
        <v>-0.545985667668908</v>
      </c>
      <c r="AQ315" t="n" s="22417">
        <v>0.510120837522373</v>
      </c>
      <c r="AR315" t="n" s="22892">
        <v>1.6020921728601891</v>
      </c>
      <c r="AS315" t="n" s="23485">
        <v>0.0019096372067961675</v>
      </c>
      <c r="AT315" t="n" s="24078">
        <v>2.9505258113578415E-4</v>
      </c>
      <c r="AU315" t="n" s="24671">
        <v>0.0019167249288445194</v>
      </c>
      <c r="AV315" t="n" s="25264">
        <v>7.836793763025769E-4</v>
      </c>
      <c r="AW315" t="n" s="25857">
        <v>-3.021399865159317E-5</v>
      </c>
      <c r="AX315" t="n" s="26450">
        <v>0.001279056869084826</v>
      </c>
      <c r="AY315" t="n" s="27043">
        <v>-1.378535511989174E-5</v>
      </c>
      <c r="AZ315" t="n" s="27636">
        <v>0.00388748733260651</v>
      </c>
      <c r="BA315" t="n" s="28229">
        <v>-0.002802906645033961</v>
      </c>
      <c r="BB315" t="n" s="28822">
        <v>9.692452137591278E-5</v>
      </c>
      <c r="BC315" t="n" s="29415">
        <v>1.3949954587355107E-5</v>
      </c>
      <c r="BD315" t="n" s="30008">
        <v>-2.1728540538316352E-6</v>
      </c>
      <c r="BE315" t="n" s="30601">
        <v>9.152276872624098E-6</v>
      </c>
      <c r="BF315" t="n" s="31194">
        <v>4.924150894835059E-5</v>
      </c>
      <c r="BG315" t="n" s="31787">
        <v>-1.1623134963584278E-5</v>
      </c>
      <c r="BH315" t="n" s="32380">
        <v>0.007275914945631158</v>
      </c>
      <c r="BI315" t="n" s="32973">
        <v>1.509402949348697E-5</v>
      </c>
      <c r="BJ315" t="s" s="33448">
        <v>1388</v>
      </c>
      <c r="BK315" t="s" s="33923">
        <v>1393</v>
      </c>
      <c r="BL315" t="n" s="34398">
        <v>0.09271528571844101</v>
      </c>
      <c r="BM315" t="s" s="34873">
        <v>1406</v>
      </c>
      <c r="BN315" t="s" s="35348">
        <v>1393</v>
      </c>
      <c r="BO315" t="n" s="35823">
        <v>-0.011948687955737114</v>
      </c>
    </row>
    <row r="316" spans="1:23" x14ac:dyDescent="0.25">
      <c r="A316" s="116" t="str">
        <f>IF(ISBLANK(TBL_DATA[[#This Row],[Row.names]]), "",   DATE(YEAR(TBL_DATA[[#This Row],[Row.names]]), MONTH(TBL_DATA[[#This Row],[Row.names]]), DAY(TBL_DATA[[#This Row],[Row.names]])))</f>
        <v/>
      </c>
      <c r="B316" s="500" t="s">
        <v>445</v>
      </c>
      <c r="C316" s="1126" t="s">
        <v>1071</v>
      </c>
      <c r="D316" s="1752" t="n">
        <v>1.021527131567323E-4</v>
      </c>
      <c r="E316" s="2378" t="n">
        <v>0.08627956754583965</v>
      </c>
      <c r="F316" s="2942" t="n">
        <v>-0.07534812462524909</v>
      </c>
      <c r="G316" s="3506" t="n">
        <v>0.277179288429355</v>
      </c>
      <c r="H316" s="4070" t="n">
        <v>0.2135456380230128</v>
      </c>
      <c r="I316" s="4634" t="n">
        <v>0.004778787087339541</v>
      </c>
      <c r="J316" s="5198" t="n">
        <v>-0.07681167441847392</v>
      </c>
      <c r="K316" s="5760" t="n">
        <v>0.7459142987994877</v>
      </c>
      <c r="L316" s="6322" t="n">
        <v>0.1704535171006247</v>
      </c>
      <c r="M316" s="6884" t="n">
        <v>0.004907963021549332</v>
      </c>
      <c r="N316" s="7446" t="n">
        <v>0.08554235240724738</v>
      </c>
      <c r="O316" s="8010" t="n">
        <v>0.06023838223429569</v>
      </c>
      <c r="P316" s="8636" t="n">
        <v>-0.047439676740293146</v>
      </c>
      <c r="Q316" s="9200" t="n">
        <v>-0.01439851194129562</v>
      </c>
      <c r="R316" s="9764" t="n">
        <v>-0.012587026162821882</v>
      </c>
      <c r="S316" s="10265" t="n">
        <v>-0.05537341621874292</v>
      </c>
      <c r="T316" s="10766" t="n">
        <v>0.08056648331067497</v>
      </c>
      <c r="U316" s="11267" t="n">
        <v>-0.6873008966422891</v>
      </c>
      <c r="V316" s="11768" t="n">
        <v>-0.03132420843629047</v>
      </c>
      <c r="W316" s="12267" t="n">
        <v>0.08285527935227997</v>
      </c>
      <c r="X316" t="n" s="12766">
        <v>-0.3780592942437349</v>
      </c>
      <c r="Y316" t="n" s="13328">
        <v>0.4621099847687916</v>
      </c>
      <c r="Z316" t="n" s="13892">
        <v>0.412860166522062</v>
      </c>
      <c r="AA316" t="n" s="14516">
        <v>0.0</v>
      </c>
      <c r="AB316" t="n" s="15142">
        <v>0.0</v>
      </c>
      <c r="AC316" t="n" s="15768">
        <v>0.09411854581265898</v>
      </c>
      <c r="AD316" t="n" s="16243">
        <v>0.291684837444031</v>
      </c>
      <c r="AE316" t="n" s="16718">
        <v>0.025695405820649</v>
      </c>
      <c r="AF316" t="n" s="17193">
        <v>0.055004438646237996</v>
      </c>
      <c r="AG316" t="n" s="17668">
        <v>0.099478753647564</v>
      </c>
      <c r="AH316" t="n" s="18143">
        <v>0.0</v>
      </c>
      <c r="AI316" t="n" s="18618">
        <v>7.08948420091E-4</v>
      </c>
      <c r="AJ316" t="n" s="19093">
        <v>0.34475477013010997</v>
      </c>
      <c r="AK316" t="n" s="19568">
        <v>0.103612430785332</v>
      </c>
      <c r="AL316" t="n" s="20043">
        <v>0.0</v>
      </c>
      <c r="AM316" t="n" s="20518">
        <v>0.022853957292149</v>
      </c>
      <c r="AN316" t="n" s="20993">
        <v>-0.42519259431697903</v>
      </c>
      <c r="AO316" t="n" s="21468">
        <v>1.058058316576791</v>
      </c>
      <c r="AP316" t="n" s="21943">
        <v>-0.539457368707606</v>
      </c>
      <c r="AQ316" t="n" s="22418">
        <v>0.518600947869185</v>
      </c>
      <c r="AR316" t="n" s="22893">
        <v>1.5975156852843968</v>
      </c>
      <c r="AS316" t="n" s="23486">
        <v>0.0019731258572941407</v>
      </c>
      <c r="AT316" t="n" s="24079">
        <v>2.943246227801337E-4</v>
      </c>
      <c r="AU316" t="n" s="24672">
        <v>0.0018863863096407936</v>
      </c>
      <c r="AV316" t="n" s="25265">
        <v>7.744828710936629E-4</v>
      </c>
      <c r="AW316" t="n" s="25858">
        <v>-2.8802823063091663E-5</v>
      </c>
      <c r="AX316" t="n" s="26451">
        <v>0.0012663004487934882</v>
      </c>
      <c r="AY316" t="n" s="27044">
        <v>-1.7458436543591763E-5</v>
      </c>
      <c r="AZ316" t="n" s="27637">
        <v>0.0038401106542616625</v>
      </c>
      <c r="BA316" t="n" s="28230">
        <v>-0.0029360319512851335</v>
      </c>
      <c r="BB316" t="n" s="28823">
        <v>1.0332099999016242E-4</v>
      </c>
      <c r="BC316" t="n" s="29416">
        <v>1.4062722606195355E-5</v>
      </c>
      <c r="BD316" t="n" s="30009">
        <v>-2.4058705106097596E-6</v>
      </c>
      <c r="BE316" t="n" s="30602">
        <v>1.013375594832621E-5</v>
      </c>
      <c r="BF316" t="n" s="31195">
        <v>5.452209390646342E-5</v>
      </c>
      <c r="BG316" t="n" s="31788">
        <v>-1.2869585643297891E-5</v>
      </c>
      <c r="BH316" t="n" s="32381">
        <v>0.0071037281988329875</v>
      </c>
      <c r="BI316" t="n" s="32974">
        <v>1.671268303455224E-5</v>
      </c>
      <c r="BJ316" t="s" s="33449">
        <v>1388</v>
      </c>
      <c r="BK316" t="s" s="33924">
        <v>1393</v>
      </c>
      <c r="BL316" t="n" s="34399">
        <v>0.09273338317871094</v>
      </c>
      <c r="BM316" t="s" s="34874">
        <v>1407</v>
      </c>
      <c r="BN316" t="s" s="35349">
        <v>1393</v>
      </c>
      <c r="BO316" t="n" s="35824">
        <v>-0.01215672679245472</v>
      </c>
    </row>
    <row r="317" spans="1:23" x14ac:dyDescent="0.25">
      <c r="A317" s="116" t="str">
        <f>IF(ISBLANK(TBL_DATA[[#This Row],[Row.names]]), "",   DATE(YEAR(TBL_DATA[[#This Row],[Row.names]]), MONTH(TBL_DATA[[#This Row],[Row.names]]), DAY(TBL_DATA[[#This Row],[Row.names]])))</f>
        <v/>
      </c>
      <c r="B317" s="501" t="s">
        <v>446</v>
      </c>
      <c r="C317" s="1127" t="s">
        <v>1072</v>
      </c>
      <c r="D317" s="1753" t="n">
        <v>-0.0015751020796410924</v>
      </c>
      <c r="E317" s="2379" t="n">
        <v>0.08456856633992671</v>
      </c>
      <c r="F317" s="2943" t="n">
        <v>-0.08049102079861004</v>
      </c>
      <c r="G317" s="3507" t="n">
        <v>0.2767752557016626</v>
      </c>
      <c r="H317" s="4071" t="n">
        <v>0.21275709608159413</v>
      </c>
      <c r="I317" s="4635" t="n">
        <v>0.004783703617350663</v>
      </c>
      <c r="J317" s="5199" t="n">
        <v>-0.08207793579979694</v>
      </c>
      <c r="K317" s="5761" t="n">
        <v>0.7453336358183379</v>
      </c>
      <c r="L317" s="6323" t="n">
        <v>0.16999575296435768</v>
      </c>
      <c r="M317" s="6885" t="n">
        <v>0.004911905969219265</v>
      </c>
      <c r="N317" s="7447" t="n">
        <v>0.08558746384296684</v>
      </c>
      <c r="O317" s="8011" t="n">
        <v>0.06031298503281579</v>
      </c>
      <c r="P317" s="8637" t="n">
        <v>-0.04894005648644295</v>
      </c>
      <c r="Q317" s="9201" t="n">
        <v>-0.014423372097498968</v>
      </c>
      <c r="R317" s="9765" t="n">
        <v>-0.012610931017680894</v>
      </c>
      <c r="S317" s="10266" t="n">
        <v>-0.06815111937776774</v>
      </c>
      <c r="T317" s="10767" t="n">
        <v>0.08031632484024932</v>
      </c>
      <c r="U317" s="11268" t="n">
        <v>-0.8485338380873577</v>
      </c>
      <c r="V317" s="11769" t="n">
        <v>-0.04680789464731838</v>
      </c>
      <c r="W317" s="12268" t="n">
        <v>0.0824359422993732</v>
      </c>
      <c r="X317" t="n" s="12767">
        <v>-0.5678092994598338</v>
      </c>
      <c r="Y317" t="n" s="13329">
        <v>0.4612559984234288</v>
      </c>
      <c r="Z317" t="n" s="13893">
        <v>0.4123054122423785</v>
      </c>
      <c r="AA317" t="n" s="14517">
        <v>0.0</v>
      </c>
      <c r="AB317" t="n" s="15143">
        <v>0.0</v>
      </c>
      <c r="AC317" t="n" s="15769">
        <v>0.09027827819380009</v>
      </c>
      <c r="AD317" t="n" s="16244">
        <v>0.285020943920144</v>
      </c>
      <c r="AE317" t="n" s="16719">
        <v>0.025148671972491998</v>
      </c>
      <c r="AF317" t="n" s="17194">
        <v>0.05849084316118999</v>
      </c>
      <c r="AG317" t="n" s="17669">
        <v>0.099452840729439</v>
      </c>
      <c r="AH317" t="n" s="18144">
        <v>0.0</v>
      </c>
      <c r="AI317" t="n" s="18619">
        <v>7.61401989368E-4</v>
      </c>
      <c r="AJ317" t="n" s="19094">
        <v>0.34522306631628</v>
      </c>
      <c r="AK317" t="n" s="19569">
        <v>0.102722967041916</v>
      </c>
      <c r="AL317" t="n" s="20044">
        <v>0.0</v>
      </c>
      <c r="AM317" t="n" s="20519">
        <v>0.02294622087101</v>
      </c>
      <c r="AN317" t="n" s="20994">
        <v>-0.39296686361994204</v>
      </c>
      <c r="AO317" t="n" s="21469">
        <v>1.053459255914668</v>
      </c>
      <c r="AP317" t="n" s="21944">
        <v>-0.506659163532771</v>
      </c>
      <c r="AQ317" t="n" s="22419">
        <v>0.5468000923818971</v>
      </c>
      <c r="AR317" t="n" s="22894">
        <v>1.5601184194474391</v>
      </c>
      <c r="AS317" t="n" s="23487">
        <v>0.0019843759146413575</v>
      </c>
      <c r="AT317" t="n" s="24080">
        <v>2.831665268048965E-4</v>
      </c>
      <c r="AU317" t="n" s="24673">
        <v>0.0018477755011614494</v>
      </c>
      <c r="AV317" t="n" s="25266">
        <v>7.537125527570005E-4</v>
      </c>
      <c r="AW317" t="n" s="25859">
        <v>-2.6860908163945278E-5</v>
      </c>
      <c r="AX317" t="n" s="26452">
        <v>0.0013326729812142349</v>
      </c>
      <c r="AY317" t="n" s="27045">
        <v>-1.9478566277008136E-5</v>
      </c>
      <c r="AZ317" t="n" s="27638">
        <v>0.0037938133783454687</v>
      </c>
      <c r="BA317" t="n" s="28231">
        <v>-0.002938977834082255</v>
      </c>
      <c r="BB317" t="n" s="28824">
        <v>8.898546672939655E-5</v>
      </c>
      <c r="BC317" t="n" s="29417">
        <v>1.4407827508670126E-5</v>
      </c>
      <c r="BD317" t="n" s="30010">
        <v>-2.8096444171932813E-6</v>
      </c>
      <c r="BE317" t="n" s="30603">
        <v>1.1834476499016462E-5</v>
      </c>
      <c r="BF317" t="n" s="31196">
        <v>6.367236633535627E-5</v>
      </c>
      <c r="BG317" t="n" s="31789">
        <v>-1.5029452687307813E-5</v>
      </c>
      <c r="BH317" t="n" s="32382">
        <v>0.007036407585290138</v>
      </c>
      <c r="BI317" t="n" s="32975">
        <v>1.951750961925479E-5</v>
      </c>
      <c r="BJ317" t="s" s="33450">
        <v>1388</v>
      </c>
      <c r="BK317" t="s" s="33925">
        <v>1393</v>
      </c>
      <c r="BL317" t="n" s="34400">
        <v>0.09207752346992493</v>
      </c>
      <c r="BM317" t="s" s="34875">
        <v>1407</v>
      </c>
      <c r="BN317" t="s" s="35350">
        <v>1393</v>
      </c>
      <c r="BO317" t="n" s="35825">
        <v>-0.01226588524878025</v>
      </c>
    </row>
    <row r="318" spans="1:23" x14ac:dyDescent="0.25">
      <c r="A318" s="116" t="str">
        <f>IF(ISBLANK(TBL_DATA[[#This Row],[Row.names]]), "",   DATE(YEAR(TBL_DATA[[#This Row],[Row.names]]), MONTH(TBL_DATA[[#This Row],[Row.names]]), DAY(TBL_DATA[[#This Row],[Row.names]])))</f>
        <v/>
      </c>
      <c r="B318" s="502" t="s">
        <v>447</v>
      </c>
      <c r="C318" s="1128" t="s">
        <v>1073</v>
      </c>
      <c r="D318" s="1754" t="n">
        <v>5.377480509922864E-4</v>
      </c>
      <c r="E318" s="2380" t="n">
        <v>0.08515179097264336</v>
      </c>
      <c r="F318" s="2944" t="n">
        <v>-0.07354426772887124</v>
      </c>
      <c r="G318" s="3508" t="n">
        <v>0.27657223457984625</v>
      </c>
      <c r="H318" s="4072" t="n">
        <v>0.2125371236915051</v>
      </c>
      <c r="I318" s="4636" t="n">
        <v>0.004783663493227238</v>
      </c>
      <c r="J318" s="5200" t="n">
        <v>-0.07993101562658433</v>
      </c>
      <c r="K318" s="5762" t="n">
        <v>0.7445214059107897</v>
      </c>
      <c r="L318" s="6324" t="n">
        <v>0.17002844630362213</v>
      </c>
      <c r="M318" s="6886" t="n">
        <v>0.004911081948823976</v>
      </c>
      <c r="N318" s="7448" t="n">
        <v>0.08557479109147477</v>
      </c>
      <c r="O318" s="8012" t="n">
        <v>0.060268228717920855</v>
      </c>
      <c r="P318" s="8638" t="n">
        <v>-0.04842862585544183</v>
      </c>
      <c r="Q318" s="9202" t="n">
        <v>-0.014394288442678685</v>
      </c>
      <c r="R318" s="9766" t="n">
        <v>-0.012582115727108916</v>
      </c>
      <c r="S318" s="10267" t="n">
        <v>-0.07270819347325219</v>
      </c>
      <c r="T318" s="10768" t="n">
        <v>0.08015862038071929</v>
      </c>
      <c r="U318" s="11269" t="n">
        <v>-0.9070539528739299</v>
      </c>
      <c r="V318" s="11770" t="n">
        <v>-0.052579130295036136</v>
      </c>
      <c r="W318" s="12269" t="n">
        <v>0.08233777927665104</v>
      </c>
      <c r="X318" t="n" s="12768">
        <v>-0.6385784357672891</v>
      </c>
      <c r="Y318" t="n" s="13330">
        <v>0.4610174874031408</v>
      </c>
      <c r="Z318" t="n" s="13894">
        <v>0.4123450573289586</v>
      </c>
      <c r="AA318" t="n" s="14518">
        <v>0.0</v>
      </c>
      <c r="AB318" t="n" s="15144">
        <v>0.0</v>
      </c>
      <c r="AC318" t="n" s="15770">
        <v>0.0869849021566372</v>
      </c>
      <c r="AD318" t="n" s="16245">
        <v>0.287991152662942</v>
      </c>
      <c r="AE318" t="n" s="16720">
        <v>0.025282406314833</v>
      </c>
      <c r="AF318" t="n" s="17195">
        <v>0.063890246147755</v>
      </c>
      <c r="AG318" t="n" s="17670">
        <v>0.09937888210055201</v>
      </c>
      <c r="AH318" t="n" s="18145">
        <v>0.0</v>
      </c>
      <c r="AI318" t="n" s="18620">
        <v>7.57720071795E-4</v>
      </c>
      <c r="AJ318" t="n" s="19095">
        <v>0.341844686094471</v>
      </c>
      <c r="AK318" t="n" s="19570">
        <v>0.101532262198359</v>
      </c>
      <c r="AL318" t="n" s="20045">
        <v>0.0</v>
      </c>
      <c r="AM318" t="n" s="20520">
        <v>0.023005141181199</v>
      </c>
      <c r="AN318" t="n" s="20995">
        <v>-0.40467062967783</v>
      </c>
      <c r="AO318" t="n" s="21470">
        <v>1.0576303976030033</v>
      </c>
      <c r="AP318" t="n" s="21945">
        <v>-0.518618530508927</v>
      </c>
      <c r="AQ318" t="n" s="22420">
        <v>0.5390118670940762</v>
      </c>
      <c r="AR318" t="n" s="22895">
        <v>1.5762489281119303</v>
      </c>
      <c r="AS318" t="n" s="23488">
        <v>0.0019759798818914814</v>
      </c>
      <c r="AT318" t="n" s="24081">
        <v>2.622553037030391E-4</v>
      </c>
      <c r="AU318" t="n" s="24674">
        <v>0.0018301975042516667</v>
      </c>
      <c r="AV318" t="n" s="25267">
        <v>7.309855411860659E-4</v>
      </c>
      <c r="AW318" t="n" s="25860">
        <v>-2.574363151003475E-5</v>
      </c>
      <c r="AX318" t="n" s="26453">
        <v>0.001303342465602736</v>
      </c>
      <c r="AY318" t="n" s="27046">
        <v>-1.8503473341980638E-5</v>
      </c>
      <c r="AZ318" t="n" s="27639">
        <v>0.003648628751939284</v>
      </c>
      <c r="BA318" t="n" s="28232">
        <v>-0.0028832667532929326</v>
      </c>
      <c r="BB318" t="n" s="28825">
        <v>8.846540978791136E-5</v>
      </c>
      <c r="BC318" t="n" s="29418">
        <v>1.4382275762774288E-5</v>
      </c>
      <c r="BD318" t="n" s="30011">
        <v>-2.94387457155981E-6</v>
      </c>
      <c r="BE318" t="n" s="30604">
        <v>1.2399861223034827E-5</v>
      </c>
      <c r="BF318" t="n" s="31197">
        <v>6.671426625462142E-5</v>
      </c>
      <c r="BG318" t="n" s="31790">
        <v>-1.5747475288848233E-5</v>
      </c>
      <c r="BH318" t="n" s="32383">
        <v>0.006845850558042599</v>
      </c>
      <c r="BI318" t="n" s="32976">
        <v>2.0449940320161688E-5</v>
      </c>
      <c r="BJ318" t="s" s="33451">
        <v>1388</v>
      </c>
      <c r="BK318" t="s" s="33926">
        <v>1393</v>
      </c>
      <c r="BL318" t="n" s="34401">
        <v>0.09100783616304398</v>
      </c>
      <c r="BM318" t="s" s="34876">
        <v>1407</v>
      </c>
      <c r="BN318" t="s" s="35351">
        <v>1393</v>
      </c>
      <c r="BO318" t="n" s="35826">
        <v>-0.014008048921823502</v>
      </c>
    </row>
    <row r="319" spans="1:23" x14ac:dyDescent="0.25">
      <c r="A319" s="116" t="str">
        <f>IF(ISBLANK(TBL_DATA[[#This Row],[Row.names]]), "",   DATE(YEAR(TBL_DATA[[#This Row],[Row.names]]), MONTH(TBL_DATA[[#This Row],[Row.names]]), DAY(TBL_DATA[[#This Row],[Row.names]])))</f>
        <v/>
      </c>
      <c r="B319" s="503" t="s">
        <v>448</v>
      </c>
      <c r="C319" s="1129" t="s">
        <v>1074</v>
      </c>
      <c r="D319" s="1755" t="n">
        <v>2.7104476209837075E-4</v>
      </c>
      <c r="E319" s="2381" t="n">
        <v>0.08544591568166826</v>
      </c>
      <c r="F319" s="2945" t="n">
        <v>-0.06112021778291199</v>
      </c>
      <c r="G319" s="3509" t="n">
        <v>0.2764482742019553</v>
      </c>
      <c r="H319" s="4073" t="n">
        <v>0.21313905574536407</v>
      </c>
      <c r="I319" s="4637" t="n">
        <v>0.004773946863228933</v>
      </c>
      <c r="J319" s="5201" t="n">
        <v>-0.07579622933841457</v>
      </c>
      <c r="K319" s="5763" t="n">
        <v>0.7408443759314657</v>
      </c>
      <c r="L319" s="6325" t="n">
        <v>0.16792701712487382</v>
      </c>
      <c r="M319" s="6887" t="n">
        <v>0.004909183844352414</v>
      </c>
      <c r="N319" s="7449" t="n">
        <v>0.08543362936039783</v>
      </c>
      <c r="O319" s="8013" t="n">
        <v>0.06004577398691766</v>
      </c>
      <c r="P319" s="8639" t="n">
        <v>-0.048170707418717096</v>
      </c>
      <c r="Q319" s="9203" t="n">
        <v>-0.014325415966652093</v>
      </c>
      <c r="R319" s="9767" t="n">
        <v>-0.012516232559432103</v>
      </c>
      <c r="S319" s="10268" t="n">
        <v>-0.06800056800985965</v>
      </c>
      <c r="T319" s="10769" t="n">
        <v>0.08013123708830923</v>
      </c>
      <c r="U319" s="11270" t="n">
        <v>-0.8486149781379154</v>
      </c>
      <c r="V319" s="11771" t="n">
        <v>-0.04735963832844747</v>
      </c>
      <c r="W319" s="12270" t="n">
        <v>0.0822208930238194</v>
      </c>
      <c r="X319" t="n" s="12769">
        <v>-0.5760049129450271</v>
      </c>
      <c r="Y319" t="n" s="13331">
        <v>0.46166985579022163</v>
      </c>
      <c r="Z319" t="n" s="13895">
        <v>0.4097889909756897</v>
      </c>
      <c r="AA319" t="n" s="14519">
        <v>0.0</v>
      </c>
      <c r="AB319" t="n" s="15145">
        <v>0.0</v>
      </c>
      <c r="AC319" t="n" s="15771">
        <v>0.08344201183438783</v>
      </c>
      <c r="AD319" t="n" s="16246">
        <v>0.28945861482129</v>
      </c>
      <c r="AE319" t="n" s="16721">
        <v>0.02486334164835</v>
      </c>
      <c r="AF319" t="n" s="17196">
        <v>0.060946948356907</v>
      </c>
      <c r="AG319" t="n" s="17671">
        <v>0.098557630715291</v>
      </c>
      <c r="AH319" t="n" s="18146">
        <v>0.0</v>
      </c>
      <c r="AI319" t="n" s="18621">
        <v>7.77477714012E-4</v>
      </c>
      <c r="AJ319" t="n" s="19096">
        <v>0.33974592972143497</v>
      </c>
      <c r="AK319" t="n" s="19571">
        <v>0.099707744681892</v>
      </c>
      <c r="AL319" t="n" s="20046">
        <v>0.0</v>
      </c>
      <c r="AM319" t="n" s="20521">
        <v>0.023214598787735</v>
      </c>
      <c r="AN319" t="n" s="20996">
        <v>-0.401568257465298</v>
      </c>
      <c r="AO319" t="n" s="21471">
        <v>1.050985143233029</v>
      </c>
      <c r="AP319" t="n" s="21946">
        <v>-0.5152811142514151</v>
      </c>
      <c r="AQ319" t="n" s="22421">
        <v>0.535704028981614</v>
      </c>
      <c r="AR319" t="n" s="22896">
        <v>1.5662662574844441</v>
      </c>
      <c r="AS319" t="n" s="23489">
        <v>0.0019249527061333653</v>
      </c>
      <c r="AT319" t="n" s="24082">
        <v>2.5466695150038897E-4</v>
      </c>
      <c r="AU319" t="n" s="24675">
        <v>0.0017732342481895343</v>
      </c>
      <c r="AV319" t="n" s="25268">
        <v>7.082752995791695E-4</v>
      </c>
      <c r="AW319" t="n" s="25861">
        <v>-2.4931524718602206E-5</v>
      </c>
      <c r="AX319" t="n" s="26454">
        <v>0.0012663871455290906</v>
      </c>
      <c r="AY319" t="n" s="27047">
        <v>-1.807823076310302E-5</v>
      </c>
      <c r="AZ319" t="n" s="27640">
        <v>0.003526706857352661</v>
      </c>
      <c r="BA319" t="n" s="28233">
        <v>-0.0027948129536223285</v>
      </c>
      <c r="BB319" t="n" s="28826">
        <v>8.584942991693214E-5</v>
      </c>
      <c r="BC319" t="n" s="29419">
        <v>1.4008405977947198E-5</v>
      </c>
      <c r="BD319" t="n" s="30012">
        <v>-2.8859459337925783E-6</v>
      </c>
      <c r="BE319" t="n" s="30605">
        <v>1.2155860039608886E-5</v>
      </c>
      <c r="BF319" t="n" s="31198">
        <v>6.540147963158722E-5</v>
      </c>
      <c r="BG319" t="n" s="31791">
        <v>-1.5437600628303486E-5</v>
      </c>
      <c r="BH319" t="n" s="32384">
        <v>0.006636977010933072</v>
      </c>
      <c r="BI319" t="n" s="32977">
        <v>2.0047531032881052E-5</v>
      </c>
      <c r="BJ319" t="s" s="33452">
        <v>1388</v>
      </c>
      <c r="BK319" t="s" s="33927">
        <v>1393</v>
      </c>
      <c r="BL319" t="n" s="34402">
        <v>0.08987291157245636</v>
      </c>
      <c r="BM319" t="s" s="34877">
        <v>1407</v>
      </c>
      <c r="BN319" t="s" s="35352">
        <v>1393</v>
      </c>
      <c r="BO319" t="n" s="35827">
        <v>-0.014849386177957058</v>
      </c>
    </row>
    <row r="320" spans="1:23" x14ac:dyDescent="0.25">
      <c r="A320" s="116" t="str">
        <f>IF(ISBLANK(TBL_DATA[[#This Row],[Row.names]]), "",   DATE(YEAR(TBL_DATA[[#This Row],[Row.names]]), MONTH(TBL_DATA[[#This Row],[Row.names]]), DAY(TBL_DATA[[#This Row],[Row.names]])))</f>
        <v/>
      </c>
      <c r="B320" s="504" t="s">
        <v>449</v>
      </c>
      <c r="C320" s="1130" t="s">
        <v>1075</v>
      </c>
      <c r="D320" s="1756" t="n">
        <v>0.004388950786178599</v>
      </c>
      <c r="E320" s="2382" t="n">
        <v>0.09020988438665345</v>
      </c>
      <c r="F320" s="2946" t="n">
        <v>-0.07212587516887015</v>
      </c>
      <c r="G320" s="3510" t="n">
        <v>0.2741041276072702</v>
      </c>
      <c r="H320" s="4074" t="n">
        <v>0.2138417814297458</v>
      </c>
      <c r="I320" s="4638" t="n">
        <v>0.004728087735969416</v>
      </c>
      <c r="J320" s="5202" t="n">
        <v>-0.081219205375481</v>
      </c>
      <c r="K320" s="5764" t="n">
        <v>0.7228535815692156</v>
      </c>
      <c r="L320" s="6326" t="n">
        <v>0.16097684165243453</v>
      </c>
      <c r="M320" s="6888" t="n">
        <v>0.0048844708428958895</v>
      </c>
      <c r="N320" s="7450" t="n">
        <v>0.0846507514621222</v>
      </c>
      <c r="O320" s="8014" t="n">
        <v>0.06004577398691766</v>
      </c>
      <c r="P320" s="8640" t="n">
        <v>-0.04399317549673487</v>
      </c>
      <c r="Q320" s="9204" t="n">
        <v>-0.01423912135427435</v>
      </c>
      <c r="R320" s="9768" t="n">
        <v>-0.012446516543961025</v>
      </c>
      <c r="S320" s="10269" t="n">
        <v>-0.055137902792482985</v>
      </c>
      <c r="T320" s="10770" t="n">
        <v>0.07994778123673059</v>
      </c>
      <c r="U320" s="11271" t="n">
        <v>-0.689673958920962</v>
      </c>
      <c r="V320" s="11772" t="n">
        <v>-0.03565880201699745</v>
      </c>
      <c r="W320" s="12271" t="n">
        <v>0.08220356979120391</v>
      </c>
      <c r="X320" t="n" s="12770">
        <v>-0.4337865388032464</v>
      </c>
      <c r="Y320" t="n" s="13332">
        <v>0.4624302989962335</v>
      </c>
      <c r="Z320" t="n" s="13896">
        <v>0.40121919402296113</v>
      </c>
      <c r="AA320" t="n" s="14520">
        <v>0.0</v>
      </c>
      <c r="AB320" t="n" s="15146">
        <v>0.0</v>
      </c>
      <c r="AC320" t="n" s="15772">
        <v>0.08003477165319123</v>
      </c>
      <c r="AD320" t="n" s="16247">
        <v>0.289606280946194</v>
      </c>
      <c r="AE320" t="n" s="16722">
        <v>0.022922788595544</v>
      </c>
      <c r="AF320" t="n" s="17197">
        <v>0.07008035330360499</v>
      </c>
      <c r="AG320" t="n" s="17672">
        <v>0.098476355459719</v>
      </c>
      <c r="AH320" t="n" s="18147">
        <v>0.0</v>
      </c>
      <c r="AI320" t="n" s="18622">
        <v>7.81640547666E-4</v>
      </c>
      <c r="AJ320" t="n" s="19097">
        <v>0.35243093212612303</v>
      </c>
      <c r="AK320" t="n" s="19572">
        <v>0.096385380140042</v>
      </c>
      <c r="AL320" t="n" s="20047">
        <v>0.0</v>
      </c>
      <c r="AM320" t="n" s="20522">
        <v>0.023396265043335</v>
      </c>
      <c r="AN320" t="n" s="20997">
        <v>-0.417392474541864</v>
      </c>
      <c r="AO320" t="n" s="21472">
        <v>1.0687019064312566</v>
      </c>
      <c r="AP320" t="n" s="21947">
        <v>-0.532014384810893</v>
      </c>
      <c r="AQ320" t="n" s="22422">
        <v>0.5366875216203636</v>
      </c>
      <c r="AR320" t="n" s="22897">
        <v>1.6007162912421498</v>
      </c>
      <c r="AS320" t="n" s="23490">
        <v>0.0021256208903272316</v>
      </c>
      <c r="AT320" t="n" s="24083">
        <v>2.2208311521327583E-4</v>
      </c>
      <c r="AU320" t="n" s="24676">
        <v>0.0015812440294726312</v>
      </c>
      <c r="AV320" t="n" s="25269">
        <v>6.501595756084376E-4</v>
      </c>
      <c r="AW320" t="n" s="25862">
        <v>-2.276750451749179E-5</v>
      </c>
      <c r="AX320" t="n" s="26455">
        <v>0.0012891170663269901</v>
      </c>
      <c r="AY320" t="n" s="27048">
        <v>-1.7922677084156925E-5</v>
      </c>
      <c r="AZ320" t="n" s="27641">
        <v>0.0033300568912092796</v>
      </c>
      <c r="BA320" t="n" s="28234">
        <v>-0.002519894204086049</v>
      </c>
      <c r="BB320" t="n" s="28827">
        <v>1.0237233063699272E-4</v>
      </c>
      <c r="BC320" t="n" s="29420">
        <v>1.44505187038107E-5</v>
      </c>
      <c r="BD320" t="n" s="30013">
        <v>-3.361082106661042E-6</v>
      </c>
      <c r="BE320" t="n" s="30606">
        <v>1.4157163092651914E-5</v>
      </c>
      <c r="BF320" t="n" s="31199">
        <v>7.61689562722125E-5</v>
      </c>
      <c r="BG320" t="n" s="31792">
        <v>-1.7979198962857178E-5</v>
      </c>
      <c r="BH320" t="n" s="32385">
        <v>0.006662186115234618</v>
      </c>
      <c r="BI320" t="n" s="32978">
        <v>2.3348078280985254E-5</v>
      </c>
      <c r="BJ320" t="s" s="33453">
        <v>1388</v>
      </c>
      <c r="BK320" t="s" s="33928">
        <v>1393</v>
      </c>
      <c r="BL320" t="n" s="34403">
        <v>0.0899803638458252</v>
      </c>
      <c r="BM320" t="s" s="34878">
        <v>1407</v>
      </c>
      <c r="BN320" t="s" s="35353">
        <v>1393</v>
      </c>
      <c r="BO320" t="n" s="35828">
        <v>-0.014950118027627468</v>
      </c>
    </row>
    <row r="321" spans="1:23" x14ac:dyDescent="0.25">
      <c r="A321" s="116" t="str">
        <f>IF(ISBLANK(TBL_DATA[[#This Row],[Row.names]]), "",   DATE(YEAR(TBL_DATA[[#This Row],[Row.names]]), MONTH(TBL_DATA[[#This Row],[Row.names]]), DAY(TBL_DATA[[#This Row],[Row.names]])))</f>
        <v/>
      </c>
      <c r="B321" s="505" t="s">
        <v>450</v>
      </c>
      <c r="C321" s="1131" t="s">
        <v>1076</v>
      </c>
      <c r="D321" s="1757" t="n">
        <v>0.00488371724121069</v>
      </c>
      <c r="E321" s="2383" t="n">
        <v>0.0955341611955709</v>
      </c>
      <c r="F321" s="2947" t="n">
        <v>-0.05723965772223405</v>
      </c>
      <c r="G321" s="3511" t="n">
        <v>0.27370114455517375</v>
      </c>
      <c r="H321" s="4075" t="n">
        <v>0.21016520724077567</v>
      </c>
      <c r="I321" s="4639" t="n">
        <v>0.004771799697597465</v>
      </c>
      <c r="J321" s="5203" t="n">
        <v>-0.07059501820422076</v>
      </c>
      <c r="K321" s="5765" t="n">
        <v>0.7326852467052064</v>
      </c>
      <c r="L321" s="6327" t="n">
        <v>0.1634272763637242</v>
      </c>
      <c r="M321" s="6889" t="n">
        <v>0.004910954666039051</v>
      </c>
      <c r="N321" s="7451" t="n">
        <v>0.08523428950351636</v>
      </c>
      <c r="O321" s="8015" t="n">
        <v>0.06004577398691766</v>
      </c>
      <c r="P321" s="8641" t="n">
        <v>-0.03932430848519319</v>
      </c>
      <c r="Q321" s="9205" t="n">
        <v>-0.014268431063041922</v>
      </c>
      <c r="R321" s="9769" t="n">
        <v>-0.012463468971996457</v>
      </c>
      <c r="S321" s="10270" t="n">
        <v>-0.03331867399871058</v>
      </c>
      <c r="T321" s="10771" t="n">
        <v>0.07977442486571024</v>
      </c>
      <c r="U321" s="11272" t="n">
        <v>-0.41766109946637897</v>
      </c>
      <c r="V321" s="11773" t="n">
        <v>-0.014334039813576394</v>
      </c>
      <c r="W321" s="12272" t="n">
        <v>0.08169493021687789</v>
      </c>
      <c r="X321" t="n" s="12771">
        <v>-0.17545813155753245</v>
      </c>
      <c r="Y321" t="n" s="13333">
        <v>0.45843778993531453</v>
      </c>
      <c r="Z321" t="n" s="13897">
        <v>0.4042613960839252</v>
      </c>
      <c r="AA321" t="n" s="14521">
        <v>0.0</v>
      </c>
      <c r="AB321" t="n" s="15147">
        <v>0.0</v>
      </c>
      <c r="AC321" t="n" s="15773">
        <v>0.07896882021879856</v>
      </c>
      <c r="AD321" t="n" s="16248">
        <v>0.278227877934455</v>
      </c>
      <c r="AE321" t="n" s="16723">
        <v>0.022812815350776</v>
      </c>
      <c r="AF321" t="n" s="17198">
        <v>0.071210802002835</v>
      </c>
      <c r="AG321" t="n" s="17673">
        <v>0.101362892408201</v>
      </c>
      <c r="AH321" t="n" s="18148">
        <v>0.0</v>
      </c>
      <c r="AI321" t="n" s="18623">
        <v>7.41478422028E-4</v>
      </c>
      <c r="AJ321" t="n" s="19098">
        <v>0.35255300599459405</v>
      </c>
      <c r="AK321" t="n" s="19573">
        <v>0.096018367757528</v>
      </c>
      <c r="AL321" t="n" s="20048">
        <v>0.0</v>
      </c>
      <c r="AM321" t="n" s="20523">
        <v>0.023443145720883</v>
      </c>
      <c r="AN321" t="n" s="20998">
        <v>-0.40725053711007503</v>
      </c>
      <c r="AO321" t="n" s="21473">
        <v>1.060858642276651</v>
      </c>
      <c r="AP321" t="n" s="21948">
        <v>-0.521738793795426</v>
      </c>
      <c r="AQ321" t="n" s="22423">
        <v>0.5391198484812251</v>
      </c>
      <c r="AR321" t="n" s="22898">
        <v>1.582597436072077</v>
      </c>
      <c r="AS321" t="n" s="23491">
        <v>0.0019755472913158176</v>
      </c>
      <c r="AT321" t="n" s="24084">
        <v>2.1683977953969332E-4</v>
      </c>
      <c r="AU321" t="n" s="24677">
        <v>0.0015840761278659277</v>
      </c>
      <c r="AV321" t="n" s="25270">
        <v>6.496020497638224E-4</v>
      </c>
      <c r="AW321" t="n" s="25863">
        <v>-2.2062668380250848E-5</v>
      </c>
      <c r="AX321" t="n" s="26456">
        <v>0.001264208587667518</v>
      </c>
      <c r="AY321" t="n" s="27049">
        <v>-1.5200113135548349E-5</v>
      </c>
      <c r="AZ321" t="n" s="27642">
        <v>0.0032004183980216426</v>
      </c>
      <c r="BA321" t="n" s="28235">
        <v>-0.002297177589362453</v>
      </c>
      <c r="BB321" t="n" s="28828">
        <v>9.645040231082769E-5</v>
      </c>
      <c r="BC321" t="n" s="29421">
        <v>1.2813103945264874E-5</v>
      </c>
      <c r="BD321" t="n" s="30014">
        <v>-2.7362027604964693E-6</v>
      </c>
      <c r="BE321" t="n" s="30607">
        <v>1.1525125352515888E-5</v>
      </c>
      <c r="BF321" t="n" s="31200">
        <v>6.200796881239174E-5</v>
      </c>
      <c r="BG321" t="n" s="31793">
        <v>-1.4636585226345483E-5</v>
      </c>
      <c r="BH321" t="n" s="32386">
        <v>0.006590347748507599</v>
      </c>
      <c r="BI321" t="n" s="32979">
        <v>1.900731486659671E-5</v>
      </c>
      <c r="BJ321" t="s" s="33454">
        <v>1388</v>
      </c>
      <c r="BK321" t="s" s="33929">
        <v>1393</v>
      </c>
      <c r="BL321" t="n" s="34404">
        <v>0.090666264295578</v>
      </c>
      <c r="BM321" t="s" s="34879">
        <v>1407</v>
      </c>
      <c r="BN321" t="s" s="35354">
        <v>1393</v>
      </c>
      <c r="BO321" t="n" s="35829">
        <v>-0.015327392145991325</v>
      </c>
    </row>
    <row r="322" spans="1:23" x14ac:dyDescent="0.25">
      <c r="A322" s="116" t="str">
        <f>IF(ISBLANK(TBL_DATA[[#This Row],[Row.names]]), "",   DATE(YEAR(TBL_DATA[[#This Row],[Row.names]]), MONTH(TBL_DATA[[#This Row],[Row.names]]), DAY(TBL_DATA[[#This Row],[Row.names]])))</f>
        <v/>
      </c>
      <c r="B322" s="506" t="s">
        <v>451</v>
      </c>
      <c r="C322" s="1132" t="s">
        <v>1077</v>
      </c>
      <c r="D322" s="1758" t="n">
        <v>-0.0027624882791663645</v>
      </c>
      <c r="E322" s="2384" t="n">
        <v>0.09250776091584179</v>
      </c>
      <c r="F322" s="2948" t="n">
        <v>-0.07814815335308767</v>
      </c>
      <c r="G322" s="3512" t="n">
        <v>0.2715951303905108</v>
      </c>
      <c r="H322" s="4076" t="n">
        <v>0.2071724669057383</v>
      </c>
      <c r="I322" s="4640" t="n">
        <v>0.004779528564949843</v>
      </c>
      <c r="J322" s="5204" t="n">
        <v>-0.0864642536135437</v>
      </c>
      <c r="K322" s="5766" t="n">
        <v>0.7268395182807011</v>
      </c>
      <c r="L322" s="6328" t="n">
        <v>0.16013488974459095</v>
      </c>
      <c r="M322" s="6890" t="n">
        <v>0.004919267844544141</v>
      </c>
      <c r="N322" s="7452" t="n">
        <v>0.08521106042769679</v>
      </c>
      <c r="O322" s="8016" t="n">
        <v>0.0602994223824584</v>
      </c>
      <c r="P322" s="8642" t="n">
        <v>-0.04197816382308284</v>
      </c>
      <c r="Q322" s="9206" t="n">
        <v>-0.014351414023350193</v>
      </c>
      <c r="R322" s="9770" t="n">
        <v>-0.012546943842327194</v>
      </c>
      <c r="S322" s="10271" t="n">
        <v>-0.05014937497012595</v>
      </c>
      <c r="T322" s="10772" t="n">
        <v>0.07959769585514417</v>
      </c>
      <c r="U322" s="11273" t="n">
        <v>-0.6300355108443122</v>
      </c>
      <c r="V322" s="11774" t="n">
        <v>-0.030113892255893893</v>
      </c>
      <c r="W322" s="12273" t="n">
        <v>0.08150842652273022</v>
      </c>
      <c r="X322" t="n" s="12772">
        <v>-0.36945741122233594</v>
      </c>
      <c r="Y322" t="n" s="13334">
        <v>0.45516202269712525</v>
      </c>
      <c r="Z322" t="n" s="13898">
        <v>0.4001685766581266</v>
      </c>
      <c r="AA322" t="n" s="14522">
        <v>0.0</v>
      </c>
      <c r="AB322" t="n" s="15148">
        <v>0.0</v>
      </c>
      <c r="AC322" t="n" s="15774">
        <v>0.07853253262945362</v>
      </c>
      <c r="AD322" t="n" s="16249">
        <v>0.275150019192305</v>
      </c>
      <c r="AE322" t="n" s="16724">
        <v>0.022083687868874</v>
      </c>
      <c r="AF322" t="n" s="17199">
        <v>0.06641490814627199</v>
      </c>
      <c r="AG322" t="n" s="17674">
        <v>0.107330515335393</v>
      </c>
      <c r="AH322" t="n" s="18149">
        <v>0.0</v>
      </c>
      <c r="AI322" t="n" s="18624">
        <v>7.34773911579E-4</v>
      </c>
      <c r="AJ322" t="n" s="19099">
        <v>0.35282595692587304</v>
      </c>
      <c r="AK322" t="n" s="19574">
        <v>0.09699489172230999</v>
      </c>
      <c r="AL322" t="n" s="20049">
        <v>0.0</v>
      </c>
      <c r="AM322" t="n" s="20524">
        <v>0.023703656078897</v>
      </c>
      <c r="AN322" t="n" s="20999">
        <v>-0.40533926180297297</v>
      </c>
      <c r="AO322" t="n" s="21474">
        <v>1.063827782670817</v>
      </c>
      <c r="AP322" t="n" s="21949">
        <v>-0.5239286352922871</v>
      </c>
      <c r="AQ322" t="n" s="22424">
        <v>0.5398991473785298</v>
      </c>
      <c r="AR322" t="n" s="22899">
        <v>1.5877564179631038</v>
      </c>
      <c r="AS322" t="n" s="23492">
        <v>0.001917430310110969</v>
      </c>
      <c r="AT322" t="n" s="24085">
        <v>2.153334450187711E-4</v>
      </c>
      <c r="AU322" t="n" s="24678">
        <v>0.001600769858413657</v>
      </c>
      <c r="AV322" t="n" s="25271">
        <v>5.562013981869017E-4</v>
      </c>
      <c r="AW322" t="n" s="25864">
        <v>-2.1456244538848412E-5</v>
      </c>
      <c r="AX322" t="n" s="26457">
        <v>0.0012401553011147147</v>
      </c>
      <c r="AY322" t="n" s="27050">
        <v>-1.15820897562744E-5</v>
      </c>
      <c r="AZ322" t="n" s="27643">
        <v>0.003164236804672835</v>
      </c>
      <c r="BA322" t="n" s="28236">
        <v>-0.002236334650205256</v>
      </c>
      <c r="BB322" t="n" s="28829">
        <v>9.549611592467872E-5</v>
      </c>
      <c r="BC322" t="n" s="29422">
        <v>1.1548675944561083E-5</v>
      </c>
      <c r="BD322" t="n" s="30015">
        <v>-2.261752487516489E-6</v>
      </c>
      <c r="BE322" t="n" s="30608">
        <v>9.526705783061331E-6</v>
      </c>
      <c r="BF322" t="n" s="31201">
        <v>5.125599720261694E-5</v>
      </c>
      <c r="BG322" t="n" s="31794">
        <v>-1.2098648702387875E-5</v>
      </c>
      <c r="BH322" t="n" s="32387">
        <v>0.006469665107103118</v>
      </c>
      <c r="BI322" t="n" s="32980">
        <v>1.5711515987815483E-5</v>
      </c>
      <c r="BJ322" t="s" s="33455">
        <v>1388</v>
      </c>
      <c r="BK322" t="s" s="33930">
        <v>1393</v>
      </c>
      <c r="BL322" t="n" s="34405">
        <v>0.08947973698377609</v>
      </c>
      <c r="BM322" t="s" s="34880">
        <v>1407</v>
      </c>
      <c r="BN322" t="s" s="35355">
        <v>1393</v>
      </c>
      <c r="BO322" t="n" s="35830">
        <v>-0.01628933846950531</v>
      </c>
    </row>
    <row r="323" spans="1:23" x14ac:dyDescent="0.25">
      <c r="A323" s="116" t="str">
        <f>IF(ISBLANK(TBL_DATA[[#This Row],[Row.names]]), "",   DATE(YEAR(TBL_DATA[[#This Row],[Row.names]]), MONTH(TBL_DATA[[#This Row],[Row.names]]), DAY(TBL_DATA[[#This Row],[Row.names]])))</f>
        <v/>
      </c>
      <c r="B323" s="507" t="s">
        <v>452</v>
      </c>
      <c r="C323" s="1133" t="s">
        <v>1078</v>
      </c>
      <c r="D323" s="1759" t="n">
        <v>0.00469796648977326</v>
      </c>
      <c r="E323" s="2385" t="n">
        <v>0.09764032576644155</v>
      </c>
      <c r="F323" s="2949" t="n">
        <v>-0.03927017841613312</v>
      </c>
      <c r="G323" s="3513" t="n">
        <v>0.27558337996870863</v>
      </c>
      <c r="H323" s="4077" t="n">
        <v>0.21159209584258484</v>
      </c>
      <c r="I323" s="4641" t="n">
        <v>0.004774943076865122</v>
      </c>
      <c r="J323" s="5205" t="n">
        <v>-0.055814294410273524</v>
      </c>
      <c r="K323" s="5767" t="n">
        <v>0.746729791494832</v>
      </c>
      <c r="L323" s="6329" t="n">
        <v>0.16865275239451138</v>
      </c>
      <c r="M323" s="6891" t="n">
        <v>0.004903248966359873</v>
      </c>
      <c r="N323" s="7453" t="n">
        <v>0.08536758274962881</v>
      </c>
      <c r="O323" s="8017" t="n">
        <v>0.059730430604774225</v>
      </c>
      <c r="P323" s="8643" t="n">
        <v>-0.03747740934025279</v>
      </c>
      <c r="Q323" s="9207" t="n">
        <v>-0.01423732427915748</v>
      </c>
      <c r="R323" s="9771" t="n">
        <v>-0.012429539506564169</v>
      </c>
      <c r="S323" s="10272" t="n">
        <v>-0.0955918311695011</v>
      </c>
      <c r="T323" s="10773" t="n">
        <v>0.06686511417163446</v>
      </c>
      <c r="U323" s="11274" t="n">
        <v>-1.4296218940736227</v>
      </c>
      <c r="V323" s="11775" t="n">
        <v>-0.08053911675793901</v>
      </c>
      <c r="W323" s="12274" t="n">
        <v>0.06887790925850584</v>
      </c>
      <c r="X323" t="n" s="12773">
        <v>-1.1693025764714702</v>
      </c>
      <c r="Y323" t="n" s="13335">
        <v>0.4599914084443153</v>
      </c>
      <c r="Z323" t="n" s="13899">
        <v>0.41067353505492826</v>
      </c>
      <c r="AA323" t="n" s="14523">
        <v>0.0</v>
      </c>
      <c r="AB323" t="n" s="15149">
        <v>0.0</v>
      </c>
      <c r="AC323" t="n" s="15775">
        <v>0.07654201984415625</v>
      </c>
      <c r="AD323" t="n" s="16250">
        <v>0.272376494175476</v>
      </c>
      <c r="AE323" t="n" s="16725">
        <v>0.018658218068787</v>
      </c>
      <c r="AF323" t="n" s="17200">
        <v>0.068733229352128</v>
      </c>
      <c r="AG323" t="n" s="17675">
        <v>0.11434925923926201</v>
      </c>
      <c r="AH323" t="n" s="18150">
        <v>0.0</v>
      </c>
      <c r="AI323" t="n" s="18625">
        <v>5.99133234435E-4</v>
      </c>
      <c r="AJ323" t="n" s="19100">
        <v>0.35013859907736705</v>
      </c>
      <c r="AK323" t="n" s="19575">
        <v>0.09634765025684498</v>
      </c>
      <c r="AL323" t="n" s="20050">
        <v>0.0</v>
      </c>
      <c r="AM323" t="n" s="20525">
        <v>0.016857162453126</v>
      </c>
      <c r="AN323" t="n" s="21000">
        <v>-0.40130333623336095</v>
      </c>
      <c r="AO323" t="n" s="21475">
        <v>1.0613637390689792</v>
      </c>
      <c r="AP323" t="n" s="21950">
        <v>-0.5246073294449141</v>
      </c>
      <c r="AQ323" t="n" s="22425">
        <v>0.5367564096240651</v>
      </c>
      <c r="AR323" t="n" s="22900">
        <v>1.5859710685138932</v>
      </c>
      <c r="AS323" t="n" s="23493">
        <v>0.0018674939842969482</v>
      </c>
      <c r="AT323" t="n" s="24086">
        <v>1.9868157237275317E-4</v>
      </c>
      <c r="AU323" t="n" s="24679">
        <v>0.0015521865875798915</v>
      </c>
      <c r="AV323" t="n" s="25272">
        <v>5.435990330724249E-4</v>
      </c>
      <c r="AW323" t="n" s="25865">
        <v>-2.0835525798461428E-5</v>
      </c>
      <c r="AX323" t="n" s="26458">
        <v>0.001198424452159507</v>
      </c>
      <c r="AY323" t="n" s="27051">
        <v>-1.1014433087753341E-5</v>
      </c>
      <c r="AZ323" t="n" s="27644">
        <v>0.003062603862162772</v>
      </c>
      <c r="BA323" t="n" s="28237">
        <v>-0.0021600462917619008</v>
      </c>
      <c r="BB323" t="n" s="28830">
        <v>9.164614058105289E-5</v>
      </c>
      <c r="BC323" t="n" s="29423">
        <v>1.1103009893537031E-5</v>
      </c>
      <c r="BD323" t="n" s="30016">
        <v>-2.1474932333226248E-6</v>
      </c>
      <c r="BE323" t="n" s="30609">
        <v>9.045436415501448E-6</v>
      </c>
      <c r="BF323" t="n" s="31202">
        <v>4.866665226909821E-5</v>
      </c>
      <c r="BG323" t="n" s="31795">
        <v>-1.1487450148419674E-5</v>
      </c>
      <c r="BH323" t="n" s="32388">
        <v>0.006274847442116019</v>
      </c>
      <c r="BI323" t="n" s="32981">
        <v>1.491780405189291E-5</v>
      </c>
      <c r="BJ323" t="s" s="33456">
        <v>1388</v>
      </c>
      <c r="BK323" t="s" s="33931">
        <v>1393</v>
      </c>
      <c r="BL323" t="n" s="34406">
        <v>0.08859997242689133</v>
      </c>
      <c r="BM323" t="s" s="34881">
        <v>1407</v>
      </c>
      <c r="BN323" t="s" s="35356">
        <v>1393</v>
      </c>
      <c r="BO323" t="n" s="35831">
        <v>-0.016573838889598846</v>
      </c>
    </row>
    <row r="324" spans="1:23" x14ac:dyDescent="0.25">
      <c r="A324" s="116" t="str">
        <f>IF(ISBLANK(TBL_DATA[[#This Row],[Row.names]]), "",   DATE(YEAR(TBL_DATA[[#This Row],[Row.names]]), MONTH(TBL_DATA[[#This Row],[Row.names]]), DAY(TBL_DATA[[#This Row],[Row.names]])))</f>
        <v/>
      </c>
      <c r="B324" s="508" t="s">
        <v>453</v>
      </c>
      <c r="C324" s="1134" t="s">
        <v>1079</v>
      </c>
      <c r="D324" s="1760" t="n">
        <v>-0.0019811683209855053</v>
      </c>
      <c r="E324" s="2386" t="n">
        <v>0.095465715525197</v>
      </c>
      <c r="F324" s="2950" t="n">
        <v>-0.034356165210455036</v>
      </c>
      <c r="G324" s="3514" t="n">
        <v>0.27745694057658854</v>
      </c>
      <c r="H324" s="4078" t="n">
        <v>0.21445276527770918</v>
      </c>
      <c r="I324" s="4642" t="n">
        <v>0.004765333349857696</v>
      </c>
      <c r="J324" s="5206" t="n">
        <v>-0.047665570509132116</v>
      </c>
      <c r="K324" s="5768" t="n">
        <v>0.7703136474136105</v>
      </c>
      <c r="L324" s="6330" t="n">
        <v>0.17687878490605452</v>
      </c>
      <c r="M324" s="6892" t="n">
        <v>0.004877968953556511</v>
      </c>
      <c r="N324" s="7454" t="n">
        <v>0.08535076235467955</v>
      </c>
      <c r="O324" s="8018" t="n">
        <v>0.059706567067984335</v>
      </c>
      <c r="P324" s="8644" t="n">
        <v>-0.03938432860510066</v>
      </c>
      <c r="Q324" s="9208" t="n">
        <v>-0.014231787288660556</v>
      </c>
      <c r="R324" s="9772" t="n">
        <v>-0.012424358712797654</v>
      </c>
      <c r="S324" s="10273" t="n">
        <v>-0.0996432858660532</v>
      </c>
      <c r="T324" s="10774" t="n">
        <v>0.06686663921377509</v>
      </c>
      <c r="U324" s="11275" t="n">
        <v>-1.490179363546147</v>
      </c>
      <c r="V324" s="11776" t="n">
        <v>-0.08464060513700833</v>
      </c>
      <c r="W324" s="12275" t="n">
        <v>0.06891203310099613</v>
      </c>
      <c r="X324" t="n" s="12774">
        <v>-1.2282413002234416</v>
      </c>
      <c r="Y324" t="n" s="13336">
        <v>0.46309045042810937</v>
      </c>
      <c r="Z324" t="n" s="13900">
        <v>0.4205695957936743</v>
      </c>
      <c r="AA324" t="n" s="14524">
        <v>0.0</v>
      </c>
      <c r="AB324" t="n" s="15150">
        <v>0.0</v>
      </c>
      <c r="AC324" t="n" s="15776">
        <v>0.0760674437641548</v>
      </c>
      <c r="AD324" t="n" s="16251">
        <v>0.272643746765052</v>
      </c>
      <c r="AE324" t="n" s="16726">
        <v>0.017477400061861</v>
      </c>
      <c r="AF324" t="n" s="17201">
        <v>0.066841281648634</v>
      </c>
      <c r="AG324" t="n" s="17676">
        <v>0.117396672468987</v>
      </c>
      <c r="AH324" t="n" s="18151">
        <v>0.0</v>
      </c>
      <c r="AI324" t="n" s="18626">
        <v>6.21443417281E-4</v>
      </c>
      <c r="AJ324" t="n" s="19101">
        <v>0.350759757097848</v>
      </c>
      <c r="AK324" t="n" s="19576">
        <v>0.09548004583845299</v>
      </c>
      <c r="AL324" t="n" s="20051">
        <v>0.0</v>
      </c>
      <c r="AM324" t="n" s="20526">
        <v>0.009862293082814</v>
      </c>
      <c r="AN324" t="n" s="21001">
        <v>-0.42868236019308703</v>
      </c>
      <c r="AO324" t="n" s="21476">
        <v>1.056793403459307</v>
      </c>
      <c r="AP324" t="n" s="21951">
        <v>-0.554393123271464</v>
      </c>
      <c r="AQ324" t="n" s="22426">
        <v>0.502400280187843</v>
      </c>
      <c r="AR324" t="n" s="22901">
        <v>1.611186526730771</v>
      </c>
      <c r="AS324" t="n" s="23494">
        <v>0.0017910060743282178</v>
      </c>
      <c r="AT324" t="n" s="24087">
        <v>1.8236914738838653E-4</v>
      </c>
      <c r="AU324" t="n" s="24680">
        <v>0.001562740582243079</v>
      </c>
      <c r="AV324" t="n" s="25273">
        <v>5.750299970753766E-4</v>
      </c>
      <c r="AW324" t="n" s="25866">
        <v>-1.9797496323375225E-5</v>
      </c>
      <c r="AX324" t="n" s="26459">
        <v>0.0011868385104826012</v>
      </c>
      <c r="AY324" t="n" s="27052">
        <v>-1.588852423401692E-5</v>
      </c>
      <c r="AZ324" t="n" s="27645">
        <v>0.002927354421770978</v>
      </c>
      <c r="BA324" t="n" s="28238">
        <v>-0.0021057317858709903</v>
      </c>
      <c r="BB324" t="n" s="28831">
        <v>9.30008996740163E-5</v>
      </c>
      <c r="BC324" t="n" s="29424">
        <v>1.1312969245868958E-5</v>
      </c>
      <c r="BD324" t="n" s="30017">
        <v>-2.3744806706264637E-6</v>
      </c>
      <c r="BE324" t="n" s="30610">
        <v>1.0001521582646529E-5</v>
      </c>
      <c r="BF324" t="n" s="31203">
        <v>5.381061318061282E-5</v>
      </c>
      <c r="BG324" t="n" s="31796">
        <v>-1.270165129822079E-5</v>
      </c>
      <c r="BH324" t="n" s="32389">
        <v>0.006123004214121516</v>
      </c>
      <c r="BI324" t="n" s="32982">
        <v>1.649457886421148E-5</v>
      </c>
      <c r="BJ324" t="s" s="33457">
        <v>1388</v>
      </c>
      <c r="BK324" t="s" s="33932">
        <v>1393</v>
      </c>
      <c r="BL324" t="n" s="34407">
        <v>0.08959940820932388</v>
      </c>
      <c r="BM324" t="s" s="34882">
        <v>1407</v>
      </c>
      <c r="BN324" t="s" s="35357">
        <v>1393</v>
      </c>
      <c r="BO324" t="n" s="35832">
        <v>-0.01617974229156971</v>
      </c>
    </row>
    <row r="325" spans="1:23" x14ac:dyDescent="0.25">
      <c r="A325" s="116" t="str">
        <f>IF(ISBLANK(TBL_DATA[[#This Row],[Row.names]]), "",   DATE(YEAR(TBL_DATA[[#This Row],[Row.names]]), MONTH(TBL_DATA[[#This Row],[Row.names]]), DAY(TBL_DATA[[#This Row],[Row.names]])))</f>
        <v/>
      </c>
      <c r="B325" s="509" t="s">
        <v>454</v>
      </c>
      <c r="C325" s="1135" t="s">
        <v>1080</v>
      </c>
      <c r="D325" s="1761" t="n">
        <v>-0.0031067280304214987</v>
      </c>
      <c r="E325" s="2387" t="n">
        <v>0.09206240148040923</v>
      </c>
      <c r="F325" s="2951" t="n">
        <v>-0.05389439845082633</v>
      </c>
      <c r="G325" s="3515" t="n">
        <v>0.27974339355178746</v>
      </c>
      <c r="H325" s="4079" t="n">
        <v>0.21805601886332632</v>
      </c>
      <c r="I325" s="4643" t="n">
        <v>0.004758191685255218</v>
      </c>
      <c r="J325" s="5207" t="n">
        <v>-0.0663576036864727</v>
      </c>
      <c r="K325" s="5769" t="n">
        <v>0.7621682205007357</v>
      </c>
      <c r="L325" s="6331" t="n">
        <v>0.17245602948574965</v>
      </c>
      <c r="M325" s="6893" t="n">
        <v>0.004894965695616862</v>
      </c>
      <c r="N325" s="7455" t="n">
        <v>0.08541898047904628</v>
      </c>
      <c r="O325" s="8019" t="n">
        <v>0.06002900288413709</v>
      </c>
      <c r="P325" s="8645" t="n">
        <v>-0.04236870023788519</v>
      </c>
      <c r="Q325" s="9209" t="n">
        <v>-0.01433170077142847</v>
      </c>
      <c r="R325" s="9773" t="n">
        <v>-0.01252282757592808</v>
      </c>
      <c r="S325" s="10274" t="n">
        <v>-0.11022074313875674</v>
      </c>
      <c r="T325" s="10775" t="n">
        <v>0.06664800349759875</v>
      </c>
      <c r="U325" s="11276" t="n">
        <v>-1.6537741170705564</v>
      </c>
      <c r="V325" s="11777" t="n">
        <v>-0.09672153989351129</v>
      </c>
      <c r="W325" s="12276" t="n">
        <v>0.06892917534652984</v>
      </c>
      <c r="X325" t="n" s="12775">
        <v>-1.4032017561106747</v>
      </c>
      <c r="Y325" t="n" s="13337">
        <v>0.46696468695536963</v>
      </c>
      <c r="Z325" t="n" s="13901">
        <v>0.41527825549353015</v>
      </c>
      <c r="AA325" t="n" s="14525">
        <v>0.0</v>
      </c>
      <c r="AB325" t="n" s="15151">
        <v>0.0</v>
      </c>
      <c r="AC325" t="n" s="15777">
        <v>0.07365471280795421</v>
      </c>
      <c r="AD325" t="n" s="16252">
        <v>0.285248059461235</v>
      </c>
      <c r="AE325" t="n" s="16727">
        <v>0.017310741742845998</v>
      </c>
      <c r="AF325" t="n" s="17202">
        <v>0.068478172888649</v>
      </c>
      <c r="AG325" t="n" s="17677">
        <v>0.13137217071147</v>
      </c>
      <c r="AH325" t="n" s="18152">
        <v>0.0</v>
      </c>
      <c r="AI325" t="n" s="18627">
        <v>6.16282504169E-4</v>
      </c>
      <c r="AJ325" t="n" s="19102">
        <v>0.369088810274093</v>
      </c>
      <c r="AK325" t="n" s="19577">
        <v>0.098530668503825</v>
      </c>
      <c r="AL325" t="n" s="20052">
        <v>0.0</v>
      </c>
      <c r="AM325" t="n" s="20527">
        <v>0.010606627744826</v>
      </c>
      <c r="AN325" t="n" s="21002">
        <v>-0.452258416027692</v>
      </c>
      <c r="AO325" t="n" s="21477">
        <v>1.114458614220826</v>
      </c>
      <c r="AP325" t="n" s="21952">
        <v>-0.585465496417405</v>
      </c>
      <c r="AQ325" t="n" s="22427">
        <v>0.528993117803421</v>
      </c>
      <c r="AR325" t="n" s="22902">
        <v>1.6999241106382308</v>
      </c>
      <c r="AS325" t="n" s="23495">
        <v>0.0017401551703396633</v>
      </c>
      <c r="AT325" t="n" s="24088">
        <v>1.6995705057890983E-4</v>
      </c>
      <c r="AU325" t="n" s="24681">
        <v>0.0015277159019529685</v>
      </c>
      <c r="AV325" t="n" s="25274">
        <v>5.644142683996227E-4</v>
      </c>
      <c r="AW325" t="n" s="25867">
        <v>-1.9249883133447473E-5</v>
      </c>
      <c r="AX325" t="n" s="26460">
        <v>0.0011555343755852415</v>
      </c>
      <c r="AY325" t="n" s="27053">
        <v>-1.5302954689074946E-5</v>
      </c>
      <c r="AZ325" t="n" s="27646">
        <v>0.0028350490094690276</v>
      </c>
      <c r="BA325" t="n" s="28239">
        <v>-0.00205871166297265</v>
      </c>
      <c r="BB325" t="n" s="28832">
        <v>9.255302281357303E-5</v>
      </c>
      <c r="BC325" t="n" s="29425">
        <v>1.0795913133309952E-5</v>
      </c>
      <c r="BD325" t="n" s="30018">
        <v>-2.219462968521681E-6</v>
      </c>
      <c r="BE325" t="n" s="30611">
        <v>9.348574876034589E-6</v>
      </c>
      <c r="BF325" t="n" s="31204">
        <v>5.0297603812620126E-5</v>
      </c>
      <c r="BG325" t="n" s="31797">
        <v>-1.1872427368684518E-5</v>
      </c>
      <c r="BH325" t="n" s="32390">
        <v>0.0059419381866025744</v>
      </c>
      <c r="BI325" t="n" s="32983">
        <v>1.5417736523119906E-5</v>
      </c>
      <c r="BJ325" t="s" s="33458">
        <v>1388</v>
      </c>
      <c r="BK325" t="s" s="33933">
        <v>1393</v>
      </c>
      <c r="BL325" t="n" s="34408">
        <v>0.09529025107622147</v>
      </c>
      <c r="BM325" t="s" s="34883">
        <v>1407</v>
      </c>
      <c r="BN325" t="s" s="35358">
        <v>1393</v>
      </c>
      <c r="BO325" t="n" s="35833">
        <v>-0.01756867952644825</v>
      </c>
    </row>
    <row r="326" spans="1:23" x14ac:dyDescent="0.25">
      <c r="A326" s="116" t="str">
        <f>IF(ISBLANK(TBL_DATA[[#This Row],[Row.names]]), "",   DATE(YEAR(TBL_DATA[[#This Row],[Row.names]]), MONTH(TBL_DATA[[#This Row],[Row.names]]), DAY(TBL_DATA[[#This Row],[Row.names]])))</f>
        <v/>
      </c>
      <c r="B326" s="510" t="s">
        <v>455</v>
      </c>
      <c r="C326" s="1136" t="s">
        <v>1081</v>
      </c>
      <c r="D326" s="1762" t="n">
        <v>0.009249871078192895</v>
      </c>
      <c r="E326" s="2388" t="n">
        <v>0.10216383790344463</v>
      </c>
      <c r="F326" s="2952" t="n">
        <v>-0.03006183108742677</v>
      </c>
      <c r="G326" s="3516" t="n">
        <v>0.287890031316347</v>
      </c>
      <c r="H326" s="4080" t="n">
        <v>0.22194345913021013</v>
      </c>
      <c r="I326" s="4644" t="n">
        <v>0.0048542828204441125</v>
      </c>
      <c r="J326" s="5208" t="n">
        <v>-0.04277675491003574</v>
      </c>
      <c r="K326" s="5770" t="n">
        <v>0.7904001697102313</v>
      </c>
      <c r="L326" s="6332" t="n">
        <v>0.17832071065259</v>
      </c>
      <c r="M326" s="6894" t="n">
        <v>0.004988507929607749</v>
      </c>
      <c r="N326" s="7456" t="n">
        <v>0.08736143657783263</v>
      </c>
      <c r="O326" s="8020" t="n">
        <v>0.06002900288413709</v>
      </c>
      <c r="P326" s="8646" t="n">
        <v>-0.03351073417464345</v>
      </c>
      <c r="Q326" s="9210" t="n">
        <v>-0.014538811541964864</v>
      </c>
      <c r="R326" s="9774" t="n">
        <v>-0.012688803966835666</v>
      </c>
      <c r="S326" s="10275" t="n">
        <v>-0.09861173589998384</v>
      </c>
      <c r="T326" s="10776" t="n">
        <v>0.06750405577495605</v>
      </c>
      <c r="U326" s="11277" t="n">
        <v>-1.4608268313349064</v>
      </c>
      <c r="V326" s="11778" t="n">
        <v>-0.08599507656914074</v>
      </c>
      <c r="W326" s="12277" t="n">
        <v>0.06975421665569606</v>
      </c>
      <c r="X326" t="n" s="12776">
        <v>-1.232829794270487</v>
      </c>
      <c r="Y326" t="n" s="13338">
        <v>0.47110875509823646</v>
      </c>
      <c r="Z326" t="n" s="13902">
        <v>0.4222803697220485</v>
      </c>
      <c r="AA326" t="n" s="14526">
        <v>0.0</v>
      </c>
      <c r="AB326" t="n" s="15152">
        <v>0.0</v>
      </c>
      <c r="AC326" t="n" s="15778">
        <v>0.072250453670051</v>
      </c>
      <c r="AD326" t="n" s="16253">
        <v>0.26434811150275</v>
      </c>
      <c r="AE326" t="n" s="16728">
        <v>0.016667051052858</v>
      </c>
      <c r="AF326" t="n" s="17203">
        <v>0.06238627413826199</v>
      </c>
      <c r="AG326" t="n" s="17678">
        <v>0.148050559475856</v>
      </c>
      <c r="AH326" t="n" s="18153">
        <v>0.0</v>
      </c>
      <c r="AI326" t="n" s="18628">
        <v>6.51248534712E-4</v>
      </c>
      <c r="AJ326" t="n" s="19103">
        <v>0.37290311616576705</v>
      </c>
      <c r="AK326" t="n" s="19578">
        <v>0.099021910283001</v>
      </c>
      <c r="AL326" t="n" s="20053">
        <v>0.0</v>
      </c>
      <c r="AM326" t="n" s="20528">
        <v>0.009493850989112</v>
      </c>
      <c r="AN326" t="n" s="21003">
        <v>-0.4606108793792</v>
      </c>
      <c r="AO326" t="n" s="21478">
        <v>1.0983237375566461</v>
      </c>
      <c r="AP326" t="n" s="21953">
        <v>-0.585412494793528</v>
      </c>
      <c r="AQ326" t="n" s="22428">
        <v>0.5129112427631182</v>
      </c>
      <c r="AR326" t="n" s="22903">
        <v>1.6837362323501741</v>
      </c>
      <c r="AS326" t="n" s="23496">
        <v>0.0016966840722297733</v>
      </c>
      <c r="AT326" t="n" s="24089">
        <v>1.686968920491172E-4</v>
      </c>
      <c r="AU326" t="n" s="24682">
        <v>0.0014709216559218024</v>
      </c>
      <c r="AV326" t="n" s="25275">
        <v>5.468826482136475E-4</v>
      </c>
      <c r="AW326" t="n" s="25868">
        <v>-1.8749583065249114E-5</v>
      </c>
      <c r="AX326" t="n" s="26461">
        <v>0.001117050393205712</v>
      </c>
      <c r="AY326" t="n" s="27054">
        <v>-1.3615832407036035E-5</v>
      </c>
      <c r="AZ326" t="n" s="27647">
        <v>0.0027808228740959285</v>
      </c>
      <c r="BA326" t="n" s="28240">
        <v>-0.002016526508117542</v>
      </c>
      <c r="BB326" t="n" s="28833">
        <v>8.779433903563174E-5</v>
      </c>
      <c r="BC326" t="n" s="29426">
        <v>1.0148860120941749E-5</v>
      </c>
      <c r="BD326" t="n" s="30019">
        <v>-2.0013944486020276E-6</v>
      </c>
      <c r="BE326" t="n" s="30612">
        <v>8.430053728347845E-6</v>
      </c>
      <c r="BF326" t="n" s="31205">
        <v>4.5355741323307864E-5</v>
      </c>
      <c r="BG326" t="n" s="31798">
        <v>-1.0705931390808295E-5</v>
      </c>
      <c r="BH326" t="n" s="32391">
        <v>0.0057751284336375695</v>
      </c>
      <c r="BI326" t="n" s="32984">
        <v>1.3902908432911698E-5</v>
      </c>
      <c r="BJ326" t="s" s="33459">
        <v>1388</v>
      </c>
      <c r="BK326" t="s" s="33934">
        <v>1393</v>
      </c>
      <c r="BL326" t="n" s="34409">
        <v>0.098858542740345</v>
      </c>
      <c r="BM326" t="s" s="34884">
        <v>1407</v>
      </c>
      <c r="BN326" t="s" s="35359">
        <v>1393</v>
      </c>
      <c r="BO326" t="n" s="35834">
        <v>-0.01709185540676117</v>
      </c>
    </row>
    <row r="327" spans="1:23" x14ac:dyDescent="0.25">
      <c r="A327" s="116" t="str">
        <f>IF(ISBLANK(TBL_DATA[[#This Row],[Row.names]]), "",   DATE(YEAR(TBL_DATA[[#This Row],[Row.names]]), MONTH(TBL_DATA[[#This Row],[Row.names]]), DAY(TBL_DATA[[#This Row],[Row.names]])))</f>
        <v/>
      </c>
      <c r="B327" s="511" t="s">
        <v>456</v>
      </c>
      <c r="C327" s="1137" t="s">
        <v>1082</v>
      </c>
      <c r="D327" s="1763" t="n">
        <v>-0.0018280352821415213</v>
      </c>
      <c r="E327" s="2389" t="n">
        <v>0.1001490435210568</v>
      </c>
      <c r="F327" s="2953" t="n">
        <v>-0.015481352864274989</v>
      </c>
      <c r="G327" s="3517" t="n">
        <v>0.2859198265052828</v>
      </c>
      <c r="H327" s="4081" t="n">
        <v>0.2221101919284836</v>
      </c>
      <c r="I327" s="4645" t="n">
        <v>0.004826425921552217</v>
      </c>
      <c r="J327" s="5209" t="n">
        <v>-0.023935060131439867</v>
      </c>
      <c r="K327" s="5771" t="n">
        <v>0.810309560857551</v>
      </c>
      <c r="L327" s="6333" t="n">
        <v>0.18906081441790065</v>
      </c>
      <c r="M327" s="6895" t="n">
        <v>0.004927887077257797</v>
      </c>
      <c r="N327" s="7457" t="n">
        <v>0.08686941052391095</v>
      </c>
      <c r="O327" s="8021" t="n">
        <v>0.05932968444874588</v>
      </c>
      <c r="P327" s="8647" t="n">
        <v>-0.03527751065238316</v>
      </c>
      <c r="Q327" s="9211" t="n">
        <v>-0.014407778956465424</v>
      </c>
      <c r="R327" s="9775" t="n">
        <v>-0.012568190760441845</v>
      </c>
      <c r="S327" s="10276" t="n">
        <v>-0.10481994037853748</v>
      </c>
      <c r="T327" s="10777" t="n">
        <v>0.06730303002737499</v>
      </c>
      <c r="U327" s="11278" t="n">
        <v>-1.557432708986546</v>
      </c>
      <c r="V327" s="11779" t="n">
        <v>-0.09266146788315877</v>
      </c>
      <c r="W327" s="12278" t="n">
        <v>0.06963877318265765</v>
      </c>
      <c r="X327" t="n" s="12777">
        <v>-1.3306016698501306</v>
      </c>
      <c r="Y327" t="n" s="13339">
        <v>0.47128567974051966</v>
      </c>
      <c r="Z327" t="n" s="13903">
        <v>0.43481123998569854</v>
      </c>
      <c r="AA327" t="n" s="14527">
        <v>0.0</v>
      </c>
      <c r="AB327" t="n" s="15153">
        <v>0.0</v>
      </c>
      <c r="AC327" t="n" s="15779">
        <v>0.08018851807664938</v>
      </c>
      <c r="AD327" t="n" s="16254">
        <v>0.261289390958034</v>
      </c>
      <c r="AE327" t="n" s="16729">
        <v>0.016446681141044</v>
      </c>
      <c r="AF327" t="n" s="17204">
        <v>0.06251975918524899</v>
      </c>
      <c r="AG327" t="n" s="17679">
        <v>0.160903721803209</v>
      </c>
      <c r="AH327" t="n" s="18154">
        <v>0.002813794882922</v>
      </c>
      <c r="AI327" t="n" s="18629">
        <v>7.06619573815E-4</v>
      </c>
      <c r="AJ327" t="n" s="19104">
        <v>0.37294866075639305</v>
      </c>
      <c r="AK327" t="n" s="19579">
        <v>0.096138430066801</v>
      </c>
      <c r="AL327" t="n" s="20054">
        <v>0.0</v>
      </c>
      <c r="AM327" t="n" s="20529">
        <v>0.013511857445646</v>
      </c>
      <c r="AN327" t="n" s="21004">
        <v>-0.457479486370196</v>
      </c>
      <c r="AO327" t="n" s="21479">
        <v>1.1020813513348355</v>
      </c>
      <c r="AP327" t="n" s="21954">
        <v>-0.572281921891918</v>
      </c>
      <c r="AQ327" t="n" s="22429">
        <v>0.5297994294429176</v>
      </c>
      <c r="AR327" t="n" s="22904">
        <v>1.6743632732267535</v>
      </c>
      <c r="AS327" t="n" s="23497">
        <v>0.0017276332757097735</v>
      </c>
      <c r="AT327" t="n" s="24090">
        <v>1.498085472218632E-4</v>
      </c>
      <c r="AU327" t="n" s="24683">
        <v>0.0014040526777293841</v>
      </c>
      <c r="AV327" t="n" s="25276">
        <v>6.096748880860926E-4</v>
      </c>
      <c r="AW327" t="n" s="25869">
        <v>-1.725615107417116E-5</v>
      </c>
      <c r="AX327" t="n" s="26462">
        <v>0.0011293643141185095</v>
      </c>
      <c r="AY327" t="n" s="27055">
        <v>-1.3012452641011343E-5</v>
      </c>
      <c r="AZ327" t="n" s="27648">
        <v>0.002840928965688329</v>
      </c>
      <c r="BA327" t="n" s="28241">
        <v>-0.002062328479632741</v>
      </c>
      <c r="BB327" t="n" s="28834">
        <v>2.2276713398039032E-5</v>
      </c>
      <c r="BC327" t="n" s="29427">
        <v>1.0737799774617713E-5</v>
      </c>
      <c r="BD327" t="n" s="30020">
        <v>-2.453512679683584E-6</v>
      </c>
      <c r="BE327" t="n" s="30613">
        <v>1.033440492039593E-5</v>
      </c>
      <c r="BF327" t="n" s="31206">
        <v>5.5601596161792457E-5</v>
      </c>
      <c r="BG327" t="n" s="31799">
        <v>-1.3124403628084545E-5</v>
      </c>
      <c r="BH327" t="n" s="32392">
        <v>0.005734478449402519</v>
      </c>
      <c r="BI327" t="n" s="32985">
        <v>1.7043564201744344E-5</v>
      </c>
      <c r="BJ327" t="s" s="33460">
        <v>1388</v>
      </c>
      <c r="BK327" t="s" s="33935">
        <v>1393</v>
      </c>
      <c r="BL327" t="n" s="34410">
        <v>0.1006811186671257</v>
      </c>
      <c r="BM327" t="s" s="34885">
        <v>1407</v>
      </c>
      <c r="BN327" t="s" s="35360">
        <v>1393</v>
      </c>
      <c r="BO327" t="n" s="35835">
        <v>-0.018128851428627968</v>
      </c>
    </row>
    <row r="328" spans="1:23" x14ac:dyDescent="0.25">
      <c r="A328" s="116" t="str">
        <f>IF(ISBLANK(TBL_DATA[[#This Row],[Row.names]]), "",   DATE(YEAR(TBL_DATA[[#This Row],[Row.names]]), MONTH(TBL_DATA[[#This Row],[Row.names]]), DAY(TBL_DATA[[#This Row],[Row.names]])))</f>
        <v/>
      </c>
      <c r="B328" s="512" t="s">
        <v>457</v>
      </c>
      <c r="C328" s="1138" t="s">
        <v>1083</v>
      </c>
      <c r="D328" s="1764" t="n">
        <v>0.002441908306079556</v>
      </c>
      <c r="E328" s="2390" t="n">
        <v>0.10283550660835639</v>
      </c>
      <c r="F328" s="2954" t="n">
        <v>0.0012533032921500098</v>
      </c>
      <c r="G328" s="3518" t="n">
        <v>0.2819137142322376</v>
      </c>
      <c r="H328" s="4082" t="n">
        <v>0.21469255932533365</v>
      </c>
      <c r="I328" s="4646" t="n">
        <v>0.004848408824963743</v>
      </c>
      <c r="J328" s="5210" t="n">
        <v>-0.019208503562499146</v>
      </c>
      <c r="K328" s="5772" t="n">
        <v>0.8250010270608048</v>
      </c>
      <c r="L328" s="6334" t="n">
        <v>0.18390851581540843</v>
      </c>
      <c r="M328" s="6896" t="n">
        <v>0.004942524148696206</v>
      </c>
      <c r="N328" s="7458" t="n">
        <v>0.08685196471792331</v>
      </c>
      <c r="O328" s="8022" t="n">
        <v>0.05913557472138961</v>
      </c>
      <c r="P328" s="8648" t="n">
        <v>-0.03292174679258342</v>
      </c>
      <c r="Q328" s="9212" t="n">
        <v>-0.014328054590649652</v>
      </c>
      <c r="R328" s="9776" t="n">
        <v>-0.01248883583535983</v>
      </c>
      <c r="S328" s="10277" t="n">
        <v>-0.10048625179439707</v>
      </c>
      <c r="T328" s="10778" t="n">
        <v>0.06751593155883709</v>
      </c>
      <c r="U328" s="11279" t="n">
        <v>-1.488333930589817</v>
      </c>
      <c r="V328" s="11780" t="n">
        <v>-0.08489281262089055</v>
      </c>
      <c r="W328" s="12279" t="n">
        <v>0.06988551983455735</v>
      </c>
      <c r="X328" t="n" s="12778">
        <v>-1.2147410911711114</v>
      </c>
      <c r="Y328" t="n" s="13340">
        <v>0.46334928436907474</v>
      </c>
      <c r="Z328" t="n" s="13904">
        <v>0.4288455617298708</v>
      </c>
      <c r="AA328" t="n" s="14528">
        <v>0.0</v>
      </c>
      <c r="AB328" t="n" s="15154">
        <v>0.0</v>
      </c>
      <c r="AC328" t="n" s="15780">
        <v>0.0774858144488356</v>
      </c>
      <c r="AD328" t="n" s="16255">
        <v>0.252346243107255</v>
      </c>
      <c r="AE328" t="n" s="16730">
        <v>0.016045595729761997</v>
      </c>
      <c r="AF328" t="n" s="17205">
        <v>0.057605129236846006</v>
      </c>
      <c r="AG328" t="n" s="17680">
        <v>0.160967424065841</v>
      </c>
      <c r="AH328" t="n" s="18155">
        <v>0.004162170170257</v>
      </c>
      <c r="AI328" t="n" s="18630">
        <v>6.76357264942E-4</v>
      </c>
      <c r="AJ328" t="n" s="19105">
        <v>0.37402043751555497</v>
      </c>
      <c r="AK328" t="n" s="19580">
        <v>0.091223420075045</v>
      </c>
      <c r="AL328" t="n" s="20055">
        <v>0.0</v>
      </c>
      <c r="AM328" t="n" s="20530">
        <v>0.021363493416996</v>
      </c>
      <c r="AN328" t="n" s="21005">
        <v>-0.45096405772326503</v>
      </c>
      <c r="AO328" t="n" s="21480">
        <v>1.0939241008755252</v>
      </c>
      <c r="AP328" t="n" s="21955">
        <v>-0.566477888016291</v>
      </c>
      <c r="AQ328" t="n" s="22430">
        <v>0.5274462128592342</v>
      </c>
      <c r="AR328" t="n" s="22905">
        <v>1.6604019888918162</v>
      </c>
      <c r="AS328" t="n" s="23498">
        <v>0.001670827838969679</v>
      </c>
      <c r="AT328" t="n" s="24091">
        <v>1.4508508444123405E-4</v>
      </c>
      <c r="AU328" t="n" s="24684">
        <v>0.0013673577199139924</v>
      </c>
      <c r="AV328" t="n" s="25277">
        <v>5.967048751410557E-4</v>
      </c>
      <c r="AW328" t="n" s="25870">
        <v>-1.6708054805731635E-5</v>
      </c>
      <c r="AX328" t="n" s="26463">
        <v>0.001099487526955004</v>
      </c>
      <c r="AY328" t="n" s="27056">
        <v>-1.2689054463645872E-5</v>
      </c>
      <c r="AZ328" t="n" s="27649">
        <v>0.0027566281355765787</v>
      </c>
      <c r="BA328" t="n" s="28242">
        <v>-0.002009802961513548</v>
      </c>
      <c r="BB328" t="n" s="28835">
        <v>1.9151924729781566E-5</v>
      </c>
      <c r="BC328" t="n" s="29428">
        <v>1.030235058667458E-5</v>
      </c>
      <c r="BD328" t="n" s="30021">
        <v>-2.3263804969731543E-6</v>
      </c>
      <c r="BE328" t="n" s="30614">
        <v>9.798914129073252E-6</v>
      </c>
      <c r="BF328" t="n" s="31207">
        <v>5.27205275740985E-5</v>
      </c>
      <c r="BG328" t="n" s="31800">
        <v>-1.2444345401417953E-5</v>
      </c>
      <c r="BH328" t="n" s="32393">
        <v>0.005562436239194551</v>
      </c>
      <c r="BI328" t="n" s="32986">
        <v>1.6160430531742145E-5</v>
      </c>
      <c r="BJ328" t="s" s="33461">
        <v>1388</v>
      </c>
      <c r="BK328" t="s" s="33936">
        <v>1393</v>
      </c>
      <c r="BL328" t="n" s="34411">
        <v>0.10189910233020782</v>
      </c>
      <c r="BM328" t="s" s="34886">
        <v>1407</v>
      </c>
      <c r="BN328" t="s" s="35361">
        <v>1393</v>
      </c>
      <c r="BO328" t="n" s="35836">
        <v>-0.018896227702498436</v>
      </c>
    </row>
    <row r="329" spans="1:23" x14ac:dyDescent="0.25">
      <c r="A329" s="116" t="str">
        <f>IF(ISBLANK(TBL_DATA[[#This Row],[Row.names]]), "",   DATE(YEAR(TBL_DATA[[#This Row],[Row.names]]), MONTH(TBL_DATA[[#This Row],[Row.names]]), DAY(TBL_DATA[[#This Row],[Row.names]])))</f>
        <v/>
      </c>
      <c r="B329" s="513" t="s">
        <v>458</v>
      </c>
      <c r="C329" s="1139" t="s">
        <v>1084</v>
      </c>
      <c r="D329" s="1765" t="n">
        <v>0.009262515117561376</v>
      </c>
      <c r="E329" s="2391" t="n">
        <v>0.11305053716049973</v>
      </c>
      <c r="F329" s="2955" t="n">
        <v>0.010973170187968284</v>
      </c>
      <c r="G329" s="3519" t="n">
        <v>0.2753529834602969</v>
      </c>
      <c r="H329" s="4083" t="n">
        <v>0.201869601806088</v>
      </c>
      <c r="I329" s="4647" t="n">
        <v>0.004905943565826755</v>
      </c>
      <c r="J329" s="5211" t="n">
        <v>-0.014097730123188712</v>
      </c>
      <c r="K329" s="5773" t="n">
        <v>0.8158843122072126</v>
      </c>
      <c r="L329" s="6335" t="n">
        <v>0.17869084337939256</v>
      </c>
      <c r="M329" s="6897" t="n">
        <v>0.004976671267222794</v>
      </c>
      <c r="N329" s="7459" t="n">
        <v>0.0871737828871136</v>
      </c>
      <c r="O329" s="8023" t="n">
        <v>0.05913557472138961</v>
      </c>
      <c r="P329" s="8649" t="n">
        <v>-0.02396416985238492</v>
      </c>
      <c r="Q329" s="9213" t="n">
        <v>-0.01436911958576627</v>
      </c>
      <c r="R329" s="9777" t="n">
        <v>-0.01252308585496622</v>
      </c>
      <c r="S329" s="10278" t="n">
        <v>-0.08633643425813309</v>
      </c>
      <c r="T329" s="10779" t="n">
        <v>0.06873942469832527</v>
      </c>
      <c r="U329" s="11280" t="n">
        <v>-1.2559958806323346</v>
      </c>
      <c r="V329" s="11781" t="n">
        <v>-0.06606889506684144</v>
      </c>
      <c r="W329" s="12280" t="n">
        <v>0.07127830631354595</v>
      </c>
      <c r="X329" t="n" s="12779">
        <v>-0.9269144917138064</v>
      </c>
      <c r="Y329" t="n" s="13341">
        <v>0.4492990115792466</v>
      </c>
      <c r="Z329" t="n" s="13905">
        <v>0.4227183972568412</v>
      </c>
      <c r="AA329" t="n" s="14529">
        <v>0.0</v>
      </c>
      <c r="AB329" t="n" s="15155">
        <v>0.0</v>
      </c>
      <c r="AC329" t="n" s="15781">
        <v>0.07496208416903787</v>
      </c>
      <c r="AD329" t="n" s="16256">
        <v>0.23438668842508298</v>
      </c>
      <c r="AE329" t="n" s="16731">
        <v>0.016309938219204997</v>
      </c>
      <c r="AF329" t="n" s="17206">
        <v>0.061367888170665</v>
      </c>
      <c r="AG329" t="n" s="17681">
        <v>0.159606800098905</v>
      </c>
      <c r="AH329" t="n" s="18156">
        <v>0.004197861596378</v>
      </c>
      <c r="AI329" t="n" s="18631">
        <v>6.26860085181E-4</v>
      </c>
      <c r="AJ329" t="n" s="19106">
        <v>0.377930605150593</v>
      </c>
      <c r="AK329" t="n" s="19581">
        <v>0.09166041999711201</v>
      </c>
      <c r="AL329" t="n" s="20056">
        <v>0.0</v>
      </c>
      <c r="AM329" t="n" s="20531">
        <v>0.021700376897113</v>
      </c>
      <c r="AN329" t="n" s="21006">
        <v>-0.4726227766822399</v>
      </c>
      <c r="AO329" t="n" s="21481">
        <v>1.0881152200447577</v>
      </c>
      <c r="AP329" t="n" s="21956">
        <v>-0.5929505580867629</v>
      </c>
      <c r="AQ329" t="n" s="22431">
        <v>0.4951646619579948</v>
      </c>
      <c r="AR329" t="n" s="22906">
        <v>1.6810657781315206</v>
      </c>
      <c r="AS329" t="n" s="23499">
        <v>0.0019096265550821669</v>
      </c>
      <c r="AT329" t="n" s="24092">
        <v>1.0256712634423146E-4</v>
      </c>
      <c r="AU329" t="n" s="24685">
        <v>0.001293135882590038</v>
      </c>
      <c r="AV329" t="n" s="25278">
        <v>5.217707375382376E-4</v>
      </c>
      <c r="AW329" t="n" s="25871">
        <v>-1.5061759059471049E-5</v>
      </c>
      <c r="AX329" t="n" s="26464">
        <v>9.456750540852069E-4</v>
      </c>
      <c r="AY329" t="n" s="27057">
        <v>-1.781990800190431E-5</v>
      </c>
      <c r="AZ329" t="n" s="27650">
        <v>0.002878000524475543</v>
      </c>
      <c r="BA329" t="n" s="28243">
        <v>-0.0016200703448124127</v>
      </c>
      <c r="BB329" t="n" s="28836">
        <v>1.1167412252574051E-5</v>
      </c>
      <c r="BC329" t="n" s="29429">
        <v>1.1211252872707684E-5</v>
      </c>
      <c r="BD329" t="n" s="30022">
        <v>-3.100245883023854E-6</v>
      </c>
      <c r="BE329" t="n" s="30615">
        <v>1.3058484448783099E-5</v>
      </c>
      <c r="BF329" t="n" s="31208">
        <v>7.025777724523512E-5</v>
      </c>
      <c r="BG329" t="n" s="31801">
        <v>-1.6583907645124485E-5</v>
      </c>
      <c r="BH329" t="n" s="32394">
        <v>0.005935034312521361</v>
      </c>
      <c r="BI329" t="n" s="32987">
        <v>2.1536112679686113E-5</v>
      </c>
      <c r="BJ329" t="s" s="33462">
        <v>1388</v>
      </c>
      <c r="BK329" t="s" s="33937">
        <v>1393</v>
      </c>
      <c r="BL329" t="n" s="34412">
        <v>0.1020093783736229</v>
      </c>
      <c r="BM329" t="s" s="34887">
        <v>1407</v>
      </c>
      <c r="BN329" t="s" s="35362">
        <v>1393</v>
      </c>
      <c r="BO329" t="n" s="35837">
        <v>-0.019463766366243362</v>
      </c>
    </row>
    <row r="330" spans="1:23" x14ac:dyDescent="0.25">
      <c r="A330" s="116" t="str">
        <f>IF(ISBLANK(TBL_DATA[[#This Row],[Row.names]]), "",   DATE(YEAR(TBL_DATA[[#This Row],[Row.names]]), MONTH(TBL_DATA[[#This Row],[Row.names]]), DAY(TBL_DATA[[#This Row],[Row.names]])))</f>
        <v/>
      </c>
      <c r="B330" s="514" t="s">
        <v>459</v>
      </c>
      <c r="C330" s="1140" t="s">
        <v>1085</v>
      </c>
      <c r="D330" s="1766" t="n">
        <v>-0.004942279252291465</v>
      </c>
      <c r="E330" s="2392" t="n">
        <v>0.10754953058393935</v>
      </c>
      <c r="F330" s="2956" t="n">
        <v>0.009389081353101902</v>
      </c>
      <c r="G330" s="3520" t="n">
        <v>0.27897949823398666</v>
      </c>
      <c r="H330" s="4084" t="n">
        <v>0.21224691710213922</v>
      </c>
      <c r="I330" s="4648" t="n">
        <v>0.004906959362133387</v>
      </c>
      <c r="J330" s="5212" t="n">
        <v>-0.02188698785725507</v>
      </c>
      <c r="K330" s="5774" t="n">
        <v>0.8328991456520911</v>
      </c>
      <c r="L330" s="6336" t="n">
        <v>0.18676871905162132</v>
      </c>
      <c r="M330" s="6898" t="n">
        <v>0.004985680492514671</v>
      </c>
      <c r="N330" s="7460" t="n">
        <v>0.08776425608169441</v>
      </c>
      <c r="O330" s="8024" t="n">
        <v>0.05995598964623615</v>
      </c>
      <c r="P330" s="8650" t="n">
        <v>-0.028788011485216702</v>
      </c>
      <c r="Q330" s="9214" t="n">
        <v>-0.014552328116073425</v>
      </c>
      <c r="R330" s="9778" t="n">
        <v>-0.012693790242419543</v>
      </c>
      <c r="S330" s="10279" t="n">
        <v>-0.08226265192281601</v>
      </c>
      <c r="T330" s="10780" t="n">
        <v>0.06867705203448653</v>
      </c>
      <c r="U330" s="11281" t="n">
        <v>-1.1978186233373471</v>
      </c>
      <c r="V330" s="11782" t="n">
        <v>-0.06636088513771476</v>
      </c>
      <c r="W330" s="12281" t="n">
        <v>0.0712850209243271</v>
      </c>
      <c r="X330" t="n" s="12780">
        <v>-0.9309232750055643</v>
      </c>
      <c r="Y330" t="n" s="13342">
        <v>0.4607026341384855</v>
      </c>
      <c r="Z330" t="n" s="13906">
        <v>0.4321674664428377</v>
      </c>
      <c r="AA330" t="n" s="14530">
        <v>0.0</v>
      </c>
      <c r="AB330" t="n" s="15156">
        <v>0.0</v>
      </c>
      <c r="AC330" t="n" s="15782">
        <v>0.0824744422668164</v>
      </c>
      <c r="AD330" t="n" s="16257">
        <v>0.23214505189381696</v>
      </c>
      <c r="AE330" t="n" s="16732">
        <v>0.015450487323331</v>
      </c>
      <c r="AF330" t="n" s="17207">
        <v>0.06108082390514899</v>
      </c>
      <c r="AG330" t="n" s="17682">
        <v>0.15732432453775202</v>
      </c>
      <c r="AH330" t="n" s="18157">
        <v>0.004111665895786</v>
      </c>
      <c r="AI330" t="n" s="18632">
        <v>0.001420121906224</v>
      </c>
      <c r="AJ330" t="n" s="19107">
        <v>0.372586634983328</v>
      </c>
      <c r="AK330" t="n" s="19582">
        <v>0.09194755822903701</v>
      </c>
      <c r="AL330" t="n" s="20057">
        <v>0.0</v>
      </c>
      <c r="AM330" t="n" s="20532">
        <v>0.021253054989984</v>
      </c>
      <c r="AN330" t="n" s="21007">
        <v>-0.46059869928729696</v>
      </c>
      <c r="AO330" t="n" s="21482">
        <v>1.0751978719795439</v>
      </c>
      <c r="AP330" t="n" s="21957">
        <v>-0.578476847602433</v>
      </c>
      <c r="AQ330" t="n" s="22432">
        <v>0.49672102437711085</v>
      </c>
      <c r="AR330" t="n" s="22907">
        <v>1.6536747195819768</v>
      </c>
      <c r="AS330" t="n" s="23500">
        <v>0.002094170876675592</v>
      </c>
      <c r="AT330" t="n" s="24093">
        <v>8.352416895633796E-5</v>
      </c>
      <c r="AU330" t="n" s="24686">
        <v>0.001241989824301117</v>
      </c>
      <c r="AV330" t="n" s="25279">
        <v>6.433939876658652E-4</v>
      </c>
      <c r="AW330" t="n" s="25872">
        <v>-1.4188332361572082E-5</v>
      </c>
      <c r="AX330" t="n" s="26465">
        <v>8.93972504070297E-4</v>
      </c>
      <c r="AY330" t="n" s="27058">
        <v>-8.02132954741259E-6</v>
      </c>
      <c r="AZ330" t="n" s="27651">
        <v>0.0028050496458355265</v>
      </c>
      <c r="BA330" t="n" s="28244">
        <v>-0.0015255835755976104</v>
      </c>
      <c r="BB330" t="n" s="28837">
        <v>1.1237790727151845E-6</v>
      </c>
      <c r="BC330" t="n" s="29430">
        <v>8.420805970644115E-6</v>
      </c>
      <c r="BD330" t="n" s="30023">
        <v>-1.9519266357355173E-6</v>
      </c>
      <c r="BE330" t="n" s="30616">
        <v>8.221680846901008E-6</v>
      </c>
      <c r="BF330" t="n" s="31209">
        <v>4.4234628728835606E-5</v>
      </c>
      <c r="BG330" t="n" s="31802">
        <v>-1.044130344854365E-5</v>
      </c>
      <c r="BH330" t="n" s="32395">
        <v>0.006170230029940161</v>
      </c>
      <c r="BI330" t="n" s="32988">
        <v>1.3559245609879182E-5</v>
      </c>
      <c r="BJ330" t="s" s="33463">
        <v>1388</v>
      </c>
      <c r="BK330" t="s" s="33938">
        <v>1393</v>
      </c>
      <c r="BL330" t="n" s="34413">
        <v>0.09929771721363068</v>
      </c>
      <c r="BM330" t="s" s="34888">
        <v>1407</v>
      </c>
      <c r="BN330" t="s" s="35363">
        <v>1393</v>
      </c>
      <c r="BO330" t="n" s="35838">
        <v>-0.019208451732993126</v>
      </c>
    </row>
    <row r="331" spans="1:23" x14ac:dyDescent="0.25">
      <c r="A331" s="116" t="str">
        <f>IF(ISBLANK(TBL_DATA[[#This Row],[Row.names]]), "",   DATE(YEAR(TBL_DATA[[#This Row],[Row.names]]), MONTH(TBL_DATA[[#This Row],[Row.names]]), DAY(TBL_DATA[[#This Row],[Row.names]])))</f>
        <v/>
      </c>
      <c r="B331" s="515" t="s">
        <v>460</v>
      </c>
      <c r="C331" s="1141" t="s">
        <v>1086</v>
      </c>
      <c r="D331" s="1767" t="n">
        <v>0.005189576615475478</v>
      </c>
      <c r="E331" s="2393" t="n">
        <v>0.1132972437283386</v>
      </c>
      <c r="F331" s="2957" t="n">
        <v>0.0288794527190821</v>
      </c>
      <c r="G331" s="3521" t="n">
        <v>0.28177367725676555</v>
      </c>
      <c r="H331" s="4085" t="n">
        <v>0.21433339008128433</v>
      </c>
      <c r="I331" s="4649" t="n">
        <v>0.004931835239790043</v>
      </c>
      <c r="J331" s="5213" t="n">
        <v>0.002605935085945532</v>
      </c>
      <c r="K331" s="5775" t="n">
        <v>0.8298342435668631</v>
      </c>
      <c r="L331" s="6337" t="n">
        <v>0.18301553972533918</v>
      </c>
      <c r="M331" s="6899" t="n">
        <v>0.005029169919050874</v>
      </c>
      <c r="N331" s="7461" t="n">
        <v>0.08832622749263692</v>
      </c>
      <c r="O331" s="8025" t="n">
        <v>0.059917746720251915</v>
      </c>
      <c r="P331" s="8651" t="n">
        <v>-0.023747832460950913</v>
      </c>
      <c r="Q331" s="9215" t="n">
        <v>-0.014546560096186645</v>
      </c>
      <c r="R331" s="9779" t="n">
        <v>-0.012676121647084653</v>
      </c>
      <c r="S331" s="10280" t="n">
        <v>-0.07425454394704156</v>
      </c>
      <c r="T331" s="10781" t="n">
        <v>0.06892789541929244</v>
      </c>
      <c r="U331" s="11282" t="n">
        <v>-1.0772785603759814</v>
      </c>
      <c r="V331" s="11783" t="n">
        <v>-0.056880383006766566</v>
      </c>
      <c r="W331" s="12282" t="n">
        <v>0.0717036466722505</v>
      </c>
      <c r="X331" t="n" s="12781">
        <v>-0.7932704352787042</v>
      </c>
      <c r="Y331" t="n" s="13343">
        <v>0.4629615427670903</v>
      </c>
      <c r="Z331" t="n" s="13907">
        <v>0.4278031553475724</v>
      </c>
      <c r="AA331" t="n" s="14531">
        <v>0.0</v>
      </c>
      <c r="AB331" t="n" s="15157">
        <v>0.0</v>
      </c>
      <c r="AC331" t="n" s="15783">
        <v>0.0824888188151533</v>
      </c>
      <c r="AD331" t="n" s="16258">
        <v>0.23638383861935597</v>
      </c>
      <c r="AE331" t="n" s="16733">
        <v>0.019058838711375002</v>
      </c>
      <c r="AF331" t="n" s="17208">
        <v>0.06446203256407301</v>
      </c>
      <c r="AG331" t="n" s="17683">
        <v>0.12182953415810199</v>
      </c>
      <c r="AH331" t="n" s="18158">
        <v>0.00480006115485</v>
      </c>
      <c r="AI331" t="n" s="18633">
        <v>0.002145055121882</v>
      </c>
      <c r="AJ331" t="n" s="19108">
        <v>0.374647914800223</v>
      </c>
      <c r="AK331" t="n" s="19583">
        <v>0.09568510057931301</v>
      </c>
      <c r="AL331" t="n" s="20058">
        <v>0.0</v>
      </c>
      <c r="AM331" t="n" s="20533">
        <v>0.02120743059789</v>
      </c>
      <c r="AN331" t="n" s="21008">
        <v>-0.43997014274968704</v>
      </c>
      <c r="AO331" t="n" s="21483">
        <v>1.0932134269745952</v>
      </c>
      <c r="AP331" t="n" s="21958">
        <v>-0.5929637634172179</v>
      </c>
      <c r="AQ331" t="n" s="22433">
        <v>0.5002496635573773</v>
      </c>
      <c r="AR331" t="n" s="22908">
        <v>1.6861771903918132</v>
      </c>
      <c r="AS331" t="n" s="23501">
        <v>0.002028760045706409</v>
      </c>
      <c r="AT331" t="n" s="24094">
        <v>8.11137801872581E-5</v>
      </c>
      <c r="AU331" t="n" s="24687">
        <v>0.0012040091902556329</v>
      </c>
      <c r="AV331" t="n" s="25280">
        <v>6.395660095932118E-4</v>
      </c>
      <c r="AW331" t="n" s="25873">
        <v>-1.3253677418562304E-5</v>
      </c>
      <c r="AX331" t="n" s="26466">
        <v>8.702080702804158E-4</v>
      </c>
      <c r="AY331" t="n" s="27059">
        <v>-7.93524593700973E-6</v>
      </c>
      <c r="AZ331" t="n" s="27652">
        <v>0.00275790751566136</v>
      </c>
      <c r="BA331" t="n" s="28245">
        <v>-0.0015364246713612593</v>
      </c>
      <c r="BB331" t="n" s="28838">
        <v>4.140051344094634E-6</v>
      </c>
      <c r="BC331" t="n" s="29431">
        <v>8.034389583751497E-6</v>
      </c>
      <c r="BD331" t="n" s="30024">
        <v>-1.8296037420084714E-6</v>
      </c>
      <c r="BE331" t="n" s="30617">
        <v>7.706447380844864E-6</v>
      </c>
      <c r="BF331" t="n" s="31210">
        <v>4.146254974565968E-5</v>
      </c>
      <c r="BG331" t="n" s="31803">
        <v>-9.786971459787465E-6</v>
      </c>
      <c r="BH331" t="n" s="32396">
        <v>0.0059858635152848115</v>
      </c>
      <c r="BI331" t="n" s="32989">
        <v>1.2709520685781517E-5</v>
      </c>
      <c r="BJ331" t="s" s="33464">
        <v>1388</v>
      </c>
      <c r="BK331" t="s" s="33939">
        <v>1393</v>
      </c>
      <c r="BL331" t="n" s="34414">
        <v>0.10131382197141647</v>
      </c>
      <c r="BM331" t="s" s="34889">
        <v>1407</v>
      </c>
      <c r="BN331" t="s" s="35364">
        <v>1393</v>
      </c>
      <c r="BO331" t="n" s="35839">
        <v>-0.018771998584270477</v>
      </c>
    </row>
    <row r="332" spans="1:23" x14ac:dyDescent="0.25">
      <c r="A332" s="116" t="str">
        <f>IF(ISBLANK(TBL_DATA[[#This Row],[Row.names]]), "",   DATE(YEAR(TBL_DATA[[#This Row],[Row.names]]), MONTH(TBL_DATA[[#This Row],[Row.names]]), DAY(TBL_DATA[[#This Row],[Row.names]])))</f>
        <v/>
      </c>
      <c r="B332" s="516" t="s">
        <v>461</v>
      </c>
      <c r="C332" s="1142" t="s">
        <v>1087</v>
      </c>
      <c r="D332" s="1768" t="n">
        <v>-0.0029997248737466957</v>
      </c>
      <c r="E332" s="2394" t="n">
        <v>0.10995765829445325</v>
      </c>
      <c r="F332" s="2958" t="n">
        <v>0.0302661295472344</v>
      </c>
      <c r="G332" s="3522" t="n">
        <v>0.27629459784440014</v>
      </c>
      <c r="H332" s="4086" t="n">
        <v>0.2166123937841068</v>
      </c>
      <c r="I332" s="4650" t="n">
        <v>0.004933356036962126</v>
      </c>
      <c r="J332" s="5214" t="n">
        <v>0.0055155435857390245</v>
      </c>
      <c r="K332" s="5776" t="n">
        <v>0.8213866894446324</v>
      </c>
      <c r="L332" s="6338" t="n">
        <v>0.18553866129741986</v>
      </c>
      <c r="M332" s="6900" t="n">
        <v>0.005030247432169554</v>
      </c>
      <c r="N332" s="7462" t="n">
        <v>0.08848188812588344</v>
      </c>
      <c r="O332" s="8026" t="n">
        <v>0.06021735438646369</v>
      </c>
      <c r="P332" s="8652" t="n">
        <v>-0.02667632037096679</v>
      </c>
      <c r="Q332" s="9216" t="n">
        <v>-0.014649590834975218</v>
      </c>
      <c r="R332" s="9780" t="n">
        <v>-0.012775856041834757</v>
      </c>
      <c r="S332" s="10281" t="n">
        <v>-0.07029089788556997</v>
      </c>
      <c r="T332" s="10782" t="n">
        <v>0.06903782444213842</v>
      </c>
      <c r="U332" s="11283" t="n">
        <v>-1.018150534921357</v>
      </c>
      <c r="V332" s="11784" t="n">
        <v>-0.05528856830255657</v>
      </c>
      <c r="W332" s="12283" t="n">
        <v>0.07171728170341227</v>
      </c>
      <c r="X332" t="n" s="12782">
        <v>-0.7709239250199575</v>
      </c>
      <c r="Y332" t="n" s="13344">
        <v>0.46541636604669034</v>
      </c>
      <c r="Z332" t="n" s="13908">
        <v>0.43074198924346796</v>
      </c>
      <c r="AA332" t="n" s="14532">
        <v>0.0</v>
      </c>
      <c r="AB332" t="n" s="15158">
        <v>0.0</v>
      </c>
      <c r="AC332" t="n" s="15784">
        <v>0.08215275433977365</v>
      </c>
      <c r="AD332" t="n" s="16259">
        <v>0.234366980095351</v>
      </c>
      <c r="AE332" t="n" s="16734">
        <v>0.023611225405341003</v>
      </c>
      <c r="AF332" t="n" s="17209">
        <v>0.06537974805989599</v>
      </c>
      <c r="AG332" t="n" s="17684">
        <v>0.120294271524101</v>
      </c>
      <c r="AH332" t="n" s="18159">
        <v>0.004847462422118</v>
      </c>
      <c r="AI332" t="n" s="18634">
        <v>0.002622505400223</v>
      </c>
      <c r="AJ332" t="n" s="19109">
        <v>0.37023088722248904</v>
      </c>
      <c r="AK332" t="n" s="19584">
        <v>0.09713095687186601</v>
      </c>
      <c r="AL332" t="n" s="20059">
        <v>0.0</v>
      </c>
      <c r="AM332" t="n" s="20534">
        <v>0.021200597301548</v>
      </c>
      <c r="AN332" t="n" s="21009">
        <v>-0.440806410394418</v>
      </c>
      <c r="AO332" t="n" s="21484">
        <v>1.0525754037284951</v>
      </c>
      <c r="AP332" t="n" s="21959">
        <v>-0.55369717981998</v>
      </c>
      <c r="AQ332" t="n" s="22434">
        <v>0.4988782239085151</v>
      </c>
      <c r="AR332" t="n" s="22909">
        <v>1.606272583548475</v>
      </c>
      <c r="AS332" t="n" s="23502">
        <v>0.0020249790915523244</v>
      </c>
      <c r="AT332" t="n" s="24095">
        <v>7.719666438218555E-5</v>
      </c>
      <c r="AU332" t="n" s="24688">
        <v>0.001149645361322493</v>
      </c>
      <c r="AV332" t="n" s="25281">
        <v>6.039153967465256E-4</v>
      </c>
      <c r="AW332" t="n" s="25874">
        <v>-1.2166876633257294E-5</v>
      </c>
      <c r="AX332" t="n" s="26467">
        <v>8.475031432802677E-4</v>
      </c>
      <c r="AY332" t="n" s="27060">
        <v>-8.533109248706159E-6</v>
      </c>
      <c r="AZ332" t="n" s="27653">
        <v>0.0026987624918602656</v>
      </c>
      <c r="BA332" t="n" s="28246">
        <v>-0.001528951939450144</v>
      </c>
      <c r="BB332" t="n" s="28839">
        <v>3.1954845894105976E-6</v>
      </c>
      <c r="BC332" t="n" s="29432">
        <v>8.09277165492862E-6</v>
      </c>
      <c r="BD332" t="n" s="30025">
        <v>-1.9260556865635798E-6</v>
      </c>
      <c r="BE332" t="n" s="30618">
        <v>8.112708746060872E-6</v>
      </c>
      <c r="BF332" t="n" s="31211">
        <v>4.3648330196742994E-5</v>
      </c>
      <c r="BG332" t="n" s="31804">
        <v>-1.0302911910475638E-5</v>
      </c>
      <c r="BH332" t="n" s="32397">
        <v>0.005810726882405305</v>
      </c>
      <c r="BI332" t="n" s="32990">
        <v>1.3379526305222674E-5</v>
      </c>
      <c r="BJ332" t="s" s="33465">
        <v>1388</v>
      </c>
      <c r="BK332" t="s" s="33940">
        <v>1393</v>
      </c>
      <c r="BL332" t="n" s="34415">
        <v>0.09769538044929504</v>
      </c>
      <c r="BM332" t="s" s="34890">
        <v>1407</v>
      </c>
      <c r="BN332" t="s" s="35365">
        <v>1393</v>
      </c>
      <c r="BO332" t="n" s="35840">
        <v>-0.018359201028943062</v>
      </c>
    </row>
    <row r="333" spans="1:23" x14ac:dyDescent="0.25">
      <c r="A333" s="116" t="str">
        <f>IF(ISBLANK(TBL_DATA[[#This Row],[Row.names]]), "",   DATE(YEAR(TBL_DATA[[#This Row],[Row.names]]), MONTH(TBL_DATA[[#This Row],[Row.names]]), DAY(TBL_DATA[[#This Row],[Row.names]])))</f>
        <v/>
      </c>
      <c r="B333" s="517" t="s">
        <v>462</v>
      </c>
      <c r="C333" s="1143" t="s">
        <v>1088</v>
      </c>
      <c r="D333" s="1769" t="n">
        <v>0.0024351803913645266</v>
      </c>
      <c r="E333" s="2395" t="n">
        <v>0.11266060541917677</v>
      </c>
      <c r="F333" s="2959" t="n">
        <v>0.05829728942915691</v>
      </c>
      <c r="G333" s="3523" t="n">
        <v>0.27027403268815137</v>
      </c>
      <c r="H333" s="4087" t="n">
        <v>0.20873306097032887</v>
      </c>
      <c r="I333" s="4651" t="n">
        <v>0.004919605311492378</v>
      </c>
      <c r="J333" s="5215" t="n">
        <v>0.017860734791413924</v>
      </c>
      <c r="K333" s="5777" t="n">
        <v>0.8062742071911031</v>
      </c>
      <c r="L333" s="6339" t="n">
        <v>0.17414091132232343</v>
      </c>
      <c r="M333" s="6901" t="n">
        <v>0.005025991246797006</v>
      </c>
      <c r="N333" s="7463" t="n">
        <v>0.08779484612162802</v>
      </c>
      <c r="O333" s="8027" t="n">
        <v>0.05910355539294039</v>
      </c>
      <c r="P333" s="8653" t="n">
        <v>-0.024306101631883403</v>
      </c>
      <c r="Q333" s="9217" t="n">
        <v>-0.01440501327368111</v>
      </c>
      <c r="R333" s="9781" t="n">
        <v>-0.012545827610707163</v>
      </c>
      <c r="S333" s="10282" t="n">
        <v>-0.04751395089090549</v>
      </c>
      <c r="T333" s="10783" t="n">
        <v>0.06811025182686747</v>
      </c>
      <c r="U333" s="11284" t="n">
        <v>-0.6976035121949533</v>
      </c>
      <c r="V333" s="11785" t="n">
        <v>-0.03543149984328531</v>
      </c>
      <c r="W333" s="12284" t="n">
        <v>0.0705830355653966</v>
      </c>
      <c r="X333" t="n" s="12783">
        <v>-0.5019832252816232</v>
      </c>
      <c r="Y333" t="n" s="13345">
        <v>0.45687313443704347</v>
      </c>
      <c r="Z333" t="n" s="13909">
        <v>0.4173019426294627</v>
      </c>
      <c r="AA333" t="n" s="14533">
        <v>0.0</v>
      </c>
      <c r="AB333" t="n" s="15159">
        <v>0.0</v>
      </c>
      <c r="AC333" t="n" s="15785">
        <v>0.08014953600396438</v>
      </c>
      <c r="AD333" t="n" s="16260">
        <v>0.235871643087936</v>
      </c>
      <c r="AE333" t="n" s="16735">
        <v>0.028325623175095</v>
      </c>
      <c r="AF333" t="n" s="17210">
        <v>0.065573416750704</v>
      </c>
      <c r="AG333" t="n" s="17685">
        <v>0.12275517983106601</v>
      </c>
      <c r="AH333" t="n" s="18160">
        <v>0.004795363482788</v>
      </c>
      <c r="AI333" t="n" s="18635">
        <v>0.003080378424218</v>
      </c>
      <c r="AJ333" t="n" s="19110">
        <v>0.36729622761667696</v>
      </c>
      <c r="AK333" t="n" s="19585">
        <v>0.093090923648161</v>
      </c>
      <c r="AL333" t="n" s="20060">
        <v>0.0</v>
      </c>
      <c r="AM333" t="n" s="20535">
        <v>0.021243700585003997</v>
      </c>
      <c r="AN333" t="n" s="21010">
        <v>-0.46605698860098205</v>
      </c>
      <c r="AO333" t="n" s="21485">
        <v>1.055950629989151</v>
      </c>
      <c r="AP333" t="n" s="21960">
        <v>-0.5799751619884841</v>
      </c>
      <c r="AQ333" t="n" s="22435">
        <v>0.4759754680006669</v>
      </c>
      <c r="AR333" t="n" s="22910">
        <v>1.635925791977635</v>
      </c>
      <c r="AS333" t="n" s="23503">
        <v>0.002183124849683788</v>
      </c>
      <c r="AT333" t="n" s="24096">
        <v>1.0090270122038108E-4</v>
      </c>
      <c r="AU333" t="n" s="24689">
        <v>0.0010845959159633061</v>
      </c>
      <c r="AV333" t="n" s="25282">
        <v>7.596744162695099E-4</v>
      </c>
      <c r="AW333" t="n" s="25875">
        <v>-1.1677919861430318E-5</v>
      </c>
      <c r="AX333" t="n" s="26468">
        <v>9.203113684426303E-4</v>
      </c>
      <c r="AY333" t="n" s="27061">
        <v>5.359393127523612E-6</v>
      </c>
      <c r="AZ333" t="n" s="27654">
        <v>0.003265877226506528</v>
      </c>
      <c r="BA333" t="n" s="28247">
        <v>-0.0021943352192712305</v>
      </c>
      <c r="BB333" t="n" s="28840">
        <v>2.5918206093514618E-5</v>
      </c>
      <c r="BC333" t="n" s="29433">
        <v>5.319889416670452E-6</v>
      </c>
      <c r="BD333" t="n" s="30026">
        <v>-7.794644288143815E-7</v>
      </c>
      <c r="BE333" t="n" s="30619">
        <v>3.2831836513654526E-6</v>
      </c>
      <c r="BF333" t="n" s="31212">
        <v>1.7664341914869697E-5</v>
      </c>
      <c r="BG333" t="n" s="31805">
        <v>-4.169551214943489E-6</v>
      </c>
      <c r="BH333" t="n" s="32398">
        <v>0.006123657654588528</v>
      </c>
      <c r="BI333" t="n" s="32991">
        <v>5.414663080185549E-6</v>
      </c>
      <c r="BJ333" t="s" s="33466">
        <v>1388</v>
      </c>
      <c r="BK333" t="s" s="33941">
        <v>1393</v>
      </c>
      <c r="BL333" t="n" s="34416">
        <v>0.09637851268053055</v>
      </c>
      <c r="BM333" t="s" s="34891">
        <v>1407</v>
      </c>
      <c r="BN333" t="s" s="35366">
        <v>1393</v>
      </c>
      <c r="BO333" t="n" s="35841">
        <v>-0.018359104171395302</v>
      </c>
    </row>
    <row r="334" spans="1:23" x14ac:dyDescent="0.25">
      <c r="A334" s="116" t="str">
        <f>IF(ISBLANK(TBL_DATA[[#This Row],[Row.names]]), "",   DATE(YEAR(TBL_DATA[[#This Row],[Row.names]]), MONTH(TBL_DATA[[#This Row],[Row.names]]), DAY(TBL_DATA[[#This Row],[Row.names]])))</f>
        <v/>
      </c>
      <c r="B334" s="518" t="s">
        <v>463</v>
      </c>
      <c r="C334" s="1144" t="s">
        <v>1089</v>
      </c>
      <c r="D334" s="1770" t="n">
        <v>0.008043418229188512</v>
      </c>
      <c r="E334" s="2396" t="n">
        <v>0.1216102000157051</v>
      </c>
      <c r="F334" s="2960" t="n">
        <v>0.047120959620100544</v>
      </c>
      <c r="G334" s="3524" t="n">
        <v>0.2832528335164329</v>
      </c>
      <c r="H334" s="4088" t="n">
        <v>0.23309945593696954</v>
      </c>
      <c r="I334" s="4652" t="n">
        <v>0.0048722950254851335</v>
      </c>
      <c r="J334" s="5216" t="n">
        <v>-0.015357795834181065</v>
      </c>
      <c r="K334" s="5778" t="n">
        <v>0.9013637044636125</v>
      </c>
      <c r="L334" s="6340" t="n">
        <v>0.22552650390475878</v>
      </c>
      <c r="M334" s="6902" t="n">
        <v>0.004896292279750127</v>
      </c>
      <c r="N334" s="7464" t="n">
        <v>0.08832107066605989</v>
      </c>
      <c r="O334" s="8028" t="n">
        <v>0.05910355539294039</v>
      </c>
      <c r="P334" s="8654" t="n">
        <v>-0.016458187543641478</v>
      </c>
      <c r="Q334" s="9218" t="n">
        <v>-0.014466800417068772</v>
      </c>
      <c r="R334" s="9782" t="n">
        <v>-0.01259647117139343</v>
      </c>
      <c r="S334" s="10283" t="n">
        <v>-0.037308405538600375</v>
      </c>
      <c r="T334" s="10784" t="n">
        <v>0.06830880902383331</v>
      </c>
      <c r="U334" s="11285" t="n">
        <v>-0.5461726836078092</v>
      </c>
      <c r="V334" s="11786" t="n">
        <v>-0.028820148106196042</v>
      </c>
      <c r="W334" s="12285" t="n">
        <v>0.07071015213532025</v>
      </c>
      <c r="X334" t="n" s="12784">
        <v>-0.40758147501990966</v>
      </c>
      <c r="Y334" t="n" s="13346">
        <v>0.4828037447420737</v>
      </c>
      <c r="Z334" t="n" s="13910">
        <v>0.47489630858194587</v>
      </c>
      <c r="AA334" t="n" s="14534">
        <v>0.0</v>
      </c>
      <c r="AB334" t="n" s="15160">
        <v>0.0</v>
      </c>
      <c r="AC334" t="n" s="15786">
        <v>0.07749212372088823</v>
      </c>
      <c r="AD334" t="n" s="16261">
        <v>0.23968665748496598</v>
      </c>
      <c r="AE334" t="n" s="16736">
        <v>0.02876609362093</v>
      </c>
      <c r="AF334" t="n" s="17211">
        <v>0.067165740967493</v>
      </c>
      <c r="AG334" t="n" s="17686">
        <v>0.123808599494624</v>
      </c>
      <c r="AH334" t="n" s="18161">
        <v>0.004759970945621</v>
      </c>
      <c r="AI334" t="n" s="18636">
        <v>0.003009087467685</v>
      </c>
      <c r="AJ334" t="n" s="19111">
        <v>0.369571394882717</v>
      </c>
      <c r="AK334" t="n" s="19586">
        <v>0.09798182587104</v>
      </c>
      <c r="AL334" t="n" s="20061">
        <v>0.0</v>
      </c>
      <c r="AM334" t="n" s="20536">
        <v>0.020993857884411</v>
      </c>
      <c r="AN334" t="n" s="21011">
        <v>-0.46966048911883596</v>
      </c>
      <c r="AO334" t="n" s="21486">
        <v>1.0696512121249098</v>
      </c>
      <c r="AP334" t="n" s="21961">
        <v>-0.583568472624259</v>
      </c>
      <c r="AQ334" t="n" s="22436">
        <v>0.48608273950065073</v>
      </c>
      <c r="AR334" t="n" s="22911">
        <v>1.653219684749169</v>
      </c>
      <c r="AS334" t="n" s="23504">
        <v>0.0021196651900286852</v>
      </c>
      <c r="AT334" t="n" s="24097">
        <v>9.853585071414461E-5</v>
      </c>
      <c r="AU334" t="n" s="24690">
        <v>0.0010527670651516853</v>
      </c>
      <c r="AV334" t="n" s="25283">
        <v>7.446580872872831E-4</v>
      </c>
      <c r="AW334" t="n" s="25876">
        <v>-1.1653830866258112E-5</v>
      </c>
      <c r="AX334" t="n" s="26469">
        <v>9.06931232137126E-4</v>
      </c>
      <c r="AY334" t="n" s="27062">
        <v>5.614153654906411E-6</v>
      </c>
      <c r="AZ334" t="n" s="27655">
        <v>0.0031368089008861517</v>
      </c>
      <c r="BA334" t="n" s="28248">
        <v>-0.0021227226195606294</v>
      </c>
      <c r="BB334" t="n" s="28841">
        <v>2.5289527986128747E-5</v>
      </c>
      <c r="BC334" t="n" s="29434">
        <v>5.326183953683373E-6</v>
      </c>
      <c r="BD334" t="n" s="30027">
        <v>-8.390382970540029E-7</v>
      </c>
      <c r="BE334" t="n" s="30620">
        <v>3.53411214974821E-6</v>
      </c>
      <c r="BF334" t="n" s="31213">
        <v>1.9014395167020496E-5</v>
      </c>
      <c r="BG334" t="n" s="31806">
        <v>-4.488223310519874E-6</v>
      </c>
      <c r="BH334" t="n" s="32399">
        <v>0.005938170001945143</v>
      </c>
      <c r="BI334" t="n" s="32992">
        <v>5.8284937185689415E-6</v>
      </c>
      <c r="BJ334" t="s" s="33467">
        <v>1388</v>
      </c>
      <c r="BK334" t="s" s="33942">
        <v>1393</v>
      </c>
      <c r="BL334" t="n" s="34417">
        <v>0.09690138697624207</v>
      </c>
      <c r="BM334" t="s" s="34892">
        <v>1407</v>
      </c>
      <c r="BN334" t="s" s="35367">
        <v>1393</v>
      </c>
      <c r="BO334" t="n" s="35842">
        <v>-0.01776745356619358</v>
      </c>
    </row>
    <row r="335" spans="1:23" x14ac:dyDescent="0.25">
      <c r="A335" s="116" t="str">
        <f>IF(ISBLANK(TBL_DATA[[#This Row],[Row.names]]), "",   DATE(YEAR(TBL_DATA[[#This Row],[Row.names]]), MONTH(TBL_DATA[[#This Row],[Row.names]]), DAY(TBL_DATA[[#This Row],[Row.names]])))</f>
        <v/>
      </c>
      <c r="B335" s="519" t="s">
        <v>464</v>
      </c>
      <c r="C335" s="1145" t="s">
        <v>1090</v>
      </c>
      <c r="D335" s="1771" t="n">
        <v>-8.690118238324769E-4</v>
      </c>
      <c r="E335" s="2397" t="n">
        <v>0.12063550749016039</v>
      </c>
      <c r="F335" s="2961" t="n">
        <v>0.057096979928380254</v>
      </c>
      <c r="G335" s="3525" t="n">
        <v>0.27817019693863937</v>
      </c>
      <c r="H335" s="4089" t="n">
        <v>0.22159807378235055</v>
      </c>
      <c r="I335" s="4653" t="n">
        <v>0.004868423517325277</v>
      </c>
      <c r="J335" s="5217" t="n">
        <v>1.4040186256902842E-4</v>
      </c>
      <c r="K335" s="5779" t="n">
        <v>0.8822136633766869</v>
      </c>
      <c r="L335" s="6341" t="n">
        <v>0.21714198165307025</v>
      </c>
      <c r="M335" s="6903" t="n">
        <v>0.004882338683514787</v>
      </c>
      <c r="N335" s="7465" t="n">
        <v>0.08759648329766527</v>
      </c>
      <c r="O335" s="8029" t="n">
        <v>0.05812064470566809</v>
      </c>
      <c r="P335" s="8655" t="n">
        <v>-0.01731289700789962</v>
      </c>
      <c r="Q335" s="9219" t="n">
        <v>-0.014273609903564083</v>
      </c>
      <c r="R335" s="9783" t="n">
        <v>-0.012418624866648157</v>
      </c>
      <c r="S335" s="10284" t="n">
        <v>-0.03304664466765228</v>
      </c>
      <c r="T335" s="10785" t="n">
        <v>0.06832052609675367</v>
      </c>
      <c r="U335" s="11286" t="n">
        <v>-0.4837000906704454</v>
      </c>
      <c r="V335" s="11787" t="n">
        <v>-0.0247349830624366</v>
      </c>
      <c r="W335" s="12286" t="n">
        <v>0.07067525867178884</v>
      </c>
      <c r="X335" t="n" s="12785">
        <v>-0.3499807928161141</v>
      </c>
      <c r="Y335" t="n" s="13347">
        <v>0.4707420459044959</v>
      </c>
      <c r="Z335" t="n" s="13911">
        <v>0.46598495861247524</v>
      </c>
      <c r="AA335" t="n" s="14535">
        <v>0.0</v>
      </c>
      <c r="AB335" t="n" s="15161">
        <v>0.0</v>
      </c>
      <c r="AC335" t="n" s="15787">
        <v>0.08212528014940741</v>
      </c>
      <c r="AD335" t="n" s="16262">
        <v>0.255175997547051</v>
      </c>
      <c r="AE335" t="n" s="16737">
        <v>0.028815949138692</v>
      </c>
      <c r="AF335" t="n" s="17212">
        <v>0.069475780709359</v>
      </c>
      <c r="AG335" t="n" s="17687">
        <v>0.141543559347535</v>
      </c>
      <c r="AH335" t="n" s="18162">
        <v>0.004793174677662</v>
      </c>
      <c r="AI335" t="n" s="18637">
        <v>0.003273393990453</v>
      </c>
      <c r="AJ335" t="n" s="19112">
        <v>0.36629191272885003</v>
      </c>
      <c r="AK335" t="n" s="19587">
        <v>0.098022945403522</v>
      </c>
      <c r="AL335" t="n" s="20062">
        <v>0.0</v>
      </c>
      <c r="AM335" t="n" s="20537">
        <v>0.02107248909927</v>
      </c>
      <c r="AN335" t="n" s="21012">
        <v>-0.47187080975189105</v>
      </c>
      <c r="AO335" t="n" s="21487">
        <v>1.088642282258542</v>
      </c>
      <c r="AP335" t="n" s="21962">
        <v>-0.572047889368039</v>
      </c>
      <c r="AQ335" t="n" s="22437">
        <v>0.516594392890503</v>
      </c>
      <c r="AR335" t="n" s="22912">
        <v>1.660690171626581</v>
      </c>
      <c r="AS335" t="n" s="23505">
        <v>0.0023702979995319025</v>
      </c>
      <c r="AT335" t="n" s="24098">
        <v>1.3213931899247358E-4</v>
      </c>
      <c r="AU335" t="n" s="24691">
        <v>0.0010557623754681167</v>
      </c>
      <c r="AV335" t="n" s="25284">
        <v>7.777184577017569E-4</v>
      </c>
      <c r="AW335" t="n" s="25877">
        <v>-1.0203360576991002E-5</v>
      </c>
      <c r="AX335" t="n" s="26470">
        <v>0.0010078128374964286</v>
      </c>
      <c r="AY335" t="n" s="27063">
        <v>-1.552027796365381E-6</v>
      </c>
      <c r="AZ335" t="n" s="27656">
        <v>0.0032639223541127823</v>
      </c>
      <c r="BA335" t="n" s="28249">
        <v>-0.00254851240250222</v>
      </c>
      <c r="BB335" t="n" s="28842">
        <v>1.361756337639374E-5</v>
      </c>
      <c r="BC335" t="n" s="29435">
        <v>6.473370512314184E-6</v>
      </c>
      <c r="BD335" t="n" s="30028">
        <v>-1.5349860340475036E-6</v>
      </c>
      <c r="BE335" t="n" s="30621">
        <v>6.465490598320042E-6</v>
      </c>
      <c r="BF335" t="n" s="31214">
        <v>3.478589943393836E-5</v>
      </c>
      <c r="BG335" t="n" s="31807">
        <v>-8.210991200170435E-6</v>
      </c>
      <c r="BH335" t="n" s="32400">
        <v>0.006025308148729733</v>
      </c>
      <c r="BI335" t="n" s="32993">
        <v>1.0662924788818668E-5</v>
      </c>
      <c r="BJ335" t="s" s="33468">
        <v>1388</v>
      </c>
      <c r="BK335" t="s" s="33943">
        <v>1393</v>
      </c>
      <c r="BL335" t="n" s="34418">
        <v>0.09715490788221359</v>
      </c>
      <c r="BM335" t="s" s="34893">
        <v>1407</v>
      </c>
      <c r="BN335" t="s" s="35368">
        <v>1393</v>
      </c>
      <c r="BO335" t="n" s="35843">
        <v>-0.017624517902731895</v>
      </c>
    </row>
    <row r="336" spans="1:23" x14ac:dyDescent="0.25">
      <c r="A336" s="116" t="str">
        <f>IF(ISBLANK(TBL_DATA[[#This Row],[Row.names]]), "",   DATE(YEAR(TBL_DATA[[#This Row],[Row.names]]), MONTH(TBL_DATA[[#This Row],[Row.names]]), DAY(TBL_DATA[[#This Row],[Row.names]])))</f>
        <v/>
      </c>
      <c r="B336" s="520" t="s">
        <v>465</v>
      </c>
      <c r="C336" s="1146" t="s">
        <v>1091</v>
      </c>
      <c r="D336" s="1772" t="n">
        <v>-7.310035619590448E-4</v>
      </c>
      <c r="E336" s="2398" t="n">
        <v>0.1198163189425272</v>
      </c>
      <c r="F336" s="2962" t="n">
        <v>0.04999088444197719</v>
      </c>
      <c r="G336" s="3526" t="n">
        <v>0.26921982153506013</v>
      </c>
      <c r="H336" s="4090" t="n">
        <v>0.2135925893113434</v>
      </c>
      <c r="I336" s="4654" t="n">
        <v>0.004891811077620033</v>
      </c>
      <c r="J336" s="5218" t="n">
        <v>-0.004920531029565689</v>
      </c>
      <c r="K336" s="5780" t="n">
        <v>0.8556248259457491</v>
      </c>
      <c r="L336" s="6342" t="n">
        <v>0.20967110799581426</v>
      </c>
      <c r="M336" s="6904" t="n">
        <v>0.00490399260742296</v>
      </c>
      <c r="N336" s="7466" t="n">
        <v>0.08756814458459676</v>
      </c>
      <c r="O336" s="8030" t="n">
        <v>0.05808904529191027</v>
      </c>
      <c r="P336" s="8656" t="n">
        <v>-0.01803124478047813</v>
      </c>
      <c r="Q336" s="9220" t="n">
        <v>-0.014261363691555862</v>
      </c>
      <c r="R336" s="9784" t="n">
        <v>-0.01240697876878526</v>
      </c>
      <c r="S336" s="10285" t="n">
        <v>-0.03527758234637701</v>
      </c>
      <c r="T336" s="10786" t="n">
        <v>0.0685199528251343</v>
      </c>
      <c r="U336" s="11287" t="n">
        <v>-0.5148512351782675</v>
      </c>
      <c r="V336" s="11788" t="n">
        <v>-0.02335531941763047</v>
      </c>
      <c r="W336" s="12287" t="n">
        <v>0.07061867200353956</v>
      </c>
      <c r="X336" t="n" s="12786">
        <v>-0.3307244211057927</v>
      </c>
      <c r="Y336" t="n" s="13348">
        <v>0.46216078296556423</v>
      </c>
      <c r="Z336" t="n" s="13912">
        <v>0.4578985782854258</v>
      </c>
      <c r="AA336" t="n" s="14536">
        <v>0.0</v>
      </c>
      <c r="AB336" t="n" s="15162">
        <v>0.0</v>
      </c>
      <c r="AC336" t="n" s="15788">
        <v>0.07893602555724177</v>
      </c>
      <c r="AD336" t="n" s="16263">
        <v>0.253356425198658</v>
      </c>
      <c r="AE336" t="n" s="16738">
        <v>0.029032884508287997</v>
      </c>
      <c r="AF336" t="n" s="17213">
        <v>0.075236872790077</v>
      </c>
      <c r="AG336" t="n" s="17688">
        <v>0.14352914142477102</v>
      </c>
      <c r="AH336" t="n" s="18163">
        <v>0.004919864273189</v>
      </c>
      <c r="AI336" t="n" s="18638">
        <v>0.003326370286205</v>
      </c>
      <c r="AJ336" t="n" s="19113">
        <v>0.366835283658198</v>
      </c>
      <c r="AK336" t="n" s="19588">
        <v>0.09958228307604501</v>
      </c>
      <c r="AL336" t="n" s="20063">
        <v>0.0</v>
      </c>
      <c r="AM336" t="n" s="20538">
        <v>0.021396208570326997</v>
      </c>
      <c r="AN336" t="n" s="21013">
        <v>-0.49701650966928695</v>
      </c>
      <c r="AO336" t="n" s="21488">
        <v>1.1033425171758209</v>
      </c>
      <c r="AP336" t="n" s="21963">
        <v>-0.60314369305935</v>
      </c>
      <c r="AQ336" t="n" s="22438">
        <v>0.5001988241164709</v>
      </c>
      <c r="AR336" t="n" s="22913">
        <v>1.706486210235171</v>
      </c>
      <c r="AS336" t="n" s="23506">
        <v>0.00227432427591514</v>
      </c>
      <c r="AT336" t="n" s="24099">
        <v>1.2788613445056693E-4</v>
      </c>
      <c r="AU336" t="n" s="24692">
        <v>0.0010560341363853541</v>
      </c>
      <c r="AV336" t="n" s="25285">
        <v>7.541808783752538E-4</v>
      </c>
      <c r="AW336" t="n" s="25878">
        <v>-1.0337867903554546E-5</v>
      </c>
      <c r="AX336" t="n" s="26471">
        <v>9.861774214541589E-4</v>
      </c>
      <c r="AY336" t="n" s="27064">
        <v>4.0676984442589743E-7</v>
      </c>
      <c r="AZ336" t="n" s="27657">
        <v>0.0032127855049109894</v>
      </c>
      <c r="BA336" t="n" s="28250">
        <v>-0.002528718684300549</v>
      </c>
      <c r="BB336" t="n" s="28843">
        <v>1.3027980388489518E-5</v>
      </c>
      <c r="BC336" t="n" s="29436">
        <v>5.9825196589356595E-6</v>
      </c>
      <c r="BD336" t="n" s="30029">
        <v>-1.3470793955800864E-6</v>
      </c>
      <c r="BE336" t="n" s="30622">
        <v>5.67401403469688E-6</v>
      </c>
      <c r="BF336" t="n" s="31215">
        <v>3.05275677701444E-5</v>
      </c>
      <c r="BG336" t="n" s="31808">
        <v>-7.205838275232109E-6</v>
      </c>
      <c r="BH336" t="n" s="32401">
        <v>0.005854742785428722</v>
      </c>
      <c r="BI336" t="n" s="32994">
        <v>9.357619616461375E-6</v>
      </c>
      <c r="BJ336" t="s" s="33469">
        <v>1388</v>
      </c>
      <c r="BK336" t="s" s="33944">
        <v>1393</v>
      </c>
      <c r="BL336" t="n" s="34419">
        <v>0.09532739967107773</v>
      </c>
      <c r="BM336" t="s" s="34894">
        <v>1407</v>
      </c>
      <c r="BN336" t="s" s="35369">
        <v>1393</v>
      </c>
      <c r="BO336" t="n" s="35844">
        <v>-0.017587417736649513</v>
      </c>
    </row>
    <row r="337" spans="1:23" x14ac:dyDescent="0.25">
      <c r="A337" s="116" t="str">
        <f>IF(ISBLANK(TBL_DATA[[#This Row],[Row.names]]), "",   DATE(YEAR(TBL_DATA[[#This Row],[Row.names]]), MONTH(TBL_DATA[[#This Row],[Row.names]]), DAY(TBL_DATA[[#This Row],[Row.names]])))</f>
        <v/>
      </c>
      <c r="B337" s="521" t="s">
        <v>466</v>
      </c>
      <c r="C337" s="1147" t="s">
        <v>1092</v>
      </c>
      <c r="D337" s="1773" t="n">
        <v>0.001912870389118291</v>
      </c>
      <c r="E337" s="2399" t="n">
        <v>0.12195838242028367</v>
      </c>
      <c r="F337" s="2963" t="n">
        <v>0.06235482527497105</v>
      </c>
      <c r="G337" s="3527" t="n">
        <v>0.2666023743106588</v>
      </c>
      <c r="H337" s="4091" t="n">
        <v>0.20159579326485907</v>
      </c>
      <c r="I337" s="4655" t="n">
        <v>0.004902723778293688</v>
      </c>
      <c r="J337" s="5219" t="n">
        <v>0.008533138368423732</v>
      </c>
      <c r="K337" s="5781" t="n">
        <v>0.8448561292029677</v>
      </c>
      <c r="L337" s="6343" t="n">
        <v>0.20072125684971504</v>
      </c>
      <c r="M337" s="6905" t="n">
        <v>0.004905408156062211</v>
      </c>
      <c r="N337" s="7467" t="n">
        <v>0.08710163106866146</v>
      </c>
      <c r="O337" s="8031" t="n">
        <v>0.05743037505797797</v>
      </c>
      <c r="P337" s="8657" t="n">
        <v>-0.01615286582557951</v>
      </c>
      <c r="Q337" s="9221" t="n">
        <v>-0.014084071091383921</v>
      </c>
      <c r="R337" s="9785" t="n">
        <v>-0.012239565282009212</v>
      </c>
      <c r="S337" s="10286" t="n">
        <v>-0.017550260325048805</v>
      </c>
      <c r="T337" s="10787" t="n">
        <v>0.06814469703005802</v>
      </c>
      <c r="U337" s="11288" t="n">
        <v>-0.2575440362924725</v>
      </c>
      <c r="V337" s="11789" t="n">
        <v>-0.00895837319870496</v>
      </c>
      <c r="W337" s="12288" t="n">
        <v>0.0702327111170576</v>
      </c>
      <c r="X337" t="n" s="12787">
        <v>-0.12755271804578275</v>
      </c>
      <c r="Y337" t="n" s="13349">
        <v>0.4489942018165256</v>
      </c>
      <c r="Z337" t="n" s="13913">
        <v>0.44801925946293314</v>
      </c>
      <c r="AA337" t="n" s="14537">
        <v>0.0</v>
      </c>
      <c r="AB337" t="n" s="15163">
        <v>0.0</v>
      </c>
      <c r="AC337" t="n" s="15789">
        <v>0.07584458318538244</v>
      </c>
      <c r="AD337" t="n" s="16264">
        <v>0.256729261766851</v>
      </c>
      <c r="AE337" t="n" s="16739">
        <v>0.029247863652456</v>
      </c>
      <c r="AF337" t="n" s="17214">
        <v>0.075612735053651</v>
      </c>
      <c r="AG337" t="n" s="17689">
        <v>0.14536973422271798</v>
      </c>
      <c r="AH337" t="n" s="18164">
        <v>0.004939498985992</v>
      </c>
      <c r="AI337" t="n" s="18639">
        <v>0.00407633818222</v>
      </c>
      <c r="AJ337" t="n" s="19114">
        <v>0.368766369252547</v>
      </c>
      <c r="AK337" t="n" s="19589">
        <v>0.097044182689123</v>
      </c>
      <c r="AL337" t="n" s="20064">
        <v>0.0</v>
      </c>
      <c r="AM337" t="n" s="20539">
        <v>0.021337574504457</v>
      </c>
      <c r="AN337" t="n" s="21014">
        <v>-0.485724396861774</v>
      </c>
      <c r="AO337" t="n" s="21489">
        <v>1.092981889883088</v>
      </c>
      <c r="AP337" t="n" s="21964">
        <v>-0.5755827284348469</v>
      </c>
      <c r="AQ337" t="n" s="22439">
        <v>0.5173991614482412</v>
      </c>
      <c r="AR337" t="n" s="22914">
        <v>1.668564618317935</v>
      </c>
      <c r="AS337" t="n" s="23507">
        <v>0.001962669934031415</v>
      </c>
      <c r="AT337" t="n" s="24100">
        <v>1.219564400941189E-4</v>
      </c>
      <c r="AU337" t="n" s="24693">
        <v>0.0010946662786929806</v>
      </c>
      <c r="AV337" t="n" s="25286">
        <v>6.279975785166115E-4</v>
      </c>
      <c r="AW337" t="n" s="25879">
        <v>-1.7367989676827288E-5</v>
      </c>
      <c r="AX337" t="n" s="26472">
        <v>8.274066526392927E-4</v>
      </c>
      <c r="AY337" t="n" s="27065">
        <v>2.5077349181556334E-6</v>
      </c>
      <c r="AZ337" t="n" s="27658">
        <v>0.0032119675474645507</v>
      </c>
      <c r="BA337" t="n" s="28251">
        <v>-0.0016226526008264797</v>
      </c>
      <c r="BB337" t="n" s="28844">
        <v>4.820480268085196E-6</v>
      </c>
      <c r="BC337" t="n" s="29437">
        <v>3.3128378541455344E-6</v>
      </c>
      <c r="BD337" t="n" s="30030">
        <v>-2.1401422859400624E-7</v>
      </c>
      <c r="BE337" t="n" s="30623">
        <v>9.014622871258928E-7</v>
      </c>
      <c r="BF337" t="n" s="31216">
        <v>4.850110335114657E-6</v>
      </c>
      <c r="BG337" t="n" s="31809">
        <v>-1.1448321354248705E-6</v>
      </c>
      <c r="BH337" t="n" s="32402">
        <v>0.006211405450153668</v>
      </c>
      <c r="BI337" t="n" s="32995">
        <v>1.486717564160487E-6</v>
      </c>
      <c r="BJ337" t="s" s="33470">
        <v>1388</v>
      </c>
      <c r="BK337" t="s" s="33945">
        <v>1393</v>
      </c>
      <c r="BL337" t="n" s="34420">
        <v>0.09441317617893219</v>
      </c>
      <c r="BM337" t="s" s="34895">
        <v>1407</v>
      </c>
      <c r="BN337" t="s" s="35370">
        <v>1393</v>
      </c>
      <c r="BO337" t="n" s="35845">
        <v>-0.01724592223763466</v>
      </c>
    </row>
    <row r="338" spans="1:23" x14ac:dyDescent="0.25">
      <c r="A338" s="116" t="str">
        <f>IF(ISBLANK(TBL_DATA[[#This Row],[Row.names]]), "",   DATE(YEAR(TBL_DATA[[#This Row],[Row.names]]), MONTH(TBL_DATA[[#This Row],[Row.names]]), DAY(TBL_DATA[[#This Row],[Row.names]])))</f>
        <v/>
      </c>
      <c r="B338" s="522" t="s">
        <v>467</v>
      </c>
      <c r="C338" s="1148" t="s">
        <v>1093</v>
      </c>
      <c r="D338" s="1774" t="n">
        <v>0.007665797392450702</v>
      </c>
      <c r="E338" s="2400" t="n">
        <v>0.13055908806267946</v>
      </c>
      <c r="F338" s="2964" t="n">
        <v>0.07751891059467164</v>
      </c>
      <c r="G338" s="3528" t="n">
        <v>0.2754341509243417</v>
      </c>
      <c r="H338" s="4092" t="n">
        <v>0.212859215963954</v>
      </c>
      <c r="I338" s="4656" t="n">
        <v>0.004930214371035659</v>
      </c>
      <c r="J338" s="5220" t="n">
        <v>6.186329577078098E-4</v>
      </c>
      <c r="K338" s="5782" t="n">
        <v>0.8968703192254567</v>
      </c>
      <c r="L338" s="6344" t="n">
        <v>0.2212593332573684</v>
      </c>
      <c r="M338" s="6906" t="n">
        <v>0.004903836965845238</v>
      </c>
      <c r="N338" s="7468" t="n">
        <v>0.08821447750905151</v>
      </c>
      <c r="O338" s="8032" t="n">
        <v>0.057366351001286335</v>
      </c>
      <c r="P338" s="8658" t="n">
        <v>-0.00861089302985496</v>
      </c>
      <c r="Q338" s="9222" t="n">
        <v>-0.014126225587157053</v>
      </c>
      <c r="R338" s="9786" t="n">
        <v>-0.01225815360916923</v>
      </c>
      <c r="S338" s="10287" t="n">
        <v>-0.021856362344329083</v>
      </c>
      <c r="T338" s="10788" t="n">
        <v>0.06782618790993668</v>
      </c>
      <c r="U338" s="11289" t="n">
        <v>-0.32224076006381425</v>
      </c>
      <c r="V338" s="11790" t="n">
        <v>-0.022321549907864946</v>
      </c>
      <c r="W338" s="12289" t="n">
        <v>0.06911106968758228</v>
      </c>
      <c r="X338" t="n" s="12788">
        <v>-0.32298081926339556</v>
      </c>
      <c r="Y338" t="n" s="13350">
        <v>0.46136668276323767</v>
      </c>
      <c r="Z338" t="n" s="13914">
        <v>0.4703821140916907</v>
      </c>
      <c r="AA338" t="n" s="14538">
        <v>0.0</v>
      </c>
      <c r="AB338" t="n" s="15164">
        <v>0.0</v>
      </c>
      <c r="AC338" t="n" s="15790">
        <v>0.07312311899877649</v>
      </c>
      <c r="AD338" t="n" s="16265">
        <v>0.26395794367505604</v>
      </c>
      <c r="AE338" t="n" s="16740">
        <v>0.030262344079650005</v>
      </c>
      <c r="AF338" t="n" s="17215">
        <v>0.079394807587298</v>
      </c>
      <c r="AG338" t="n" s="17690">
        <v>0.146914918317479</v>
      </c>
      <c r="AH338" t="n" s="18165">
        <v>0.004948068800958</v>
      </c>
      <c r="AI338" t="n" s="18640">
        <v>0.0047263050907380005</v>
      </c>
      <c r="AJ338" t="n" s="19115">
        <v>0.37368292048056295</v>
      </c>
      <c r="AK338" t="n" s="19590">
        <v>0.089990091504648</v>
      </c>
      <c r="AL338" t="n" s="20065">
        <v>0.0</v>
      </c>
      <c r="AM338" t="n" s="20540">
        <v>0.02198865779086</v>
      </c>
      <c r="AN338" t="n" s="21015">
        <v>-0.45535378895797296</v>
      </c>
      <c r="AO338" t="n" s="21490">
        <v>1.1064040099720889</v>
      </c>
      <c r="AP338" t="n" s="21965">
        <v>-0.545891741602812</v>
      </c>
      <c r="AQ338" t="n" s="22440">
        <v>0.5605122683692769</v>
      </c>
      <c r="AR338" t="n" s="22915">
        <v>1.6522957515749008</v>
      </c>
      <c r="AS338" t="n" s="23508">
        <v>0.0018923420283364256</v>
      </c>
      <c r="AT338" t="n" s="24101">
        <v>1.1376041075229818E-4</v>
      </c>
      <c r="AU338" t="n" s="24694">
        <v>0.0010794949837026465</v>
      </c>
      <c r="AV338" t="n" s="25287">
        <v>6.18105607079999E-4</v>
      </c>
      <c r="AW338" t="n" s="25880">
        <v>-1.7048294939185508E-5</v>
      </c>
      <c r="AX338" t="n" s="26473">
        <v>8.061987282733581E-4</v>
      </c>
      <c r="AY338" t="n" s="27066">
        <v>3.8062177071921304E-6</v>
      </c>
      <c r="AZ338" t="n" s="27659">
        <v>0.003134392865989357</v>
      </c>
      <c r="BA338" t="n" s="28252">
        <v>-0.0015666319241804507</v>
      </c>
      <c r="BB338" t="n" s="28845">
        <v>9.742029015635895E-6</v>
      </c>
      <c r="BC338" t="n" s="29438">
        <v>2.54001528948615E-6</v>
      </c>
      <c r="BD338" t="n" s="30031">
        <v>1.1010593798282223E-7</v>
      </c>
      <c r="BE338" t="n" s="30624">
        <v>-4.637551625015777E-7</v>
      </c>
      <c r="BF338" t="n" s="31217">
        <v>-2.4950826082480355E-6</v>
      </c>
      <c r="BG338" t="n" s="31810">
        <v>5.88955529754488E-7</v>
      </c>
      <c r="BH338" t="n" s="32403">
        <v>0.006079727245239752</v>
      </c>
      <c r="BI338" t="n" s="32996">
        <v>-7.648019099760059E-7</v>
      </c>
      <c r="BJ338" t="s" s="33471">
        <v>1388</v>
      </c>
      <c r="BK338" t="s" s="33946">
        <v>1393</v>
      </c>
      <c r="BL338" t="n" s="34421">
        <v>0.09707950800657272</v>
      </c>
      <c r="BM338" t="s" s="34896">
        <v>1407</v>
      </c>
      <c r="BN338" t="s" s="35371">
        <v>1393</v>
      </c>
      <c r="BO338" t="n" s="35846">
        <v>-0.018289629369974136</v>
      </c>
    </row>
    <row r="339" spans="1:23" x14ac:dyDescent="0.25">
      <c r="A339" s="116" t="str">
        <f>IF(ISBLANK(TBL_DATA[[#This Row],[Row.names]]), "",   DATE(YEAR(TBL_DATA[[#This Row],[Row.names]]), MONTH(TBL_DATA[[#This Row],[Row.names]]), DAY(TBL_DATA[[#This Row],[Row.names]])))</f>
        <v/>
      </c>
      <c r="B339" s="523" t="s">
        <v>468</v>
      </c>
      <c r="C339" s="1149" t="s">
        <v>1094</v>
      </c>
      <c r="D339" s="1775" t="n">
        <v>0.00910190319004622</v>
      </c>
      <c r="E339" s="2401" t="n">
        <v>0.14084932743285283</v>
      </c>
      <c r="F339" s="2965" t="n">
        <v>0.16157004325858138</v>
      </c>
      <c r="G339" s="3529" t="n">
        <v>0.25149263787077963</v>
      </c>
      <c r="H339" s="4093" t="n">
        <v>0.17805731020814838</v>
      </c>
      <c r="I339" s="4657" t="n">
        <v>0.0050034130253271735</v>
      </c>
      <c r="J339" s="5221" t="n">
        <v>0.08275695155761631</v>
      </c>
      <c r="K339" s="5783" t="n">
        <v>0.8015571376380801</v>
      </c>
      <c r="L339" s="6345" t="n">
        <v>0.17240081830651507</v>
      </c>
      <c r="M339" s="6907" t="n">
        <v>0.005020599892650312</v>
      </c>
      <c r="N339" s="7469" t="n">
        <v>0.08760842172973023</v>
      </c>
      <c r="O339" s="8033" t="n">
        <v>0.054390102116959625</v>
      </c>
      <c r="P339" s="8659" t="n">
        <v>0.0</v>
      </c>
      <c r="Q339" s="9223" t="n">
        <v>-0.013736065434422797</v>
      </c>
      <c r="R339" s="9787" t="n">
        <v>-0.011880827583558058</v>
      </c>
      <c r="S339" s="10288" t="n">
        <v>6.801129385136662E-5</v>
      </c>
      <c r="T339" s="10789" t="n">
        <v>0.06948032116878221</v>
      </c>
      <c r="U339" s="11290" t="n">
        <v>9.78856929664343E-4</v>
      </c>
      <c r="V339" s="11791" t="n">
        <v>-5.024159485670365E-4</v>
      </c>
      <c r="W339" s="12290" t="n">
        <v>0.07062479121874607</v>
      </c>
      <c r="X339" t="n" s="12789">
        <v>-0.007113875169002685</v>
      </c>
      <c r="Y339" t="n" s="13351">
        <v>0.4219683758389346</v>
      </c>
      <c r="Z339" t="n" s="13915">
        <v>0.41521177525031133</v>
      </c>
      <c r="AA339" t="n" s="14539">
        <v>0.0</v>
      </c>
      <c r="AB339" t="n" s="15165">
        <v>0.0</v>
      </c>
      <c r="AC339" t="n" s="15791">
        <v>0.07761185793528717</v>
      </c>
      <c r="AD339" t="n" s="16266">
        <v>0.285327595820896</v>
      </c>
      <c r="AE339" t="n" s="16741">
        <v>0.029731919736493</v>
      </c>
      <c r="AF339" t="n" s="17216">
        <v>0.08155131230152099</v>
      </c>
      <c r="AG339" t="n" s="17691">
        <v>0.135835181541659</v>
      </c>
      <c r="AH339" t="n" s="18166">
        <v>0.004916803528286</v>
      </c>
      <c r="AI339" t="n" s="18641">
        <v>0.004655491855832</v>
      </c>
      <c r="AJ339" t="n" s="19116">
        <v>0.368101385312407</v>
      </c>
      <c r="AK339" t="n" s="19591">
        <v>0.07603927118769</v>
      </c>
      <c r="AL339" t="n" s="20066">
        <v>0.0</v>
      </c>
      <c r="AM339" t="n" s="20541">
        <v>0.021695572076242002</v>
      </c>
      <c r="AN339" t="n" s="21016">
        <v>-0.41378537264437504</v>
      </c>
      <c r="AO339" t="n" s="21491">
        <v>1.09560658217326</v>
      </c>
      <c r="AP339" t="n" s="21966">
        <v>-0.5015374214566091</v>
      </c>
      <c r="AQ339" t="n" s="22441">
        <v>0.5940691607166508</v>
      </c>
      <c r="AR339" t="n" s="22916">
        <v>1.597144003629869</v>
      </c>
      <c r="AS339" t="n" s="23509">
        <v>0.0018341432037907949</v>
      </c>
      <c r="AT339" t="n" s="24102">
        <v>1.0954800025893201E-4</v>
      </c>
      <c r="AU339" t="n" s="24695">
        <v>0.0010402334436076918</v>
      </c>
      <c r="AV339" t="n" s="25288">
        <v>5.947753553476942E-4</v>
      </c>
      <c r="AW339" t="n" s="25881">
        <v>-1.6571838973873587E-5</v>
      </c>
      <c r="AX339" t="n" s="26474">
        <v>7.773448717026597E-4</v>
      </c>
      <c r="AY339" t="n" s="27067">
        <v>3.57418089123428E-6</v>
      </c>
      <c r="AZ339" t="n" s="27660">
        <v>0.003026094858837436</v>
      </c>
      <c r="BA339" t="n" s="28253">
        <v>-0.001486992422266827</v>
      </c>
      <c r="BB339" t="n" s="28846">
        <v>7.5284196454062774E-6</v>
      </c>
      <c r="BC339" t="n" s="29439">
        <v>2.396388285228669E-6</v>
      </c>
      <c r="BD339" t="n" s="30032">
        <v>1.390365557025627E-7</v>
      </c>
      <c r="BE339" t="n" s="30625">
        <v>-5.856135099475495E-7</v>
      </c>
      <c r="BF339" t="n" s="31218">
        <v>-3.1507101506238736E-6</v>
      </c>
      <c r="BG339" t="n" s="31811">
        <v>7.437122068801805E-7</v>
      </c>
      <c r="BH339" t="n" s="32404">
        <v>0.0058958938076171105</v>
      </c>
      <c r="BI339" t="n" s="32997">
        <v>-9.657715927434766E-7</v>
      </c>
      <c r="BJ339" t="s" s="33472">
        <v>1388</v>
      </c>
      <c r="BK339" t="s" s="33947">
        <v>1393</v>
      </c>
      <c r="BL339" t="n" s="34422">
        <v>0.09455607831478119</v>
      </c>
      <c r="BM339" t="s" s="34897">
        <v>1407</v>
      </c>
      <c r="BN339" t="s" s="35372">
        <v>1393</v>
      </c>
      <c r="BO339" t="n" s="35847">
        <v>-0.018061377108097076</v>
      </c>
    </row>
    <row r="340" spans="1:23" x14ac:dyDescent="0.25">
      <c r="A340" s="116" t="str">
        <f>IF(ISBLANK(TBL_DATA[[#This Row],[Row.names]]), "",   DATE(YEAR(TBL_DATA[[#This Row],[Row.names]]), MONTH(TBL_DATA[[#This Row],[Row.names]]), DAY(TBL_DATA[[#This Row],[Row.names]])))</f>
        <v/>
      </c>
      <c r="B340" s="524" t="s">
        <v>469</v>
      </c>
      <c r="C340" s="1150" t="s">
        <v>1095</v>
      </c>
      <c r="D340" s="1776" t="n">
        <v>9.728744210816362E-4</v>
      </c>
      <c r="E340" s="2402" t="n">
        <v>0.14195923056182047</v>
      </c>
      <c r="F340" s="2966" t="n">
        <v>0.13868542538094486</v>
      </c>
      <c r="G340" s="3530" t="n">
        <v>0.23229371518199288</v>
      </c>
      <c r="H340" t="n" s="4094">
        <v>0.14945401688213386</v>
      </c>
      <c r="I340" t="n" s="4658">
        <v>0.004977770156303373</v>
      </c>
      <c r="J340" t="n" s="5222">
        <v>0.05219713138086535</v>
      </c>
      <c r="K340" s="5784" t="n">
        <v>0.76132808983528</v>
      </c>
      <c r="L340" s="6346" t="n">
        <v>0.16258214199263618</v>
      </c>
      <c r="M340" s="6908" t="n">
        <v>0.004939204976190422</v>
      </c>
      <c r="N340" s="7470" t="n">
        <v>0.08568133232688412</v>
      </c>
      <c r="O340" s="8034" t="n">
        <v>0.054390102116959625</v>
      </c>
      <c r="P340" s="8660" t="n">
        <v>0.0</v>
      </c>
      <c r="Q340" s="9224" t="n">
        <v>-0.013556026644849024</v>
      </c>
      <c r="R340" s="9788" t="n">
        <v>-0.011741597761108358</v>
      </c>
      <c r="S340" t="n" s="10289">
        <v>-0.005173409134017648</v>
      </c>
      <c r="T340" t="n" s="10790">
        <v>0.06951653952882862</v>
      </c>
      <c r="U340" t="n" s="11291">
        <v>-0.07441983115215663</v>
      </c>
      <c r="V340" s="11792" t="n">
        <v>-0.0018522429373353244</v>
      </c>
      <c r="W340" t="n" s="12291">
        <v>0.07064527329562532</v>
      </c>
      <c r="X340" t="n" s="12790">
        <v>-0.02621892238401212</v>
      </c>
      <c r="Y340" t="n" s="13352">
        <v>0.3865928308726557</v>
      </c>
      <c r="Z340" t="n" s="13916">
        <v>0.40321475914534205</v>
      </c>
      <c r="AA340" t="n" s="14540">
        <v>0.0</v>
      </c>
      <c r="AB340" t="n" s="15166">
        <v>0.0</v>
      </c>
      <c r="AC340" t="n" s="15792">
        <v>0.08435773080591136</v>
      </c>
      <c r="AD340" t="n" s="16267">
        <v>0.280363447843545</v>
      </c>
      <c r="AE340" t="n" s="16742">
        <v>0.029739149468677</v>
      </c>
      <c r="AF340" t="n" s="17217">
        <v>0.092745642216321</v>
      </c>
      <c r="AG340" t="n" s="17692">
        <v>0.123268921597366</v>
      </c>
      <c r="AH340" t="n" s="18167">
        <v>0.004903325225782</v>
      </c>
      <c r="AI340" t="n" s="18642">
        <v>0.0047660397516480005</v>
      </c>
      <c r="AJ340" t="n" s="19117">
        <v>0.36293664223770694</v>
      </c>
      <c r="AK340" t="n" s="19592">
        <v>0.06738732677560999</v>
      </c>
      <c r="AL340" t="n" s="20067">
        <v>0.0</v>
      </c>
      <c r="AM340" t="n" s="20542">
        <v>0.021657608795859002</v>
      </c>
      <c r="AN340" t="n" s="21017">
        <v>-0.41561475737097303</v>
      </c>
      <c r="AO340" t="n" s="21492">
        <v>1.0683887320497403</v>
      </c>
      <c r="AP340" t="n" s="21967">
        <v>-0.496235385508198</v>
      </c>
      <c r="AQ340" t="n" s="22442">
        <v>0.5721533465415423</v>
      </c>
      <c r="AR340" t="n" s="22917">
        <v>1.5646241175579383</v>
      </c>
      <c r="AS340" t="n" s="23510">
        <v>0.0017191680512050672</v>
      </c>
      <c r="AT340" t="n" s="24103">
        <v>1.1678891622523058E-4</v>
      </c>
      <c r="AU340" t="n" s="24696">
        <v>9.961631886117915E-4</v>
      </c>
      <c r="AV340" t="n" s="25289">
        <v>5.91563386825162E-4</v>
      </c>
      <c r="AW340" t="n" s="25882">
        <v>-1.541628258361769E-5</v>
      </c>
      <c r="AX340" t="n" s="26475">
        <v>7.732318814989271E-4</v>
      </c>
      <c r="AY340" t="n" s="27068">
        <v>5.682287231896995E-6</v>
      </c>
      <c r="AZ340" t="n" s="27661">
        <v>0.0030425725816898715</v>
      </c>
      <c r="BA340" t="n" s="28254">
        <v>-0.00151704959006708</v>
      </c>
      <c r="BB340" t="n" s="28847">
        <v>1.4085699006095976E-5</v>
      </c>
      <c r="BC340" t="n" s="29440">
        <v>1.9336657641904995E-6</v>
      </c>
      <c r="BD340" t="n" s="30033">
        <v>3.2178729422599586E-7</v>
      </c>
      <c r="BE340" t="n" s="30626">
        <v>-1.3553729450762173E-6</v>
      </c>
      <c r="BF340" t="n" s="31219">
        <v>-7.292198354998645E-6</v>
      </c>
      <c r="BG340" t="n" s="31812">
        <v>1.721284988459607E-6</v>
      </c>
      <c r="BH340" t="n" s="32405">
        <v>0.0057375635451202564</v>
      </c>
      <c r="BI340" t="n" s="32998">
        <v>-2.23526069533E-6</v>
      </c>
      <c r="BJ340" t="s" s="33473">
        <v>1388</v>
      </c>
      <c r="BK340" t="s" s="33948">
        <v>1393</v>
      </c>
      <c r="BL340" t="n" s="34423">
        <v>0.09518842399120331</v>
      </c>
      <c r="BM340" t="s" s="34898">
        <v>1406</v>
      </c>
      <c r="BN340" t="s" s="35373">
        <v>1393</v>
      </c>
      <c r="BO340" t="n" s="35848">
        <v>-0.012334536761045456</v>
      </c>
    </row>
    <row r="341" spans="1:23" x14ac:dyDescent="0.25">
      <c r="A341" s="116" t="str">
        <f>IF(ISBLANK(TBL_DATA[[#This Row],[Row.names]]), "",   DATE(YEAR(TBL_DATA[[#This Row],[Row.names]]), MONTH(TBL_DATA[[#This Row],[Row.names]]), DAY(TBL_DATA[[#This Row],[Row.names]])))</f>
        <v/>
      </c>
      <c r="B341" s="525" t="s">
        <v>470</v>
      </c>
      <c r="C341" s="1151" t="s">
        <v>1096</v>
      </c>
      <c r="D341" s="1777" t="n">
        <v>-0.004250563312149021</v>
      </c>
      <c r="E341" s="2403" t="n">
        <v>0.13710526055242456</v>
      </c>
      <c r="F341" s="2967" t="n">
        <v>0.10566929413281989</v>
      </c>
      <c r="G341" s="3531" t="n">
        <v>0.21603683904528614</v>
      </c>
      <c r="H341" s="4095" t="n">
        <v>0.1188772659355681</v>
      </c>
      <c r="I341" s="4659" t="n">
        <v>0.004985746560247738</v>
      </c>
      <c r="J341" s="5223" t="n">
        <v>0.0299960189355033</v>
      </c>
      <c r="K341" s="5785" t="n">
        <v>0.7209544689766072</v>
      </c>
      <c r="L341" s="6347" t="n">
        <v>0.12799764233154565</v>
      </c>
      <c r="M341" s="6909" t="n">
        <v>0.004959876063044523</v>
      </c>
      <c r="N341" s="7471" t="n">
        <v>0.08431644073923056</v>
      </c>
      <c r="O341" s="8035" t="n">
        <v>0.055050452878933204</v>
      </c>
      <c r="P341" s="8661" t="n">
        <v>-0.004250563312148903</v>
      </c>
      <c r="Q341" s="9225" t="n">
        <v>-0.013548324490147447</v>
      </c>
      <c r="R341" s="9789" t="n">
        <v>-0.011762799203638031</v>
      </c>
      <c r="S341" s="10290" t="n">
        <v>-0.015212730945061703</v>
      </c>
      <c r="T341" s="10791" t="n">
        <v>0.06968581058964893</v>
      </c>
      <c r="U341" s="11292" t="n">
        <v>-0.2183045704188363</v>
      </c>
      <c r="V341" s="11793" t="n">
        <v>-0.014681167931156813</v>
      </c>
      <c r="W341" s="12292" t="n">
        <v>0.07082064366500494</v>
      </c>
      <c r="X341" t="n" s="12791">
        <v>-0.2073006848201143</v>
      </c>
      <c r="Y341" t="n" s="13353">
        <v>0.34478582618136744</v>
      </c>
      <c r="Z341" t="n" s="13917">
        <v>0.35776758144296095</v>
      </c>
      <c r="AA341" t="n" s="14541">
        <v>0.0</v>
      </c>
      <c r="AB341" t="n" s="15167">
        <v>0.0</v>
      </c>
      <c r="AC341" t="n" s="15793">
        <v>0.08097559348088476</v>
      </c>
      <c r="AD341" t="n" s="16268">
        <v>0.260617914935157</v>
      </c>
      <c r="AE341" t="n" s="16743">
        <v>0.014114722259506</v>
      </c>
      <c r="AF341" t="n" s="17218">
        <v>0.093177080176413</v>
      </c>
      <c r="AG341" t="n" s="17693">
        <v>0.124351909477007</v>
      </c>
      <c r="AH341" t="n" s="18168">
        <v>0.004947389047734</v>
      </c>
      <c r="AI341" t="n" s="18643">
        <v>0.005099186860673999</v>
      </c>
      <c r="AJ341" t="n" s="19118">
        <v>0.363771754635866</v>
      </c>
      <c r="AK341" t="n" s="19593">
        <v>0.064586394058387</v>
      </c>
      <c r="AL341" t="n" s="20068">
        <v>0.0</v>
      </c>
      <c r="AM341" t="n" s="20543">
        <v>0.022723898879179</v>
      </c>
      <c r="AN341" t="n" s="21018">
        <v>-0.39467223768411297</v>
      </c>
      <c r="AO341" t="n" s="21493">
        <v>1.0483753178695019</v>
      </c>
      <c r="AP341" t="n" s="21968">
        <v>-0.489657305223692</v>
      </c>
      <c r="AQ341" t="n" s="22443">
        <v>0.5587180126458099</v>
      </c>
      <c r="AR341" t="n" s="22918">
        <v>1.5380326230931938</v>
      </c>
      <c r="AS341" t="n" s="23511">
        <v>0.0017573670311977338</v>
      </c>
      <c r="AT341" t="n" s="24104">
        <v>1.701435959357221E-4</v>
      </c>
      <c r="AU341" t="n" s="24697">
        <v>0.0011043866808553298</v>
      </c>
      <c r="AV341" t="n" s="25290">
        <v>6.592885026922814E-4</v>
      </c>
      <c r="AW341" t="n" s="25883">
        <v>-1.3045615518006477E-5</v>
      </c>
      <c r="AX341" t="n" s="26476">
        <v>6.448856866261956E-4</v>
      </c>
      <c r="AY341" t="n" s="27069">
        <v>1.1340914679177672E-5</v>
      </c>
      <c r="AZ341" t="n" s="27662">
        <v>0.0031843461612945587</v>
      </c>
      <c r="BA341" t="n" s="28255">
        <v>-0.0018183721046162683</v>
      </c>
      <c r="BB341" t="n" s="28848">
        <v>3.9001181864405915E-5</v>
      </c>
      <c r="BC341" t="n" s="29441">
        <v>3.1102648248647893E-6</v>
      </c>
      <c r="BD341" t="n" s="30034">
        <v>-3.324444382208414E-7</v>
      </c>
      <c r="BE341" t="n" s="30627">
        <v>1.4002955646644922E-6</v>
      </c>
      <c r="BF341" t="n" s="31220">
        <v>7.533946236492399E-6</v>
      </c>
      <c r="BG341" t="n" s="31813">
        <v>-1.7783362541595789E-6</v>
      </c>
      <c r="BH341" t="n" s="32406">
        <v>0.005733319448443941</v>
      </c>
      <c r="BI341" t="n" s="32999">
        <v>2.3093902832782155E-6</v>
      </c>
      <c r="BJ341" t="s" s="33474">
        <v>1388</v>
      </c>
      <c r="BK341" t="s" s="33949">
        <v>1393</v>
      </c>
      <c r="BL341" t="n" s="34424">
        <v>0.09942556917667389</v>
      </c>
      <c r="BM341" t="s" s="34899">
        <v>1406</v>
      </c>
      <c r="BN341" t="s" s="35374">
        <v>1393</v>
      </c>
      <c r="BO341" t="n" s="35849">
        <v>-0.012339326553046703</v>
      </c>
    </row>
    <row r="342" spans="1:23" x14ac:dyDescent="0.25">
      <c r="A342" s="116" t="str">
        <f>IF(ISBLANK(TBL_DATA[[#This Row],[Row.names]]), "",   DATE(YEAR(TBL_DATA[[#This Row],[Row.names]]), MONTH(TBL_DATA[[#This Row],[Row.names]]), DAY(TBL_DATA[[#This Row],[Row.names]])))</f>
        <v/>
      </c>
      <c r="B342" s="526" t="s">
        <v>471</v>
      </c>
      <c r="C342" s="1152" t="s">
        <v>1097</v>
      </c>
      <c r="D342" s="1778" t="n">
        <v>-0.006009678417820059</v>
      </c>
      <c r="E342" s="2404" t="n">
        <v>0.1302716236092929</v>
      </c>
      <c r="F342" s="2968" t="n">
        <v>0.104988662917199</v>
      </c>
      <c r="G342" s="3532" t="n">
        <v>0.22819732689857097</v>
      </c>
      <c r="H342" s="4096" t="n">
        <v>0.13152793441417077</v>
      </c>
      <c r="I342" s="4660" t="n">
        <v>0.004983708641590529</v>
      </c>
      <c r="J342" s="5224" t="n">
        <v>0.026023985623879087</v>
      </c>
      <c r="K342" s="5786" t="n">
        <v>0.7720786150403225</v>
      </c>
      <c r="L342" s="6348" t="n">
        <v>0.14379327803212208</v>
      </c>
      <c r="M342" s="6910" t="n">
        <v>0.004948391294448533</v>
      </c>
      <c r="N342" s="7472" t="n">
        <v>0.08489360730147151</v>
      </c>
      <c r="O342" s="8036" t="n">
        <v>0.055840125883537546</v>
      </c>
      <c r="P342" s="8662" t="n">
        <v>-0.010234697211368493</v>
      </c>
      <c r="Q342" s="9226" t="n">
        <v>-0.01367998063508876</v>
      </c>
      <c r="R342" s="9790" t="n">
        <v>-0.011882232993337903</v>
      </c>
      <c r="S342" s="10291" t="n">
        <v>-0.0235299190422682</v>
      </c>
      <c r="T342" s="10792" t="n">
        <v>0.0699218274676393</v>
      </c>
      <c r="U342" s="11293" t="n">
        <v>-0.33651750668499253</v>
      </c>
      <c r="V342" s="11794" t="n">
        <v>-0.026901625445547306</v>
      </c>
      <c r="W342" s="12293" t="n">
        <v>0.07117883331991809</v>
      </c>
      <c r="X342" t="n" s="12792">
        <v>-0.3779441751262784</v>
      </c>
      <c r="Y342" t="n" s="13354">
        <v>0.362667801733447</v>
      </c>
      <c r="Z342" t="n" s="13918">
        <v>0.3792008412861476</v>
      </c>
      <c r="AA342" t="n" s="14542">
        <v>0.0</v>
      </c>
      <c r="AB342" t="n" s="15168">
        <v>0.0</v>
      </c>
      <c r="AC342" t="n" s="15794">
        <v>0.0802710917820342</v>
      </c>
      <c r="AD342" t="n" s="16269">
        <v>0.250593184553815</v>
      </c>
      <c r="AE342" t="n" s="16744">
        <v>0.011610851409543998</v>
      </c>
      <c r="AF342" t="n" s="17219">
        <v>0.093639146583153</v>
      </c>
      <c r="AG342" t="n" s="17694">
        <v>0.113118052161406</v>
      </c>
      <c r="AH342" t="n" s="18169">
        <v>0.004469541302209</v>
      </c>
      <c r="AI342" t="n" s="18644">
        <v>0.00596926982774</v>
      </c>
      <c r="AJ342" t="n" s="19119">
        <v>0.35547718324272304</v>
      </c>
      <c r="AK342" t="n" s="19594">
        <v>0.06236456165300899</v>
      </c>
      <c r="AL342" t="n" s="20069">
        <v>0.0</v>
      </c>
      <c r="AM342" t="n" s="20544">
        <v>0.022765901674983997</v>
      </c>
      <c r="AN342" t="n" s="21019">
        <v>-0.35242833091256504</v>
      </c>
      <c r="AO342" t="n" s="21494">
        <v>1.0187881593970018</v>
      </c>
      <c r="AP342" t="n" s="21969">
        <v>-0.451208797900984</v>
      </c>
      <c r="AQ342" t="n" s="22444">
        <v>0.5675793614960178</v>
      </c>
      <c r="AR342" t="n" s="22919">
        <v>1.4699969572979859</v>
      </c>
      <c r="AS342" t="n" s="23512">
        <v>0.001673655579936194</v>
      </c>
      <c r="AT342" t="n" s="24105">
        <v>1.6439708828112882E-4</v>
      </c>
      <c r="AU342" t="n" s="24698">
        <v>0.001077434239002067</v>
      </c>
      <c r="AV342" t="n" s="25291">
        <v>6.500726025132199E-4</v>
      </c>
      <c r="AW342" t="n" s="25884">
        <v>-1.2072292419538735E-5</v>
      </c>
      <c r="AX342" t="n" s="26477">
        <v>6.139004325518357E-4</v>
      </c>
      <c r="AY342" t="n" s="27070">
        <v>1.0096934384055307E-5</v>
      </c>
      <c r="AZ342" t="n" s="27663">
        <v>0.003114263853030606</v>
      </c>
      <c r="BA342" t="n" s="28256">
        <v>-0.0017710914505876783</v>
      </c>
      <c r="BB342" t="n" s="28849">
        <v>4.8412379081256684E-5</v>
      </c>
      <c r="BC342" t="n" s="29442">
        <v>3.224417367166335E-6</v>
      </c>
      <c r="BD342" t="n" s="30035">
        <v>-4.2545681819349795E-7</v>
      </c>
      <c r="BE342" t="n" s="30628">
        <v>1.7920696694412262E-6</v>
      </c>
      <c r="BF342" t="n" s="31221">
        <v>9.641782480860047E-6</v>
      </c>
      <c r="BG342" t="n" s="31814">
        <v>-2.2758783028639863E-6</v>
      </c>
      <c r="BH342" t="n" s="32407">
        <v>0.005560605762079052</v>
      </c>
      <c r="BI342" t="n" s="33000">
        <v>2.9555040320186476E-6</v>
      </c>
      <c r="BJ342" t="s" s="33475">
        <v>1388</v>
      </c>
      <c r="BK342" t="s" s="33950">
        <v>1393</v>
      </c>
      <c r="BL342" t="n" s="34425">
        <v>0.09832645207643509</v>
      </c>
      <c r="BM342" t="s" s="34900">
        <v>1406</v>
      </c>
      <c r="BN342" t="s" s="35375">
        <v>1393</v>
      </c>
      <c r="BO342" t="n" s="35850">
        <v>-0.01278200838714838</v>
      </c>
    </row>
    <row r="343" spans="1:23" x14ac:dyDescent="0.25">
      <c r="A343" s="116" t="str">
        <f>IF(ISBLANK(TBL_DATA[[#This Row],[Row.names]]), "",   DATE(YEAR(TBL_DATA[[#This Row],[Row.names]]), MONTH(TBL_DATA[[#This Row],[Row.names]]), DAY(TBL_DATA[[#This Row],[Row.names]])))</f>
        <v/>
      </c>
      <c r="B343" s="527" t="s">
        <v>472</v>
      </c>
      <c r="C343" s="1153" t="s">
        <v>1098</v>
      </c>
      <c r="D343" s="1779" t="n">
        <v>-0.014398343567925707</v>
      </c>
      <c r="E343" s="2405" t="n">
        <v>0.1139975844474892</v>
      </c>
      <c r="F343" s="2969" t="n">
        <v>0.05690619635831906</v>
      </c>
      <c r="G343" s="3533" t="n">
        <v>0.2640798409028451</v>
      </c>
      <c r="H343" s="4097" t="n">
        <v>0.1639859970448696</v>
      </c>
      <c r="I343" s="4661" t="n">
        <v>0.005179906035396609</v>
      </c>
      <c r="J343" s="5225" t="n">
        <v>-0.022606755838455728</v>
      </c>
      <c r="K343" s="5787" t="n">
        <v>0.9101172544011026</v>
      </c>
      <c r="L343" s="6349" t="n">
        <v>0.19991277611603273</v>
      </c>
      <c r="M343" s="6911" t="n">
        <v>0.005067383505708678</v>
      </c>
      <c r="N343" s="7473" t="n">
        <v>0.08993223281848305</v>
      </c>
      <c r="O343" s="8037" t="n">
        <v>0.06282808964698378</v>
      </c>
      <c r="P343" s="8663" t="n">
        <v>-0.024485678092531105</v>
      </c>
      <c r="Q343" s="9227" t="n">
        <v>-0.014763338414708036</v>
      </c>
      <c r="R343" s="9791" t="n">
        <v>-0.012858890428504787</v>
      </c>
      <c r="S343" s="10292" t="n">
        <v>-0.04358518005342049</v>
      </c>
      <c r="T343" s="10793" t="n">
        <v>0.07124547431680449</v>
      </c>
      <c r="U343" s="11294" t="n">
        <v>-0.6117606833468743</v>
      </c>
      <c r="V343" s="11795" t="n">
        <v>-0.046434637502054676</v>
      </c>
      <c r="W343" s="12294" t="n">
        <v>0.07220904932121155</v>
      </c>
      <c r="X343" t="n" s="12793">
        <v>-0.6430584246511387</v>
      </c>
      <c r="Y343" t="n" s="13355">
        <v>0.4049518453407388</v>
      </c>
      <c r="Z343" t="n" s="13919">
        <v>0.4471160655982211</v>
      </c>
      <c r="AA343" t="n" s="14543">
        <v>0.0</v>
      </c>
      <c r="AB343" t="n" s="15169">
        <v>0.0</v>
      </c>
      <c r="AC343" t="n" s="15795">
        <v>0.08198511887822046</v>
      </c>
      <c r="AD343" t="n" s="16270">
        <v>0.24338455525290398</v>
      </c>
      <c r="AE343" t="n" s="16745">
        <v>0.009916117378855005</v>
      </c>
      <c r="AF343" t="n" s="17220">
        <v>0.094733557788596</v>
      </c>
      <c r="AG343" t="n" s="17695">
        <v>0.11271590188508</v>
      </c>
      <c r="AH343" t="n" s="18170">
        <v>0.004454701221889</v>
      </c>
      <c r="AI343" t="n" s="18645">
        <v>0.006073625028681</v>
      </c>
      <c r="AJ343" t="n" s="19120">
        <v>0.356967950196788</v>
      </c>
      <c r="AK343" t="n" s="19595">
        <v>0.06159788558664</v>
      </c>
      <c r="AL343" t="n" s="20070">
        <v>0.0</v>
      </c>
      <c r="AM343" t="n" s="20545">
        <v>0.022911033041163</v>
      </c>
      <c r="AN343" t="n" s="21020">
        <v>-0.34912519256034497</v>
      </c>
      <c r="AO343" t="n" s="21495">
        <v>1.012610933313824</v>
      </c>
      <c r="AP343" t="n" s="21970">
        <v>-0.44898079849357303</v>
      </c>
      <c r="AQ343" t="n" s="22445">
        <v>0.563630134820251</v>
      </c>
      <c r="AR343" t="n" s="22920">
        <v>1.461591731807397</v>
      </c>
      <c r="AS343" t="n" s="23513">
        <v>0.001547414546285528</v>
      </c>
      <c r="AT343" t="n" s="24106">
        <v>1.6837235527678831E-4</v>
      </c>
      <c r="AU343" t="n" s="24699">
        <v>0.001164458622530627</v>
      </c>
      <c r="AV343" t="n" s="25292">
        <v>6.108935903146945E-4</v>
      </c>
      <c r="AW343" t="n" s="25885">
        <v>-1.206880103446738E-5</v>
      </c>
      <c r="AX343" t="n" s="26478">
        <v>5.86760568908617E-4</v>
      </c>
      <c r="AY343" t="n" s="27071">
        <v>7.804494493974495E-6</v>
      </c>
      <c r="AZ343" t="n" s="27664">
        <v>0.002998552317795936</v>
      </c>
      <c r="BA343" t="n" s="28257">
        <v>-0.0016113846572273736</v>
      </c>
      <c r="BB343" t="n" s="28850">
        <v>5.121417871370706E-5</v>
      </c>
      <c r="BC343" t="n" s="29443">
        <v>4.092849736230005E-6</v>
      </c>
      <c r="BD343" t="n" s="30036">
        <v>-9.081632102808265E-7</v>
      </c>
      <c r="BE343" t="n" s="30629">
        <v>3.825261793174096E-6</v>
      </c>
      <c r="BF343" t="n" s="31222">
        <v>2.0580834225061446E-5</v>
      </c>
      <c r="BG343" t="n" s="31815">
        <v>-4.857974923530848E-6</v>
      </c>
      <c r="BH343" t="n" s="32408">
        <v>0.005491161461600531</v>
      </c>
      <c r="BI343" t="n" s="33001">
        <v>6.308646309308114E-6</v>
      </c>
      <c r="BJ343" t="s" s="33476">
        <v>1388</v>
      </c>
      <c r="BK343" t="s" s="33951">
        <v>1393</v>
      </c>
      <c r="BL343" t="n" s="34426">
        <v>0.09703601896762848</v>
      </c>
      <c r="BM343" t="s" s="34901">
        <v>1406</v>
      </c>
      <c r="BN343" t="s" s="35376">
        <v>1393</v>
      </c>
      <c r="BO343" t="n" s="35851">
        <v>-0.012533684261143208</v>
      </c>
    </row>
    <row r="344" spans="1:23" x14ac:dyDescent="0.25">
      <c r="A344" s="116" t="str">
        <f>IF(ISBLANK(TBL_DATA[[#This Row],[Row.names]]), "",   DATE(YEAR(TBL_DATA[[#This Row],[Row.names]]), MONTH(TBL_DATA[[#This Row],[Row.names]]), DAY(TBL_DATA[[#This Row],[Row.names]])))</f>
        <v/>
      </c>
      <c r="B344" s="528" t="s">
        <v>473</v>
      </c>
      <c r="C344" s="1154" t="s">
        <v>1099</v>
      </c>
      <c r="D344" s="1780" t="n">
        <v>1.3109701268038446E-4</v>
      </c>
      <c r="E344" s="2406" t="n">
        <v>0.11414362620294338</v>
      </c>
      <c r="F344" s="2970" t="n">
        <v>0.11684757855928485</v>
      </c>
      <c r="G344" s="3534" t="n">
        <v>0.2691388885155943</v>
      </c>
      <c r="H344" s="4098" t="n">
        <v>0.18583496108596692</v>
      </c>
      <c r="I344" s="4662" t="n">
        <v>0.004894857196509647</v>
      </c>
      <c r="J344" s="5226" t="n">
        <v>0.04101080802652168</v>
      </c>
      <c r="K344" s="5788" t="n">
        <v>0.8938057470490722</v>
      </c>
      <c r="L344" s="6350" t="n">
        <v>0.21440694956993495</v>
      </c>
      <c r="M344" s="6912" t="n">
        <v>0.004808201038267397</v>
      </c>
      <c r="N344" s="7474" t="n">
        <v>0.08611604416773759</v>
      </c>
      <c r="O344" s="8038" t="n">
        <v>0.05760345360034662</v>
      </c>
      <c r="P344" s="8664" t="n">
        <v>-0.024357791079102187</v>
      </c>
      <c r="Q344" s="9228" t="n">
        <v>-0.013926572593661882</v>
      </c>
      <c r="R344" s="9792" t="n">
        <v>-0.012102938044010938</v>
      </c>
      <c r="S344" s="10293" t="n">
        <v>-0.05426478397906054</v>
      </c>
      <c r="T344" s="10794" t="n">
        <v>0.07056906099120819</v>
      </c>
      <c r="U344" s="11295" t="n">
        <v>-0.7689599835517308</v>
      </c>
      <c r="V344" s="11796" t="n">
        <v>-0.05321123959409879</v>
      </c>
      <c r="W344" s="12295" t="n">
        <v>0.07169197881933574</v>
      </c>
      <c r="X344" t="n" s="12794">
        <v>-0.7422202660661866</v>
      </c>
      <c r="Y344" t="n" s="13356">
        <v>0.43108579318503043</v>
      </c>
      <c r="Z344" t="n" s="13920">
        <v>0.46304098044334574</v>
      </c>
      <c r="AA344" t="n" s="14544">
        <v>0.0</v>
      </c>
      <c r="AB344" t="n" s="15170">
        <v>0.0</v>
      </c>
      <c r="AC344" t="n" s="15796">
        <v>0.10255814866322137</v>
      </c>
      <c r="AD344" t="n" s="16271">
        <v>0.245368658985536</v>
      </c>
      <c r="AE344" t="n" s="16746">
        <v>0.009796332760123</v>
      </c>
      <c r="AF344" t="n" s="17221">
        <v>0.095194899424528</v>
      </c>
      <c r="AG344" t="n" s="17696">
        <v>0.11230701913201502</v>
      </c>
      <c r="AH344" t="n" s="18171">
        <v>0.004424885718021</v>
      </c>
      <c r="AI344" t="n" s="18646">
        <v>0.005811185104071</v>
      </c>
      <c r="AJ344" t="n" s="19121">
        <v>0.35625777959575594</v>
      </c>
      <c r="AK344" t="n" s="19596">
        <v>0.061688701513836985</v>
      </c>
      <c r="AL344" t="n" s="20071">
        <v>0.0</v>
      </c>
      <c r="AM344" t="n" s="20546">
        <v>0.022549889233809</v>
      </c>
      <c r="AN344" t="n" s="21021">
        <v>-0.362160461592985</v>
      </c>
      <c r="AO344" t="n" s="21496">
        <v>1.0102956786681871</v>
      </c>
      <c r="AP344" t="n" s="21971">
        <v>-0.459056788793476</v>
      </c>
      <c r="AQ344" t="n" s="22446">
        <v>0.5512388898747111</v>
      </c>
      <c r="AR344" t="n" s="22921">
        <v>1.4693524674616631</v>
      </c>
      <c r="AS344" t="n" s="23514">
        <v>0.0015984937346158992</v>
      </c>
      <c r="AT344" t="n" s="24107">
        <v>1.7727350558591087E-4</v>
      </c>
      <c r="AU344" t="n" s="24700">
        <v>0.0010679333602775887</v>
      </c>
      <c r="AV344" t="n" s="25293">
        <v>6.034469404242246E-4</v>
      </c>
      <c r="AW344" t="n" s="25886">
        <v>-1.1378009375209136E-5</v>
      </c>
      <c r="AX344" t="n" s="26479">
        <v>5.759456109713121E-4</v>
      </c>
      <c r="AY344" t="n" s="27072">
        <v>6.571234535402611E-6</v>
      </c>
      <c r="AZ344" t="n" s="27665">
        <v>0.0029739380154414044</v>
      </c>
      <c r="BA344" t="n" s="28258">
        <v>-0.0016800188659567307</v>
      </c>
      <c r="BB344" t="n" s="28851">
        <v>4.8243788271536694E-5</v>
      </c>
      <c r="BC344" t="n" s="29444">
        <v>3.562869185828455E-6</v>
      </c>
      <c r="BD344" t="n" s="30037">
        <v>-6.854623173929411E-7</v>
      </c>
      <c r="BE344" t="n" s="30630">
        <v>2.8872296244574486E-6</v>
      </c>
      <c r="BF344" t="n" s="31223">
        <v>1.5533999192802766E-5</v>
      </c>
      <c r="BG344" t="n" s="31816">
        <v>-3.6667005196749348E-6</v>
      </c>
      <c r="BH344" t="n" s="32409">
        <v>0.005345181476294031</v>
      </c>
      <c r="BI344" t="n" s="33002">
        <v>4.761641702945994E-6</v>
      </c>
      <c r="BJ344" t="s" s="33477">
        <v>1388</v>
      </c>
      <c r="BK344" t="s" s="33952">
        <v>1393</v>
      </c>
      <c r="BL344" t="n" s="34427">
        <v>0.09665489196777344</v>
      </c>
      <c r="BM344" t="s" s="34902">
        <v>1406</v>
      </c>
      <c r="BN344" t="s" s="35377">
        <v>1393</v>
      </c>
      <c r="BO344" t="n" s="35852">
        <v>-0.012425010092556477</v>
      </c>
    </row>
    <row r="345" spans="1:23" x14ac:dyDescent="0.25">
      <c r="A345" s="116" t="str">
        <f>IF(ISBLANK(TBL_DATA[[#This Row],[Row.names]]), "",   DATE(YEAR(TBL_DATA[[#This Row],[Row.names]]), MONTH(TBL_DATA[[#This Row],[Row.names]]), DAY(TBL_DATA[[#This Row],[Row.names]])))</f>
        <v/>
      </c>
      <c r="B345" s="529" t="s">
        <v>474</v>
      </c>
      <c r="C345" s="1155" t="s">
        <v>1100</v>
      </c>
      <c r="D345" s="1781" t="n">
        <v>0.005899370514365765</v>
      </c>
      <c r="E345" s="2407" t="n">
        <v>0.12071637226013365</v>
      </c>
      <c r="F345" s="2971" t="n">
        <v>0.10778411622155448</v>
      </c>
      <c r="G345" s="3535" t="n">
        <v>0.27187784102593393</v>
      </c>
      <c r="H345" s="4099" t="n">
        <v>0.1916326064540011</v>
      </c>
      <c r="I345" s="4663" t="n">
        <v>0.004855494283017822</v>
      </c>
      <c r="J345" s="5227" t="n">
        <v>0.02199475172082166</v>
      </c>
      <c r="K345" s="5789" t="n">
        <v>0.9228990202693063</v>
      </c>
      <c r="L345" s="6351" t="n">
        <v>0.23235876549522227</v>
      </c>
      <c r="M345" s="6913" t="n">
        <v>0.0047316019379351655</v>
      </c>
      <c r="N345" s="7475" t="n">
        <v>0.08572930911354759</v>
      </c>
      <c r="O345" s="8039" t="n">
        <v>0.05760345360034662</v>
      </c>
      <c r="P345" s="8665" t="n">
        <v>-0.018602116199223473</v>
      </c>
      <c r="Q345" s="9229" t="n">
        <v>-0.013883235607601638</v>
      </c>
      <c r="R345" s="9793" t="n">
        <v>-0.012067790744474245</v>
      </c>
      <c r="S345" s="10294" t="n">
        <v>-0.031660493195004746</v>
      </c>
      <c r="T345" s="10795" t="n">
        <v>0.07043170214808508</v>
      </c>
      <c r="U345" s="11296" t="n">
        <v>-0.44952048906098374</v>
      </c>
      <c r="V345" s="11797" t="n">
        <v>-0.028222862752107503</v>
      </c>
      <c r="W345" s="12296" t="n">
        <v>0.07086128699350887</v>
      </c>
      <c r="X345" t="n" s="12795">
        <v>-0.3982832368637732</v>
      </c>
      <c r="Y345" t="n" s="13357">
        <v>0.4377586166530604</v>
      </c>
      <c r="Z345" t="n" s="13921">
        <v>0.4820360624426582</v>
      </c>
      <c r="AA345" t="n" s="14545">
        <v>0.0</v>
      </c>
      <c r="AB345" t="n" s="15171">
        <v>0.0</v>
      </c>
      <c r="AC345" t="n" s="15797">
        <v>0.0983721421662515</v>
      </c>
      <c r="AD345" t="n" s="16272">
        <v>0.26157590558564603</v>
      </c>
      <c r="AE345" t="n" s="16747">
        <v>0.010447358371628999</v>
      </c>
      <c r="AF345" t="n" s="17222">
        <v>0.100752320305877</v>
      </c>
      <c r="AG345" t="n" s="17697">
        <v>0.11836306768107399</v>
      </c>
      <c r="AH345" t="n" s="18172">
        <v>0.004707723254789</v>
      </c>
      <c r="AI345" t="n" s="18647">
        <v>0.006249849900955</v>
      </c>
      <c r="AJ345" t="n" s="19122">
        <v>0.370616950544532</v>
      </c>
      <c r="AK345" t="n" s="19597">
        <v>0.06561739984503799</v>
      </c>
      <c r="AL345" t="n" s="20072">
        <v>0.0</v>
      </c>
      <c r="AM345" t="n" s="20547">
        <v>0.023577390569499</v>
      </c>
      <c r="AN345" t="n" s="21022">
        <v>-0.374206515513633</v>
      </c>
      <c r="AO345" t="n" s="21497">
        <v>1.0754594142703218</v>
      </c>
      <c r="AP345" t="n" s="21972">
        <v>-0.48775796372491603</v>
      </c>
      <c r="AQ345" t="n" s="22447">
        <v>0.5877014505454057</v>
      </c>
      <c r="AR345" t="n" s="22922">
        <v>1.5632173779952379</v>
      </c>
      <c r="AS345" t="n" s="23515">
        <v>0.0015991370196769435</v>
      </c>
      <c r="AT345" t="n" s="24108">
        <v>1.626406496762957E-4</v>
      </c>
      <c r="AU345" t="n" s="24701">
        <v>0.0010079587595161004</v>
      </c>
      <c r="AV345" t="n" s="25294">
        <v>5.734729383538881E-4</v>
      </c>
      <c r="AW345" t="n" s="25887">
        <v>-1.0689314952863273E-5</v>
      </c>
      <c r="AX345" t="n" s="26480">
        <v>5.649957499460094E-4</v>
      </c>
      <c r="AY345" t="n" s="27073">
        <v>-9.869387673062016E-6</v>
      </c>
      <c r="AZ345" t="n" s="27666">
        <v>0.002963504454570077</v>
      </c>
      <c r="BA345" t="n" s="28259">
        <v>-0.001529152431896213</v>
      </c>
      <c r="BB345" t="n" s="28852">
        <v>2.887952441902926E-5</v>
      </c>
      <c r="BC345" t="n" s="29445">
        <v>4.573702537759464E-6</v>
      </c>
      <c r="BD345" t="n" s="30038">
        <v>-1.241565379156914E-6</v>
      </c>
      <c r="BE345" t="n" s="30631">
        <v>5.229573578295786E-6</v>
      </c>
      <c r="BF345" t="n" s="31224">
        <v>2.813636059255583E-5</v>
      </c>
      <c r="BG345" t="n" s="31817">
        <v>-6.641411242004602E-6</v>
      </c>
      <c r="BH345" t="n" s="32410">
        <v>0.005321344069079117</v>
      </c>
      <c r="BI345" t="n" s="33003">
        <v>8.62463754515938E-6</v>
      </c>
      <c r="BJ345" t="s" s="33478">
        <v>1388</v>
      </c>
      <c r="BK345" t="s" s="33953">
        <v>1393</v>
      </c>
      <c r="BL345" t="n" s="34428">
        <v>0.10241846740245819</v>
      </c>
      <c r="BM345" t="s" s="34903">
        <v>1408</v>
      </c>
      <c r="BN345" t="s" s="35378">
        <v>1393</v>
      </c>
      <c r="BO345" t="n" s="35853">
        <v>-0.015198835171759129</v>
      </c>
    </row>
    <row r="346" spans="1:23" x14ac:dyDescent="0.25">
      <c r="A346" s="116" t="str">
        <f>IF(ISBLANK(TBL_DATA[[#This Row],[Row.names]]), "",   DATE(YEAR(TBL_DATA[[#This Row],[Row.names]]), MONTH(TBL_DATA[[#This Row],[Row.names]]), DAY(TBL_DATA[[#This Row],[Row.names]])))</f>
        <v/>
      </c>
      <c r="B346" s="530" t="s">
        <v>475</v>
      </c>
      <c r="C346" s="1156" t="s">
        <v>1101</v>
      </c>
      <c r="D346" s="1782" t="n">
        <v>0.019639946653777347</v>
      </c>
      <c r="E346" s="2408" t="n">
        <v>0.14272718202533752</v>
      </c>
      <c r="F346" s="2972" t="n">
        <v>0.16725791243970511</v>
      </c>
      <c r="G346" s="3536" t="n">
        <v>0.31039805003647325</v>
      </c>
      <c r="H346" s="4100" t="n">
        <v>0.2151050016266622</v>
      </c>
      <c r="I346" s="4664" t="n">
        <v>0.005232402262435274</v>
      </c>
      <c r="J346" s="5228" t="n">
        <v>0.05641790316333517</v>
      </c>
      <c r="K346" s="5790" t="n">
        <v>1.0640366573481725</v>
      </c>
      <c r="L346" s="6352" t="n">
        <v>0.27270855190574816</v>
      </c>
      <c r="M346" s="6914" t="n">
        <v>0.0050367405980969865</v>
      </c>
      <c r="N346" s="7476" t="n">
        <v>0.09375525391753914</v>
      </c>
      <c r="O346" s="8040" t="n">
        <v>0.05760345360034662</v>
      </c>
      <c r="P346" s="8666" t="n">
        <v>0.0</v>
      </c>
      <c r="Q346" s="9230" t="n">
        <v>-0.014969470574066661</v>
      </c>
      <c r="R346" s="9794" t="n">
        <v>-0.012984064464116997</v>
      </c>
      <c r="S346" s="10295" t="n">
        <v>-0.0019158317254841517</v>
      </c>
      <c r="T346" s="10796" t="n">
        <v>0.07381618141818747</v>
      </c>
      <c r="U346" s="11297" t="n">
        <v>-0.025954088773984082</v>
      </c>
      <c r="V346" s="11798" t="n">
        <v>6.479127665937057E-5</v>
      </c>
      <c r="W346" s="12297" t="n">
        <v>0.07386201337072883</v>
      </c>
      <c r="X346" t="n" s="12796">
        <v>8.771934815013728E-4</v>
      </c>
      <c r="Y346" t="n" s="13358">
        <v>0.4637941371197594</v>
      </c>
      <c r="Z346" t="n" s="13922">
        <v>0.5222150437374896</v>
      </c>
      <c r="AA346" t="n" s="14546">
        <v>0.0</v>
      </c>
      <c r="AB346" t="n" s="15172">
        <v>0.0</v>
      </c>
      <c r="AC346" t="n" s="15798">
        <v>0.09768850119682675</v>
      </c>
      <c r="AD346" t="n" s="16273">
        <v>0.262431461494649</v>
      </c>
      <c r="AE346" t="n" s="16748">
        <v>0.010468641287401003</v>
      </c>
      <c r="AF346" t="n" s="17223">
        <v>0.100915683889425</v>
      </c>
      <c r="AG346" t="n" s="17698">
        <v>0.123759857071191</v>
      </c>
      <c r="AH346" t="n" s="18173">
        <v>0.004711833724449</v>
      </c>
      <c r="AI346" t="n" s="18648">
        <v>0.006379998902131</v>
      </c>
      <c r="AJ346" t="n" s="19123">
        <v>0.37199346560210295</v>
      </c>
      <c r="AK346" t="n" s="19598">
        <v>0.066715868194593</v>
      </c>
      <c r="AL346" t="n" s="20073">
        <v>0.0</v>
      </c>
      <c r="AM346" t="n" s="20548">
        <v>0.023744460051577</v>
      </c>
      <c r="AN346" t="n" s="21023">
        <v>-0.380954940676518</v>
      </c>
      <c r="AO346" t="n" s="21498">
        <v>1.0855588902025763</v>
      </c>
      <c r="AP346" t="n" s="21973">
        <v>-0.49539256066157494</v>
      </c>
      <c r="AQ346" t="n" s="22448">
        <v>0.5901663295410013</v>
      </c>
      <c r="AR346" t="n" s="22923">
        <v>1.5809514508641513</v>
      </c>
      <c r="AS346" t="n" s="23516">
        <v>0.0016566938499653276</v>
      </c>
      <c r="AT346" t="n" s="24109">
        <v>1.5901204428906467E-4</v>
      </c>
      <c r="AU346" t="n" s="24702">
        <v>7.805890151537507E-4</v>
      </c>
      <c r="AV346" t="n" s="25295">
        <v>5.462955638169129E-4</v>
      </c>
      <c r="AW346" t="n" s="25888">
        <v>-7.250431765132455E-6</v>
      </c>
      <c r="AX346" t="n" s="26481">
        <v>5.556845110465091E-4</v>
      </c>
      <c r="AY346" t="n" s="27074">
        <v>-4.6392073135324484E-6</v>
      </c>
      <c r="AZ346" t="n" s="27667">
        <v>0.0030898307716388986</v>
      </c>
      <c r="BA346" t="n" s="28260">
        <v>-0.0014259769613664834</v>
      </c>
      <c r="BB346" t="n" s="28853">
        <v>1.0785679861778429E-5</v>
      </c>
      <c r="BC346" t="n" s="29446">
        <v>5.5814066383539964E-6</v>
      </c>
      <c r="BD346" t="n" s="30039">
        <v>-1.7959609781338566E-6</v>
      </c>
      <c r="BE346" t="n" s="30632">
        <v>7.5647255824635155E-6</v>
      </c>
      <c r="BF346" t="n" s="31225">
        <v>4.070002761123442E-5</v>
      </c>
      <c r="BG346" t="n" s="31818">
        <v>-9.606988391199473E-6</v>
      </c>
      <c r="BH346" t="n" s="32411">
        <v>0.0053172686657240635</v>
      </c>
      <c r="BI346" t="n" s="33004">
        <v>1.247577241702118E-5</v>
      </c>
      <c r="BJ346" t="s" s="33479">
        <v>1388</v>
      </c>
      <c r="BK346" t="s" s="33954">
        <v>1393</v>
      </c>
      <c r="BL346" t="n" s="34429">
        <v>0.10512847453355789</v>
      </c>
      <c r="BM346" t="s" s="34904">
        <v>1408</v>
      </c>
      <c r="BN346" t="s" s="35379">
        <v>1393</v>
      </c>
      <c r="BO346" t="n" s="35854">
        <v>-0.01526989508420229</v>
      </c>
    </row>
    <row r="347" spans="1:23" x14ac:dyDescent="0.25">
      <c r="A347" s="116" t="str">
        <f>IF(ISBLANK(TBL_DATA[[#This Row],[Row.names]]), "",   DATE(YEAR(TBL_DATA[[#This Row],[Row.names]]), MONTH(TBL_DATA[[#This Row],[Row.names]]), DAY(TBL_DATA[[#This Row],[Row.names]])))</f>
        <v/>
      </c>
      <c r="B347" s="531" t="s">
        <v>476</v>
      </c>
      <c r="C347" s="1157" t="s">
        <v>1102</v>
      </c>
      <c r="D347" s="1783" t="n">
        <v>-0.0031786577241335995</v>
      </c>
      <c r="E347" s="2409" t="n">
        <v>0.13909484344161527</v>
      </c>
      <c r="F347" s="2973" t="n">
        <v>0.17351380714388642</v>
      </c>
      <c r="G347" s="3537" t="n">
        <v>0.312861532354213</v>
      </c>
      <c r="H347" s="4101" t="n">
        <v>0.2209055029890687</v>
      </c>
      <c r="I347" s="4665" t="n">
        <v>0.005225105163007217</v>
      </c>
      <c r="J347" s="5229" t="n">
        <v>0.062128215633022066</v>
      </c>
      <c r="K347" s="5791" t="n">
        <v>1.077476170810121</v>
      </c>
      <c r="L347" s="6353" t="n">
        <v>0.2798721024938211</v>
      </c>
      <c r="M347" s="6915" t="n">
        <v>0.005023481244423901</v>
      </c>
      <c r="N347" s="7477" t="n">
        <v>0.09397238248615464</v>
      </c>
      <c r="O347" s="8041" t="n">
        <v>0.05787673940570279</v>
      </c>
      <c r="P347" s="8667" t="n">
        <v>-0.0031786577241336156</v>
      </c>
      <c r="Q347" s="9231" t="n">
        <v>-0.015032470523745034</v>
      </c>
      <c r="R347" s="9795" t="n">
        <v>-0.013042466395350954</v>
      </c>
      <c r="S347" s="10296" t="n">
        <v>-0.011901576426692873</v>
      </c>
      <c r="T347" s="10797" t="n">
        <v>0.07351660106914634</v>
      </c>
      <c r="U347" s="11298" t="n">
        <v>-0.16188964470077713</v>
      </c>
      <c r="V347" s="11799" t="n">
        <v>-0.010241561848235214</v>
      </c>
      <c r="W347" s="12298" t="n">
        <v>0.07374150044548905</v>
      </c>
      <c r="X347" t="n" s="12797">
        <v>-0.13888464143479082</v>
      </c>
      <c r="Y347" t="n" s="13359">
        <v>0.47000585420723073</v>
      </c>
      <c r="Z347" t="n" s="13923">
        <v>0.5290293966253871</v>
      </c>
      <c r="AA347" t="n" s="14547">
        <v>0.0</v>
      </c>
      <c r="AB347" t="n" s="15173">
        <v>0.0</v>
      </c>
      <c r="AC347" t="n" s="15799">
        <v>0.12785881791034204</v>
      </c>
      <c r="AD347" t="n" s="16274">
        <v>0.27367602699692195</v>
      </c>
      <c r="AE347" t="n" s="16749">
        <v>0.011003666431279004</v>
      </c>
      <c r="AF347" t="n" s="17224">
        <v>0.10117889112229199</v>
      </c>
      <c r="AG347" t="n" s="17699">
        <v>0.12888803301767499</v>
      </c>
      <c r="AH347" t="n" s="18174">
        <v>0.004708740700919</v>
      </c>
      <c r="AI347" t="n" s="18649">
        <v>0.006877187936771</v>
      </c>
      <c r="AJ347" t="n" s="19124">
        <v>0.37256025224781103</v>
      </c>
      <c r="AK347" t="n" s="19599">
        <v>0.068470226101649</v>
      </c>
      <c r="AL347" t="n" s="20074">
        <v>0.0</v>
      </c>
      <c r="AM347" t="n" s="20549">
        <v>0.023591198405828</v>
      </c>
      <c r="AN347" t="n" s="21024">
        <v>-0.38163084595833</v>
      </c>
      <c r="AO347" t="n" s="21499">
        <v>1.1045134230375335</v>
      </c>
      <c r="AP347" t="n" s="21974">
        <v>-0.495190046034718</v>
      </c>
      <c r="AQ347" t="n" s="22449">
        <v>0.6093233770028155</v>
      </c>
      <c r="AR347" t="n" s="22924">
        <v>1.5997034690722516</v>
      </c>
      <c r="AS347" t="n" s="23517">
        <v>0.0016350063170045654</v>
      </c>
      <c r="AT347" t="n" s="24110">
        <v>1.54343480865414E-4</v>
      </c>
      <c r="AU347" t="n" s="24703">
        <v>7.547778131341212E-4</v>
      </c>
      <c r="AV347" t="n" s="25296">
        <v>5.376557776310827E-4</v>
      </c>
      <c r="AW347" t="n" s="25889">
        <v>-6.349606998574156E-6</v>
      </c>
      <c r="AX347" t="n" s="26482">
        <v>5.438217287005763E-4</v>
      </c>
      <c r="AY347" t="n" s="27075">
        <v>-1.5837630277945114E-6</v>
      </c>
      <c r="AZ347" t="n" s="27668">
        <v>0.0031028923592022134</v>
      </c>
      <c r="BA347" t="n" s="28261">
        <v>-0.0015046854681317336</v>
      </c>
      <c r="BB347" t="n" s="28854">
        <v>1.5574430420847103E-5</v>
      </c>
      <c r="BC347" t="n" s="29447">
        <v>5.959443339236704E-6</v>
      </c>
      <c r="BD347" t="n" s="30040">
        <v>-2.015173407745239E-6</v>
      </c>
      <c r="BE347" t="n" s="30633">
        <v>8.488063121012695E-6</v>
      </c>
      <c r="BF347" t="n" s="31226">
        <v>4.5667800523085024E-5</v>
      </c>
      <c r="BG347" t="n" s="31819">
        <v>-1.0779601006042212E-5</v>
      </c>
      <c r="BH347" t="n" s="32412">
        <v>0.0051820528815348455</v>
      </c>
      <c r="BI347" t="n" s="33005">
        <v>1.3998541374801519E-5</v>
      </c>
      <c r="BJ347" t="s" s="33480">
        <v>1388</v>
      </c>
      <c r="BK347" t="s" s="33955">
        <v>1393</v>
      </c>
      <c r="BL347" t="n" s="34430">
        <v>0.10396949201822281</v>
      </c>
      <c r="BM347" t="s" s="34905">
        <v>1406</v>
      </c>
      <c r="BN347" t="s" s="35380">
        <v>1393</v>
      </c>
      <c r="BO347" t="n" s="35855">
        <v>-0.016830528154969215</v>
      </c>
    </row>
    <row r="348" spans="1:23" x14ac:dyDescent="0.25">
      <c r="A348" s="116" t="str">
        <f>IF(ISBLANK(TBL_DATA[[#This Row],[Row.names]]), "",   DATE(YEAR(TBL_DATA[[#This Row],[Row.names]]), MONTH(TBL_DATA[[#This Row],[Row.names]]), DAY(TBL_DATA[[#This Row],[Row.names]])))</f>
        <v/>
      </c>
      <c r="B348" s="532" t="s">
        <v>477</v>
      </c>
      <c r="C348" s="1158" t="s">
        <v>1103</v>
      </c>
      <c r="D348" s="1784" t="n">
        <v>0.0033536765527612056</v>
      </c>
      <c r="E348" s="2410" t="n">
        <v>0.14291499910943672</v>
      </c>
      <c r="F348" s="2974" t="n">
        <v>0.18635377125207464</v>
      </c>
      <c r="G348" s="3538" t="n">
        <v>0.31097050834368867</v>
      </c>
      <c r="H348" s="4102" t="n">
        <v>0.21716463636075445</v>
      </c>
      <c r="I348" s="4666" t="n">
        <v>0.005246369481255532</v>
      </c>
      <c r="J348" s="5230" t="n">
        <v>0.06832630835913145</v>
      </c>
      <c r="K348" s="5792" t="n">
        <v>1.080644997050455</v>
      </c>
      <c r="L348" s="6354" t="n">
        <v>0.28057984043434864</v>
      </c>
      <c r="M348" s="6916" t="n">
        <v>0.005029385862121556</v>
      </c>
      <c r="N348" s="7478" t="n">
        <v>0.09412910412485742</v>
      </c>
      <c r="O348" s="8042" t="n">
        <v>0.05787673940570279</v>
      </c>
      <c r="P348" s="8668" t="n">
        <v>0.0</v>
      </c>
      <c r="Q348" s="9232" t="n">
        <v>-0.01501066492942899</v>
      </c>
      <c r="R348" s="9796" t="n">
        <v>-0.01301734198863731</v>
      </c>
      <c r="S348" s="10297" t="n">
        <v>0.0051577093926131745</v>
      </c>
      <c r="T348" s="10798" t="n">
        <v>0.07362071599814798</v>
      </c>
      <c r="U348" s="11299" t="n">
        <v>0.07005785426948201</v>
      </c>
      <c r="V348" s="11800" t="n">
        <v>-3.158951872314075E-4</v>
      </c>
      <c r="W348" s="12299" t="n">
        <v>0.07374018852551115</v>
      </c>
      <c r="X348" t="n" s="12798">
        <v>-0.004283894488852852</v>
      </c>
      <c r="Y348" t="n" s="13360">
        <v>0.4660092663893653</v>
      </c>
      <c r="Z348" t="n" s="13924">
        <v>0.5296978765620537</v>
      </c>
      <c r="AA348" t="n" s="14548">
        <v>0.0</v>
      </c>
      <c r="AB348" t="n" s="15174">
        <v>0.0</v>
      </c>
      <c r="AC348" t="n" s="15800">
        <v>0.12360841866959799</v>
      </c>
      <c r="AD348" t="n" s="16275">
        <v>0.28266558838803896</v>
      </c>
      <c r="AE348" t="n" s="16750">
        <v>0.014491056757649997</v>
      </c>
      <c r="AF348" t="n" s="17225">
        <v>0.100653649834121</v>
      </c>
      <c r="AG348" t="n" s="17700">
        <v>0.132629795426011</v>
      </c>
      <c r="AH348" t="n" s="18175">
        <v>0.004629402240372</v>
      </c>
      <c r="AI348" t="n" s="18650">
        <v>0.006731304647424</v>
      </c>
      <c r="AJ348" t="n" s="19125">
        <v>0.36698680446593096</v>
      </c>
      <c r="AK348" t="n" s="19600">
        <v>0.068438938101964</v>
      </c>
      <c r="AL348" t="n" s="20075">
        <v>0.0</v>
      </c>
      <c r="AM348" t="n" s="20550">
        <v>0.024008877614541003</v>
      </c>
      <c r="AN348" t="n" s="21025">
        <v>-0.39683618335605997</v>
      </c>
      <c r="AO348" t="n" s="21500">
        <v>1.109334871948123</v>
      </c>
      <c r="AP348" t="n" s="21975">
        <v>-0.50493563782813</v>
      </c>
      <c r="AQ348" t="n" s="22450">
        <v>0.6043992341199931</v>
      </c>
      <c r="AR348" t="n" s="22925">
        <v>1.614270509776253</v>
      </c>
      <c r="AS348" t="n" s="23518">
        <v>0.0015743919587781722</v>
      </c>
      <c r="AT348" t="n" s="24111">
        <v>1.3123477599232358E-4</v>
      </c>
      <c r="AU348" t="n" s="24704">
        <v>7.469964984880501E-4</v>
      </c>
      <c r="AV348" t="n" s="25297">
        <v>5.076501542543933E-4</v>
      </c>
      <c r="AW348" t="n" s="25890">
        <v>-5.774436387045858E-6</v>
      </c>
      <c r="AX348" t="n" s="26483">
        <v>5.306332795882125E-4</v>
      </c>
      <c r="AY348" t="n" s="27076">
        <v>2.2179410687066117E-6</v>
      </c>
      <c r="AZ348" t="n" s="27669">
        <v>0.0031320457151027877</v>
      </c>
      <c r="BA348" t="n" s="28262">
        <v>-0.0015217622053829904</v>
      </c>
      <c r="BB348" t="n" s="28855">
        <v>2.3724862002527028E-5</v>
      </c>
      <c r="BC348" t="n" s="29448">
        <v>5.022190045001795E-6</v>
      </c>
      <c r="BD348" t="n" s="30041">
        <v>-1.5925009646584274E-6</v>
      </c>
      <c r="BE348" t="n" s="30634">
        <v>6.707736873146659E-6</v>
      </c>
      <c r="BF348" t="n" s="31227">
        <v>3.60892247670194E-5</v>
      </c>
      <c r="BG348" t="n" s="31820">
        <v>-8.518636883494116E-6</v>
      </c>
      <c r="BH348" t="n" s="32413">
        <v>0.005082632485549907</v>
      </c>
      <c r="BI348" t="n" s="33006">
        <v>1.1062424208220444E-5</v>
      </c>
      <c r="BJ348" t="s" s="33481">
        <v>1388</v>
      </c>
      <c r="BK348" t="s" s="33956">
        <v>1393</v>
      </c>
      <c r="BL348" t="n" s="34431">
        <v>0.10187571495771408</v>
      </c>
      <c r="BM348" t="s" s="34906">
        <v>1406</v>
      </c>
      <c r="BN348" t="s" s="35381">
        <v>1393</v>
      </c>
      <c r="BO348" t="n" s="35856">
        <v>-0.016667082905769348</v>
      </c>
    </row>
    <row r="349" spans="1:23" x14ac:dyDescent="0.25">
      <c r="A349" s="116" t="str">
        <f>IF(ISBLANK(TBL_DATA[[#This Row],[Row.names]]), "",   DATE(YEAR(TBL_DATA[[#This Row],[Row.names]]), MONTH(TBL_DATA[[#This Row],[Row.names]]), DAY(TBL_DATA[[#This Row],[Row.names]])))</f>
        <v/>
      </c>
      <c r="B349" s="533" t="s">
        <v>478</v>
      </c>
      <c r="C349" s="1159" t="s">
        <v>1104</v>
      </c>
      <c r="D349" s="1785" t="n">
        <v>6.552205777850179E-4</v>
      </c>
      <c r="E349" s="2411" t="n">
        <v>0.14366386053551228</v>
      </c>
      <c r="F349" s="2975" t="n">
        <v>0.17744447433923538</v>
      </c>
      <c r="G349" s="3539" t="n">
        <v>0.311809902378215</v>
      </c>
      <c r="H349" s="4103" t="n">
        <v>0.21467359985272771</v>
      </c>
      <c r="I349" s="4667" t="n">
        <v>0.005247379500711453</v>
      </c>
      <c r="J349" s="5231" t="n">
        <v>0.07053935584427462</v>
      </c>
      <c r="K349" s="5793" t="n">
        <v>1.0722088934253429</v>
      </c>
      <c r="L349" s="6355" t="n">
        <v>0.27925863403541895</v>
      </c>
      <c r="M349" s="6917" t="n">
        <v>0.005026979335545545</v>
      </c>
      <c r="N349" s="7479" t="n">
        <v>0.09399779068577578</v>
      </c>
      <c r="O349" s="8043" t="n">
        <v>0.05776724520360671</v>
      </c>
      <c r="P349" s="8669" t="n">
        <v>0.0</v>
      </c>
      <c r="Q349" s="9233" t="n">
        <v>-0.014950152285028346</v>
      </c>
      <c r="R349" s="9797" t="n">
        <v>-0.012959610100443676</v>
      </c>
      <c r="S349" s="10298" t="n">
        <v>0.006242699534168672</v>
      </c>
      <c r="T349" s="10799" t="n">
        <v>0.0736111227464488</v>
      </c>
      <c r="U349" s="11300" t="n">
        <v>0.08480647083283126</v>
      </c>
      <c r="V349" s="11801" t="n">
        <v>-0.005627820920792503</v>
      </c>
      <c r="W349" s="12300" t="n">
        <v>0.07375552586122985</v>
      </c>
      <c r="X349" t="n" s="12799">
        <v>-0.07630371901057531</v>
      </c>
      <c r="Y349" t="n" s="13361">
        <v>0.46332882475918513</v>
      </c>
      <c r="Z349" t="n" s="13925">
        <v>0.5284492729065099</v>
      </c>
      <c r="AA349" t="n" s="14549">
        <v>0.0</v>
      </c>
      <c r="AB349" t="n" s="15175">
        <v>0.0</v>
      </c>
      <c r="AC349" t="n" s="15801">
        <v>0.11936965080481769</v>
      </c>
      <c r="AD349" t="n" s="16276">
        <v>0.28592596198363607</v>
      </c>
      <c r="AE349" t="n" s="16751">
        <v>0.030103984545527</v>
      </c>
      <c r="AF349" t="n" s="17226">
        <v>0.103858283029665</v>
      </c>
      <c r="AG349" t="n" s="17701">
        <v>0.13012565576316598</v>
      </c>
      <c r="AH349" t="n" s="18176">
        <v>0.004648662006589</v>
      </c>
      <c r="AI349" t="n" s="18651">
        <v>0.00741894483806</v>
      </c>
      <c r="AJ349" t="n" s="19126">
        <v>0.36136460295686396</v>
      </c>
      <c r="AK349" t="n" s="19601">
        <v>0.065528661408267</v>
      </c>
      <c r="AL349" t="n" s="20076">
        <v>0.0</v>
      </c>
      <c r="AM349" t="n" s="20551">
        <v>0.023916048815549998</v>
      </c>
      <c r="AN349" t="n" s="21026">
        <v>-0.430394833379916</v>
      </c>
      <c r="AO349" t="n" s="21501">
        <v>1.1293456679779554</v>
      </c>
      <c r="AP349" t="n" s="21976">
        <v>-0.546849696010547</v>
      </c>
      <c r="AQ349" t="n" s="22451">
        <v>0.5824959719674084</v>
      </c>
      <c r="AR349" t="n" s="22926">
        <v>1.6761953639885023</v>
      </c>
      <c r="AS349" t="n" s="23519">
        <v>0.0014024353591401016</v>
      </c>
      <c r="AT349" t="n" s="24112">
        <v>1.3844139142200207E-4</v>
      </c>
      <c r="AU349" t="n" s="24705">
        <v>7.140796072518312E-4</v>
      </c>
      <c r="AV349" t="n" s="25298">
        <v>5.187100713057626E-4</v>
      </c>
      <c r="AW349" t="n" s="25891">
        <v>-7.695297788937452E-6</v>
      </c>
      <c r="AX349" t="n" s="26484">
        <v>5.301294995647234E-4</v>
      </c>
      <c r="AY349" t="n" s="27077">
        <v>-4.1453940815725385E-6</v>
      </c>
      <c r="AZ349" t="n" s="27670">
        <v>0.003123600085229934</v>
      </c>
      <c r="BA349" t="n" s="28263">
        <v>-0.0014315629582382957</v>
      </c>
      <c r="BB349" t="n" s="28856">
        <v>3.969603656853717E-5</v>
      </c>
      <c r="BC349" t="n" s="29449">
        <v>5.592467237234572E-6</v>
      </c>
      <c r="BD349" t="n" s="30042">
        <v>-1.907490421713594E-6</v>
      </c>
      <c r="BE349" t="n" s="30635">
        <v>8.034493894278676E-6</v>
      </c>
      <c r="BF349" t="n" s="31228">
        <v>4.322748957459613E-5</v>
      </c>
      <c r="BG349" t="n" s="31821">
        <v>-1.0203580859959343E-5</v>
      </c>
      <c r="BH349" t="n" s="32414">
        <v>0.0049768794423137785</v>
      </c>
      <c r="BI349" t="n" s="33007">
        <v>1.325051311034265E-5</v>
      </c>
      <c r="BJ349" t="s" s="33482">
        <v>1388</v>
      </c>
      <c r="BK349" t="s" s="33957">
        <v>1393</v>
      </c>
      <c r="BL349" t="n" s="34432">
        <v>0.10335199534893036</v>
      </c>
      <c r="BM349" t="s" s="34907">
        <v>1406</v>
      </c>
      <c r="BN349" t="s" s="35382">
        <v>1393</v>
      </c>
      <c r="BO349" t="n" s="35857">
        <v>-0.01671922579407692</v>
      </c>
    </row>
    <row r="350" spans="1:23" x14ac:dyDescent="0.25">
      <c r="A350" s="116" t="str">
        <f>IF(ISBLANK(TBL_DATA[[#This Row],[Row.names]]), "",   DATE(YEAR(TBL_DATA[[#This Row],[Row.names]]), MONTH(TBL_DATA[[#This Row],[Row.names]]), DAY(TBL_DATA[[#This Row],[Row.names]])))</f>
        <v/>
      </c>
      <c r="B350" s="534" t="s">
        <v>479</v>
      </c>
      <c r="C350" s="1160" t="s">
        <v>1105</v>
      </c>
      <c r="D350" s="1786" t="n">
        <v>0.004343245613761614</v>
      </c>
      <c r="E350" s="2412" t="n">
        <v>0.1486310735814007</v>
      </c>
      <c r="F350" s="2976" t="n">
        <v>0.1759605681627372</v>
      </c>
      <c r="G350" s="3540" t="n">
        <v>0.31413619157307066</v>
      </c>
      <c r="H350" s="4104" t="n">
        <v>0.21872157569924147</v>
      </c>
      <c r="I350" s="4668" t="n">
        <v>0.005245855118875846</v>
      </c>
      <c r="J350" s="5232" t="n">
        <v>0.05538324212376344</v>
      </c>
      <c r="K350" s="5794" t="n">
        <v>1.099266519145744</v>
      </c>
      <c r="L350" s="6356" t="n">
        <v>0.2905012821080255</v>
      </c>
      <c r="M350" s="6918" t="n">
        <v>0.004999069607602991</v>
      </c>
      <c r="N350" s="7480" t="n">
        <v>0.09421361039009161</v>
      </c>
      <c r="O350" s="8044" t="n">
        <v>0.05776724520360671</v>
      </c>
      <c r="P350" s="8670" t="n">
        <v>0.0</v>
      </c>
      <c r="Q350" s="9234" t="n">
        <v>-0.014956681394507846</v>
      </c>
      <c r="R350" s="9798" t="n">
        <v>-0.012961568908615339</v>
      </c>
      <c r="S350" s="10299" t="n">
        <v>0.011152055630380131</v>
      </c>
      <c r="T350" s="10800" t="n">
        <v>0.07366980567601454</v>
      </c>
      <c r="U350" s="11301" t="n">
        <v>0.15137892014300539</v>
      </c>
      <c r="V350" s="11802" t="n">
        <v>-0.003954925373789164</v>
      </c>
      <c r="W350" s="12301" t="n">
        <v>0.07380902202345817</v>
      </c>
      <c r="X350" t="n" s="12800">
        <v>-0.053583224182704926</v>
      </c>
      <c r="Y350" t="n" s="13362">
        <v>0.46767678550387926</v>
      </c>
      <c r="Z350" t="n" s="13926">
        <v>0.5389817085096911</v>
      </c>
      <c r="AA350" t="n" s="14550">
        <v>0.0</v>
      </c>
      <c r="AB350" t="n" s="15176">
        <v>0.0</v>
      </c>
      <c r="AC350" t="n" s="15802">
        <v>0.11450879096663541</v>
      </c>
      <c r="AD350" t="n" s="16277">
        <v>0.27868973381720996</v>
      </c>
      <c r="AE350" t="n" s="16752">
        <v>0.028748869297267002</v>
      </c>
      <c r="AF350" t="n" s="17227">
        <v>0.104659173015868</v>
      </c>
      <c r="AG350" t="n" s="17702">
        <v>0.13236627205409401</v>
      </c>
      <c r="AH350" t="n" s="18177">
        <v>0.004636417125971</v>
      </c>
      <c r="AI350" t="n" s="18652">
        <v>0.007389590716116</v>
      </c>
      <c r="AJ350" t="n" s="19127">
        <v>0.361920464533425</v>
      </c>
      <c r="AK350" t="n" s="19602">
        <v>0.06613539034515001</v>
      </c>
      <c r="AL350" t="n" s="20077">
        <v>0.0</v>
      </c>
      <c r="AM350" t="n" s="20552">
        <v>0.024009603080883</v>
      </c>
      <c r="AN350" t="n" s="21027">
        <v>-0.41249405593945404</v>
      </c>
      <c r="AO350" t="n" s="21502">
        <v>1.129701588080623</v>
      </c>
      <c r="AP350" t="n" s="21977">
        <v>-0.5336401300340929</v>
      </c>
      <c r="AQ350" t="n" s="22452">
        <v>0.59606145804653</v>
      </c>
      <c r="AR350" t="n" s="22927">
        <v>1.6633417181147159</v>
      </c>
      <c r="AS350" t="n" s="23520">
        <v>0.0014320883170666026</v>
      </c>
      <c r="AT350" t="n" s="24113">
        <v>1.5003230685968748E-4</v>
      </c>
      <c r="AU350" t="n" s="24706">
        <v>7.719905625182777E-4</v>
      </c>
      <c r="AV350" t="n" s="25299">
        <v>4.613799814551986E-4</v>
      </c>
      <c r="AW350" t="n" s="25892">
        <v>-5.98211386778266E-6</v>
      </c>
      <c r="AX350" t="n" s="26485">
        <v>5.113197783568445E-4</v>
      </c>
      <c r="AY350" t="n" s="27078">
        <v>-7.509585070393423E-7</v>
      </c>
      <c r="AZ350" t="n" s="27671">
        <v>0.003032362713139343</v>
      </c>
      <c r="BA350" t="n" s="28264">
        <v>-0.0014670650656125577</v>
      </c>
      <c r="BB350" t="n" s="28857">
        <v>3.585163116979769E-5</v>
      </c>
      <c r="BC350" t="n" s="29450">
        <v>6.100453335769522E-6</v>
      </c>
      <c r="BD350" t="n" s="30043">
        <v>-2.1894316336288115E-6</v>
      </c>
      <c r="BE350" t="n" s="30636">
        <v>9.22204944204703E-6</v>
      </c>
      <c r="BF350" t="n" s="31229">
        <v>4.9616817691085246E-5</v>
      </c>
      <c r="BG350" t="n" s="31822">
        <v>-1.1711742893049125E-5</v>
      </c>
      <c r="BH350" t="n" s="32415">
        <v>0.004867180882514517</v>
      </c>
      <c r="BI350" t="n" s="33008">
        <v>1.5209030793173385E-5</v>
      </c>
      <c r="BJ350" t="s" s="33483">
        <v>1388</v>
      </c>
      <c r="BK350" t="s" s="33958">
        <v>1393</v>
      </c>
      <c r="BL350" t="n" s="34433">
        <v>0.10346711426973343</v>
      </c>
      <c r="BM350" t="s" s="34908">
        <v>1406</v>
      </c>
      <c r="BN350" t="s" s="35383">
        <v>1393</v>
      </c>
      <c r="BO350" t="n" s="35858">
        <v>-0.016663288697600365</v>
      </c>
    </row>
    <row r="351" spans="1:23" x14ac:dyDescent="0.25">
      <c r="A351" s="116" t="str">
        <f>IF(ISBLANK(TBL_DATA[[#This Row],[Row.names]]), "",   DATE(YEAR(TBL_DATA[[#This Row],[Row.names]]), MONTH(TBL_DATA[[#This Row],[Row.names]]), DAY(TBL_DATA[[#This Row],[Row.names]])))</f>
        <v/>
      </c>
      <c r="B351" s="535" t="s">
        <v>480</v>
      </c>
      <c r="C351" s="1161" t="s">
        <v>1106</v>
      </c>
      <c r="D351" s="1787" t="n">
        <v>-0.0028478747016350598</v>
      </c>
      <c r="E351" s="2413" t="n">
        <v>0.14535991620543642</v>
      </c>
      <c r="F351" s="2977" t="n">
        <v>0.15764313855088563</v>
      </c>
      <c r="G351" s="3541" t="n">
        <v>0.3194980505954879</v>
      </c>
      <c r="H351" s="4105" t="n">
        <v>0.21140628079097262</v>
      </c>
      <c r="I351" s="4669" t="n">
        <v>0.00525656478653992</v>
      </c>
      <c r="J351" s="5233" t="n">
        <v>0.0369430372327606</v>
      </c>
      <c r="K351" s="5795" t="n">
        <v>1.0977356495575603</v>
      </c>
      <c r="L351" s="6357" t="n">
        <v>0.2788228449704628</v>
      </c>
      <c r="M351" s="6919" t="n">
        <v>0.005026854847794136</v>
      </c>
      <c r="N351" s="7481" t="n">
        <v>0.09396705910252111</v>
      </c>
      <c r="O351" s="8045" t="n">
        <v>0.057440244680682505</v>
      </c>
      <c r="P351" s="8671" t="n">
        <v>-0.002847874701634945</v>
      </c>
      <c r="Q351" s="9235" t="n">
        <v>-0.014894365568759248</v>
      </c>
      <c r="R351" s="9799" t="n">
        <v>-0.012904474170883723</v>
      </c>
      <c r="S351" s="10300" t="n">
        <v>0.011227716720872749</v>
      </c>
      <c r="T351" s="10801" t="n">
        <v>0.07365209862489785</v>
      </c>
      <c r="U351" s="11302" t="n">
        <v>0.1524425906457098</v>
      </c>
      <c r="V351" s="11803" t="n">
        <v>-0.005757517468200191</v>
      </c>
      <c r="W351" s="12302" t="n">
        <v>0.07386236092654405</v>
      </c>
      <c r="X351" t="n" s="12801">
        <v>-0.07794927478592281</v>
      </c>
      <c r="Y351" t="n" s="13363">
        <v>0.4597893874275184</v>
      </c>
      <c r="Z351" t="n" s="13927">
        <v>0.5280367837286174</v>
      </c>
      <c r="AA351" t="n" s="14551">
        <v>0.0</v>
      </c>
      <c r="AB351" t="n" s="15177">
        <v>0.0</v>
      </c>
      <c r="AC351" t="n" s="15803">
        <v>0.11134935354069829</v>
      </c>
      <c r="AD351" t="n" s="16278">
        <v>0.281909820144315</v>
      </c>
      <c r="AE351" t="n" s="16753">
        <v>0.029435847729534007</v>
      </c>
      <c r="AF351" t="n" s="17228">
        <v>0.10938474516011899</v>
      </c>
      <c r="AG351" t="n" s="17703">
        <v>0.086707060421833</v>
      </c>
      <c r="AH351" t="n" s="18178">
        <v>0.004675460266151</v>
      </c>
      <c r="AI351" t="n" s="18653">
        <v>0.007401869556008999</v>
      </c>
      <c r="AJ351" t="n" s="19128">
        <v>0.359122672903132</v>
      </c>
      <c r="AK351" t="n" s="19603">
        <v>0.063443413721077</v>
      </c>
      <c r="AL351" t="n" s="20078">
        <v>0.0</v>
      </c>
      <c r="AM351" t="n" s="20553">
        <v>0.023779258274611</v>
      </c>
      <c r="AN351" t="n" s="21028">
        <v>-0.39920833039718295</v>
      </c>
      <c r="AO351" t="n" s="21503">
        <v>1.0878865936193958</v>
      </c>
      <c r="AP351" t="n" s="21978">
        <v>-0.5212347758397979</v>
      </c>
      <c r="AQ351" t="n" s="22453">
        <v>0.5666518177795978</v>
      </c>
      <c r="AR351" t="n" s="22928">
        <v>1.6091213694591937</v>
      </c>
      <c r="AS351" t="n" s="23521">
        <v>0.001206596367815262</v>
      </c>
      <c r="AT351" t="n" s="24114">
        <v>1.562771179448174E-4</v>
      </c>
      <c r="AU351" t="n" s="24707">
        <v>0.0013040888856611515</v>
      </c>
      <c r="AV351" t="n" s="25300">
        <v>6.212073283388209E-4</v>
      </c>
      <c r="AW351" t="n" s="25893">
        <v>7.794636434014722E-7</v>
      </c>
      <c r="AX351" t="n" s="26486">
        <v>4.8686724960019916E-4</v>
      </c>
      <c r="AY351" t="n" s="27079">
        <v>1.0386387973557457E-6</v>
      </c>
      <c r="AZ351" t="n" s="27672">
        <v>0.0033829763860421277</v>
      </c>
      <c r="BA351" t="n" s="28265">
        <v>-0.0018245164382959143</v>
      </c>
      <c r="BB351" t="n" s="28858">
        <v>7.04921739388325E-5</v>
      </c>
      <c r="BC351" t="n" s="29451">
        <v>7.621720053282857E-6</v>
      </c>
      <c r="BD351" t="n" s="30044">
        <v>-3.0479196036999653E-6</v>
      </c>
      <c r="BE351" t="n" s="30637">
        <v>1.2838058949674874E-5</v>
      </c>
      <c r="BF351" t="n" s="31230">
        <v>6.907179892265643E-5</v>
      </c>
      <c r="BG351" t="n" s="31823">
        <v>-1.6303972920589036E-5</v>
      </c>
      <c r="BH351" t="n" s="32416">
        <v>0.005329698371468703</v>
      </c>
      <c r="BI351" t="n" s="33009">
        <v>2.1172556722594294E-5</v>
      </c>
      <c r="BJ351" t="s" s="33484">
        <v>1388</v>
      </c>
      <c r="BK351" t="s" s="33959">
        <v>1393</v>
      </c>
      <c r="BL351" t="n" s="34434">
        <v>0.10002649575471878</v>
      </c>
      <c r="BM351" t="s" s="34909">
        <v>1406</v>
      </c>
      <c r="BN351" t="s" s="35384">
        <v>1393</v>
      </c>
      <c r="BO351" t="n" s="35859">
        <v>-0.01655532419681549</v>
      </c>
    </row>
    <row r="352" spans="1:23" x14ac:dyDescent="0.25">
      <c r="A352" s="116" t="str">
        <f>IF(ISBLANK(TBL_DATA[[#This Row],[Row.names]]), "",   DATE(YEAR(TBL_DATA[[#This Row],[Row.names]]), MONTH(TBL_DATA[[#This Row],[Row.names]]), DAY(TBL_DATA[[#This Row],[Row.names]])))</f>
        <v/>
      </c>
      <c r="B352" s="536" t="s">
        <v>481</v>
      </c>
      <c r="C352" s="1162" t="s">
        <v>1107</v>
      </c>
      <c r="D352" s="1788" t="n">
        <v>0.007138724652532477</v>
      </c>
      <c r="E352" s="2414" t="n">
        <v>0.1535363252752746</v>
      </c>
      <c r="F352" s="2978" t="n">
        <v>0.20299532470968984</v>
      </c>
      <c r="G352" s="3542" t="n">
        <v>0.3141773495411576</v>
      </c>
      <c r="H352" s="4106" t="n">
        <v>0.2013303868910693</v>
      </c>
      <c r="I352" s="4670" t="n">
        <v>0.005279924630612693</v>
      </c>
      <c r="J352" s="5234" t="n">
        <v>0.04675475678142704</v>
      </c>
      <c r="K352" s="5796" t="n">
        <v>1.1052073018243789</v>
      </c>
      <c r="L352" s="6358" t="n">
        <v>0.27453043368604746</v>
      </c>
      <c r="M352" s="6920" t="n">
        <v>0.005032151894572268</v>
      </c>
      <c r="N352" s="7482" t="n">
        <v>0.09378738197836141</v>
      </c>
      <c r="O352" s="8046" t="n">
        <v>0.05615291578159373</v>
      </c>
      <c r="P352" s="8672" t="n">
        <v>0.0</v>
      </c>
      <c r="Q352" s="9236" t="n">
        <v>-0.014655153100117321</v>
      </c>
      <c r="R352" s="9800" t="n">
        <v>-0.012669066630981458</v>
      </c>
      <c r="S352" s="10301" t="n">
        <v>0.03127870636834529</v>
      </c>
      <c r="T352" s="10802" t="n">
        <v>0.07394079417267345</v>
      </c>
      <c r="U352" s="11303" t="n">
        <v>0.4230236734447338</v>
      </c>
      <c r="V352" s="11804" t="n">
        <v>0.008817670661253496</v>
      </c>
      <c r="W352" s="12303" t="n">
        <v>0.07369581868291415</v>
      </c>
      <c r="X352" t="n" s="12802">
        <v>0.11964953804492859</v>
      </c>
      <c r="Y352" t="n" s="13364">
        <v>0.44869854790390096</v>
      </c>
      <c r="Z352" t="n" s="13928">
        <v>0.5239565188887793</v>
      </c>
      <c r="AA352" t="n" s="14552">
        <v>0.0</v>
      </c>
      <c r="AB352" t="n" s="15178">
        <v>0.0</v>
      </c>
      <c r="AC352" t="n" s="15804">
        <v>0.1077128732786677</v>
      </c>
      <c r="AD352" t="n" s="16279">
        <v>0.28442771402315997</v>
      </c>
      <c r="AE352" t="n" s="16754">
        <v>0.027210042713082996</v>
      </c>
      <c r="AF352" t="n" s="17229">
        <v>0.106109698715911</v>
      </c>
      <c r="AG352" t="n" s="17704">
        <v>0.083626241141373</v>
      </c>
      <c r="AH352" t="n" s="18179">
        <v>0.0013391927004</v>
      </c>
      <c r="AI352" t="n" s="18654">
        <v>0.0077647699682890006</v>
      </c>
      <c r="AJ352" t="n" s="19129">
        <v>0.36082787568459</v>
      </c>
      <c r="AK352" t="n" s="19604">
        <v>0.059506540104696</v>
      </c>
      <c r="AL352" t="n" s="20079">
        <v>0.0</v>
      </c>
      <c r="AM352" t="n" s="20554">
        <v>0.023834331920073</v>
      </c>
      <c r="AN352" t="n" s="21029">
        <v>-0.3924626604506989</v>
      </c>
      <c r="AO352" t="n" s="21504">
        <v>1.080710030064348</v>
      </c>
      <c r="AP352" t="n" s="21979">
        <v>-0.5185262835434721</v>
      </c>
      <c r="AQ352" t="n" s="22454">
        <v>0.5621837465208759</v>
      </c>
      <c r="AR352" t="n" s="22929">
        <v>1.59923631360782</v>
      </c>
      <c r="AS352" t="n" s="23522">
        <v>0.0011473955602624938</v>
      </c>
      <c r="AT352" t="n" s="24115">
        <v>1.759764124265369E-4</v>
      </c>
      <c r="AU352" t="n" s="24708">
        <v>0.0013586924849462783</v>
      </c>
      <c r="AV352" t="n" s="25301">
        <v>5.648214121972474E-4</v>
      </c>
      <c r="AW352" t="n" s="25894">
        <v>2.133530218565324E-6</v>
      </c>
      <c r="AX352" t="n" s="26487">
        <v>4.665902768258756E-4</v>
      </c>
      <c r="AY352" t="n" s="27080">
        <v>6.433116113104779E-7</v>
      </c>
      <c r="AZ352" t="n" s="27673">
        <v>0.003172470797262551</v>
      </c>
      <c r="BA352" t="n" s="28266">
        <v>-0.0016840236253988438</v>
      </c>
      <c r="BB352" t="n" s="28859">
        <v>6.261996989433344E-5</v>
      </c>
      <c r="BC352" t="n" s="29452">
        <v>7.865093734221174E-6</v>
      </c>
      <c r="BD352" t="n" s="30045">
        <v>-3.190940776930099E-6</v>
      </c>
      <c r="BE352" t="n" s="30638">
        <v>1.3440473755415925E-5</v>
      </c>
      <c r="BF352" t="n" s="31231">
        <v>7.23129320906452E-5</v>
      </c>
      <c r="BG352" t="n" s="31824">
        <v>-1.706902272155931E-5</v>
      </c>
      <c r="BH352" t="n" s="32417">
        <v>0.005187525721991203</v>
      </c>
      <c r="BI352" t="n" s="33010">
        <v>2.216605964179622E-5</v>
      </c>
      <c r="BJ352" t="s" s="33485">
        <v>1388</v>
      </c>
      <c r="BK352" t="s" s="33960">
        <v>1393</v>
      </c>
      <c r="BL352" t="n" s="34435">
        <v>0.09867829829454422</v>
      </c>
      <c r="BM352" t="s" s="34910">
        <v>1406</v>
      </c>
      <c r="BN352" t="s" s="35385">
        <v>1393</v>
      </c>
      <c r="BO352" t="n" s="35860">
        <v>-0.01650700904428959</v>
      </c>
    </row>
    <row r="353" spans="1:23" x14ac:dyDescent="0.25">
      <c r="A353" s="116" t="str">
        <f>IF(ISBLANK(TBL_DATA[[#This Row],[Row.names]]), "",   DATE(YEAR(TBL_DATA[[#This Row],[Row.names]]), MONTH(TBL_DATA[[#This Row],[Row.names]]), DAY(TBL_DATA[[#This Row],[Row.names]])))</f>
        <v/>
      </c>
      <c r="B353" s="537" t="s">
        <v>482</v>
      </c>
      <c r="C353" s="1163" t="s">
        <v>1108</v>
      </c>
      <c r="D353" s="1789" t="n">
        <v>3.0592625499258167E-4</v>
      </c>
      <c r="E353" s="2415" t="n">
        <v>0.15388922232326396</v>
      </c>
      <c r="F353" s="2979" t="n">
        <v>0.19218396296248685</v>
      </c>
      <c r="G353" s="3543" t="n">
        <v>0.31109673799877036</v>
      </c>
      <c r="H353" s="4107" t="n">
        <v>0.1938423763938839</v>
      </c>
      <c r="I353" s="4671" t="n">
        <v>0.005284367292836796</v>
      </c>
      <c r="J353" s="5235" t="n">
        <v>0.03365932298565877</v>
      </c>
      <c r="K353" s="5797" t="n">
        <v>1.0880877012607821</v>
      </c>
      <c r="L353" s="6359" t="n">
        <v>0.2662574055634592</v>
      </c>
      <c r="M353" s="6921" t="n">
        <v>0.005041443202022253</v>
      </c>
      <c r="N353" s="7483" t="n">
        <v>0.09342934057127782</v>
      </c>
      <c r="O353" s="8047" t="n">
        <v>0.05615291578159373</v>
      </c>
      <c r="P353" s="8673" t="n">
        <v>0.0</v>
      </c>
      <c r="Q353" s="9237" t="n">
        <v>-0.014670607107221754</v>
      </c>
      <c r="R353" s="9801" t="n">
        <v>-0.01269210269421113</v>
      </c>
      <c r="S353" s="10302" t="n">
        <v>0.021595473609455462</v>
      </c>
      <c r="T353" s="10803" t="n">
        <v>0.0738405182648168</v>
      </c>
      <c r="U353" s="11304" t="n">
        <v>0.29246102433906096</v>
      </c>
      <c r="V353" s="11805" t="n">
        <v>-0.009755648143430884</v>
      </c>
      <c r="W353" s="12304" t="n">
        <v>0.07331645786914</v>
      </c>
      <c r="X353" t="n" s="12803">
        <v>-0.13306218585796115</v>
      </c>
      <c r="Y353" t="n" s="13365">
        <v>0.4402753415692092</v>
      </c>
      <c r="Z353" t="n" s="13929">
        <v>0.5160013619782987</v>
      </c>
      <c r="AA353" t="n" s="14553">
        <v>0.0</v>
      </c>
      <c r="AB353" t="n" s="15179">
        <v>0.0</v>
      </c>
      <c r="AC353" t="n" s="15805">
        <v>0.10782660673896904</v>
      </c>
      <c r="AD353" t="n" s="16280">
        <v>0.27830959715675796</v>
      </c>
      <c r="AE353" t="n" s="16755">
        <v>0.026383643612810995</v>
      </c>
      <c r="AF353" t="n" s="17230">
        <v>0.10717765034879</v>
      </c>
      <c r="AG353" t="n" s="17705">
        <v>0.082262632605701</v>
      </c>
      <c r="AH353" t="n" s="18180">
        <v>0.001349682173979</v>
      </c>
      <c r="AI353" t="n" s="18655">
        <v>0.007772641215494</v>
      </c>
      <c r="AJ353" t="n" s="19130">
        <v>0.36322104657273596</v>
      </c>
      <c r="AK353" t="n" s="19605">
        <v>0.055529425910065995</v>
      </c>
      <c r="AL353" t="n" s="20080">
        <v>0.0</v>
      </c>
      <c r="AM353" t="n" s="20555">
        <v>0.023758138522857998</v>
      </c>
      <c r="AN353" t="n" s="21030">
        <v>-0.38052750002136093</v>
      </c>
      <c r="AO353" t="n" s="21505">
        <v>1.075631170431305</v>
      </c>
      <c r="AP353" t="n" s="21980">
        <v>-0.510394212333473</v>
      </c>
      <c r="AQ353" t="n" s="22455">
        <v>0.565236958097832</v>
      </c>
      <c r="AR353" t="n" s="22930">
        <v>1.5860253827647781</v>
      </c>
      <c r="AS353" t="n" s="23523">
        <v>0.00132187152333189</v>
      </c>
      <c r="AT353" t="n" s="24116">
        <v>1.8041431204959122E-4</v>
      </c>
      <c r="AU353" t="n" s="24709">
        <v>0.0011933294729881963</v>
      </c>
      <c r="AV353" t="n" s="25302">
        <v>5.57341666875147E-4</v>
      </c>
      <c r="AW353" t="n" s="25895">
        <v>2.610472943273488E-6</v>
      </c>
      <c r="AX353" t="n" s="26488">
        <v>4.335698472774376E-4</v>
      </c>
      <c r="AY353" t="n" s="27081">
        <v>3.0554317087752882E-6</v>
      </c>
      <c r="AZ353" t="n" s="27674">
        <v>0.00309418247735009</v>
      </c>
      <c r="BA353" t="n" s="28267">
        <v>-0.0016448154815843527</v>
      </c>
      <c r="BB353" t="n" s="28860">
        <v>6.502061241114026E-5</v>
      </c>
      <c r="BC353" t="n" s="29453">
        <v>8.476615564004024E-6</v>
      </c>
      <c r="BD353" t="n" s="30046">
        <v>-3.5221695341373622E-6</v>
      </c>
      <c r="BE353" t="n" s="30639">
        <v>1.483563189366492E-5</v>
      </c>
      <c r="BF353" t="n" s="31232">
        <v>7.981921112165453E-5</v>
      </c>
      <c r="BG353" t="n" s="31825">
        <v>-1.8840834188421318E-5</v>
      </c>
      <c r="BH353" t="n" s="32418">
        <v>0.00511829815579138</v>
      </c>
      <c r="BI353" t="n" s="33011">
        <v>2.44669558310543E-5</v>
      </c>
      <c r="BJ353" t="s" s="33486">
        <v>1388</v>
      </c>
      <c r="BK353" t="s" s="33961">
        <v>1393</v>
      </c>
      <c r="BL353" t="n" s="34436">
        <v>0.1007639467716217</v>
      </c>
      <c r="BM353" t="s" s="34911">
        <v>1406</v>
      </c>
      <c r="BN353" t="s" s="35386">
        <v>1393</v>
      </c>
      <c r="BO353" t="n" s="35861">
        <v>-0.016525806859135628</v>
      </c>
    </row>
    <row r="354" spans="1:23" x14ac:dyDescent="0.25">
      <c r="A354" s="116" t="str">
        <f>IF(ISBLANK(TBL_DATA[[#This Row],[Row.names]]), "",   DATE(YEAR(TBL_DATA[[#This Row],[Row.names]]), MONTH(TBL_DATA[[#This Row],[Row.names]]), DAY(TBL_DATA[[#This Row],[Row.names]])))</f>
        <v/>
      </c>
      <c r="B354" s="538" t="s">
        <v>483</v>
      </c>
      <c r="C354" s="1164" t="s">
        <v>1109</v>
      </c>
      <c r="D354" s="1790" t="n">
        <v>0.0034884549532977734</v>
      </c>
      <c r="E354" s="2416" t="n">
        <v>0.15791451289643454</v>
      </c>
      <c r="F354" s="2980" t="n">
        <v>0.21354432455186156</v>
      </c>
      <c r="G354" s="3544" t="n">
        <v>0.32873472877572374</v>
      </c>
      <c r="H354" s="4108" t="n">
        <v>0.20195116351124642</v>
      </c>
      <c r="I354" s="4672" t="n">
        <v>0.00526265336231144</v>
      </c>
      <c r="J354" s="5236" t="n">
        <v>0.04262440584801119</v>
      </c>
      <c r="K354" s="5798" t="n">
        <v>1.1581115494314176</v>
      </c>
      <c r="L354" s="6360" t="n">
        <v>0.280896437439621</v>
      </c>
      <c r="M354" s="6922" t="n">
        <v>0.004995578074916341</v>
      </c>
      <c r="N354" s="7484" t="n">
        <v>0.093516942886449</v>
      </c>
      <c r="O354" s="8048" t="n">
        <v>0.05615291578159373</v>
      </c>
      <c r="P354" s="8674" t="n">
        <v>0.0</v>
      </c>
      <c r="Q354" s="9238" t="n">
        <v>-0.014670069834694065</v>
      </c>
      <c r="R354" s="9802" t="n">
        <v>-0.012689710313147978</v>
      </c>
      <c r="S354" s="10303" t="n">
        <v>0.02936744834353955</v>
      </c>
      <c r="T354" s="10804" t="n">
        <v>0.07377800820696012</v>
      </c>
      <c r="U354" s="11305" t="n">
        <v>0.3980515204633711</v>
      </c>
      <c r="V354" s="11806" t="n">
        <v>-0.010245076181245372</v>
      </c>
      <c r="W354" s="12305" t="n">
        <v>0.07331149383768382</v>
      </c>
      <c r="X354" t="n" s="12804">
        <v>-0.13974720258638576</v>
      </c>
      <c r="Y354" t="n" s="13366">
        <v>0.4493897679200611</v>
      </c>
      <c r="Z354" t="n" s="13930">
        <v>0.5299966390833257</v>
      </c>
      <c r="AA354" t="n" s="14554">
        <v>0.0</v>
      </c>
      <c r="AB354" t="n" s="15180">
        <v>0.0</v>
      </c>
      <c r="AC354" t="n" s="15806">
        <v>0.10342381574427309</v>
      </c>
      <c r="AD354" t="n" s="16281">
        <v>0.28201463683675404</v>
      </c>
      <c r="AE354" t="n" s="16756">
        <v>0.024461637987856003</v>
      </c>
      <c r="AF354" t="n" s="17231">
        <v>0.11165500889713201</v>
      </c>
      <c r="AG354" t="n" s="17706">
        <v>0.08335642631826501</v>
      </c>
      <c r="AH354" t="n" s="18181">
        <v>0.001355290258788</v>
      </c>
      <c r="AI354" t="n" s="18656">
        <v>0.0077438758994130006</v>
      </c>
      <c r="AJ354" t="n" s="19131">
        <v>0.36419411110319705</v>
      </c>
      <c r="AK354" t="n" s="19606">
        <v>0.04728201727932301</v>
      </c>
      <c r="AL354" t="n" s="20081">
        <v>0.0</v>
      </c>
      <c r="AM354" t="n" s="20556">
        <v>0.023796359578429998</v>
      </c>
      <c r="AN354" t="n" s="21031">
        <v>-0.36759212680445</v>
      </c>
      <c r="AO354" t="n" s="21506">
        <v>1.0884072171952093</v>
      </c>
      <c r="AP354" t="n" s="21981">
        <v>-0.5101399798405011</v>
      </c>
      <c r="AQ354" t="n" s="22456">
        <v>0.5782672373547082</v>
      </c>
      <c r="AR354" t="n" s="22931">
        <v>1.5985471970357104</v>
      </c>
      <c r="AS354" t="n" s="23524">
        <v>0.001266038561323667</v>
      </c>
      <c r="AT354" t="n" s="24117">
        <v>1.6133947462335812E-4</v>
      </c>
      <c r="AU354" t="n" s="24710">
        <v>0.0011722329113343798</v>
      </c>
      <c r="AV354" t="n" s="25303">
        <v>5.381235385800146E-4</v>
      </c>
      <c r="AW354" t="n" s="25896">
        <v>2.953594332614832E-6</v>
      </c>
      <c r="AX354" t="n" s="26489">
        <v>4.163745641423733E-4</v>
      </c>
      <c r="AY354" t="n" s="27082">
        <v>2.505951032728801E-6</v>
      </c>
      <c r="AZ354" t="n" s="27675">
        <v>0.0030494171933988104</v>
      </c>
      <c r="BA354" t="n" s="28268">
        <v>-0.0016042975381837478</v>
      </c>
      <c r="BB354" t="n" s="28861">
        <v>6.126766264357778E-5</v>
      </c>
      <c r="BC354" t="n" s="29454">
        <v>8.623044807184254E-6</v>
      </c>
      <c r="BD354" t="n" s="30047">
        <v>-3.6149335664132482E-6</v>
      </c>
      <c r="BE354" t="n" s="30640">
        <v>1.5226360162522921E-5</v>
      </c>
      <c r="BF354" t="n" s="31233">
        <v>8.19214208720697E-5</v>
      </c>
      <c r="BG354" t="n" s="31826">
        <v>-1.9337048060274837E-5</v>
      </c>
      <c r="BH354" t="n" s="32419">
        <v>0.0049752718135597</v>
      </c>
      <c r="BI354" t="n" s="33012">
        <v>2.5111345067357264E-5</v>
      </c>
      <c r="BJ354" t="s" s="33487">
        <v>1388</v>
      </c>
      <c r="BK354" t="s" s="33962">
        <v>1393</v>
      </c>
      <c r="BL354" t="n" s="34437">
        <v>0.10093089193105698</v>
      </c>
      <c r="BM354" t="s" s="34912">
        <v>1406</v>
      </c>
      <c r="BN354" t="s" s="35387">
        <v>1393</v>
      </c>
      <c r="BO354" t="n" s="35862">
        <v>-0.01656450890004635</v>
      </c>
    </row>
    <row r="355" spans="1:23" x14ac:dyDescent="0.25">
      <c r="A355" s="116" t="str">
        <f>IF(ISBLANK(TBL_DATA[[#This Row],[Row.names]]), "",   DATE(YEAR(TBL_DATA[[#This Row],[Row.names]]), MONTH(TBL_DATA[[#This Row],[Row.names]]), DAY(TBL_DATA[[#This Row],[Row.names]])))</f>
        <v/>
      </c>
      <c r="B355" s="539" t="s">
        <v>484</v>
      </c>
      <c r="C355" s="1165" t="s">
        <v>1110</v>
      </c>
      <c r="D355" s="1791" t="n">
        <v>0.0024444751573305416</v>
      </c>
      <c r="E355" s="2417" t="n">
        <v>0.16074500615752219</v>
      </c>
      <c r="F355" s="2981" t="n">
        <v>0.2177885770053698</v>
      </c>
      <c r="G355" s="3545" t="n">
        <v>0.3298130720382283</v>
      </c>
      <c r="H355" s="4109" t="n">
        <v>0.20037945555712414</v>
      </c>
      <c r="I355" s="4673" t="n">
        <v>0.00527011705206528</v>
      </c>
      <c r="J355" s="5237" t="n">
        <v>0.03352696235234953</v>
      </c>
      <c r="K355" s="5799" t="n">
        <v>1.1689448003411629</v>
      </c>
      <c r="L355" s="6361" t="n">
        <v>0.28334020365700413</v>
      </c>
      <c r="M355" s="6923" t="n">
        <v>0.004989244764110412</v>
      </c>
      <c r="N355" s="7485" t="n">
        <v>0.09355748953888066</v>
      </c>
      <c r="O355" s="8049" t="n">
        <v>0.05615291578159373</v>
      </c>
      <c r="P355" s="8675" t="n">
        <v>0.0</v>
      </c>
      <c r="Q355" s="9239" t="n">
        <v>-0.014642041766682117</v>
      </c>
      <c r="R355" s="9803" t="n">
        <v>-0.012660823609826413</v>
      </c>
      <c r="S355" s="10304" t="n">
        <v>0.05044310333945412</v>
      </c>
      <c r="T355" s="10805" t="n">
        <v>0.07362310351817777</v>
      </c>
      <c r="U355" s="11306" t="n">
        <v>0.6851531778607997</v>
      </c>
      <c r="V355" s="11807" t="n">
        <v>0.002776954927659503</v>
      </c>
      <c r="W355" s="12306" t="n">
        <v>0.07308862439645838</v>
      </c>
      <c r="X355" t="n" s="12805">
        <v>0.03799435207038955</v>
      </c>
      <c r="Y355" t="n" s="13367">
        <v>0.4476376386734298</v>
      </c>
      <c r="Z355" t="n" s="13931">
        <v>0.5322971009286112</v>
      </c>
      <c r="AA355" t="n" s="14555">
        <v>0.0</v>
      </c>
      <c r="AB355" t="n" s="15181">
        <v>0.0</v>
      </c>
      <c r="AC355" t="n" s="15807">
        <v>0.10025126661777625</v>
      </c>
      <c r="AD355" t="n" s="16282">
        <v>0.307164938434448</v>
      </c>
      <c r="AE355" t="n" s="16757">
        <v>0.025022773214199996</v>
      </c>
      <c r="AF355" t="n" s="17232">
        <v>0.11775685466052199</v>
      </c>
      <c r="AG355" t="n" s="17707">
        <v>0.08630141835969</v>
      </c>
      <c r="AH355" t="n" s="18182">
        <v>0.0</v>
      </c>
      <c r="AI355" t="n" s="18657">
        <v>0.008115540155326</v>
      </c>
      <c r="AJ355" t="n" s="19132">
        <v>0.38124618678431205</v>
      </c>
      <c r="AK355" t="n" s="19607">
        <v>0.042181466878335</v>
      </c>
      <c r="AL355" t="n" s="20082">
        <v>0.0</v>
      </c>
      <c r="AM355" t="n" s="20557">
        <v>0.024804389887003</v>
      </c>
      <c r="AN355" t="n" s="21032">
        <v>-0.474654618699544</v>
      </c>
      <c r="AO355" t="n" s="21507">
        <v>1.2240196076791652</v>
      </c>
      <c r="AP355" t="n" s="21982">
        <v>-0.706080658004873</v>
      </c>
      <c r="AQ355" t="n" s="22457">
        <v>0.5179389496742922</v>
      </c>
      <c r="AR355" t="n" s="22932">
        <v>1.9301002656840383</v>
      </c>
      <c r="AS355" t="n" s="23525">
        <v>0.0012538515643805196</v>
      </c>
      <c r="AT355" t="n" s="24118">
        <v>1.5245290632288615E-4</v>
      </c>
      <c r="AU355" t="n" s="24711">
        <v>0.0011662161407105047</v>
      </c>
      <c r="AV355" t="n" s="25304">
        <v>5.35264642133166E-4</v>
      </c>
      <c r="AW355" t="n" s="25897">
        <v>3.2602288142618406E-6</v>
      </c>
      <c r="AX355" t="n" s="26490">
        <v>3.988887355510752E-4</v>
      </c>
      <c r="AY355" t="n" s="27083">
        <v>1.0133174860060751E-6</v>
      </c>
      <c r="AZ355" t="n" s="27676">
        <v>0.002936625022000637</v>
      </c>
      <c r="BA355" t="n" s="28269">
        <v>-0.0015704400218937713</v>
      </c>
      <c r="BB355" t="n" s="28862">
        <v>6.0294093481885104E-5</v>
      </c>
      <c r="BC355" t="n" s="29455">
        <v>8.841715409716386E-6</v>
      </c>
      <c r="BD355" t="n" s="30048">
        <v>-3.743288848744859E-6</v>
      </c>
      <c r="BE355" t="n" s="30641">
        <v>1.576700125062525E-5</v>
      </c>
      <c r="BF355" t="n" s="31234">
        <v>8.483019693061788E-5</v>
      </c>
      <c r="BG355" t="n" s="31827">
        <v>-2.0023646983361943E-5</v>
      </c>
      <c r="BH355" t="n" s="32420">
        <v>0.004843435111317376</v>
      </c>
      <c r="BI355" t="n" s="33013">
        <v>2.6002970730375727E-5</v>
      </c>
      <c r="BJ355" t="s" s="33488">
        <v>1388</v>
      </c>
      <c r="BK355" t="s" s="33963">
        <v>1393</v>
      </c>
      <c r="BL355" t="n" s="34438">
        <v>0.10487739741802216</v>
      </c>
      <c r="BM355" t="s" s="34913">
        <v>1406</v>
      </c>
      <c r="BN355" t="s" s="35388">
        <v>1393</v>
      </c>
      <c r="BO355" t="n" s="35863">
        <v>-0.017218515276908875</v>
      </c>
    </row>
    <row r="356" spans="1:23" x14ac:dyDescent="0.25">
      <c r="A356" s="116" t="str">
        <f>IF(ISBLANK(TBL_DATA[[#This Row],[Row.names]]), "",   DATE(YEAR(TBL_DATA[[#This Row],[Row.names]]), MONTH(TBL_DATA[[#This Row],[Row.names]]), DAY(TBL_DATA[[#This Row],[Row.names]])))</f>
        <v/>
      </c>
      <c r="B356" s="540" t="s">
        <v>485</v>
      </c>
      <c r="C356" s="1166" t="s">
        <v>1111</v>
      </c>
      <c r="D356" s="1792" t="n">
        <v>0.0026099763285293647</v>
      </c>
      <c r="E356" s="2418" t="n">
        <v>0.1637745231470522</v>
      </c>
      <c r="F356" s="2982" t="n">
        <v>0.2480966068325241</v>
      </c>
      <c r="G356" s="3546" t="n">
        <v>0.3201160116439554</v>
      </c>
      <c r="H356" s="4110" t="n">
        <v>0.18983121634145603</v>
      </c>
      <c r="I356" s="4674" t="n">
        <v>0.005240578625450982</v>
      </c>
      <c r="J356" s="5238" t="n">
        <v>0.08236402103109608</v>
      </c>
      <c r="K356" s="5800" t="n">
        <v>1.1230241722789307</v>
      </c>
      <c r="L356" s="6362" t="n">
        <v>0.2692868331108886</v>
      </c>
      <c r="M356" s="6924" t="n">
        <v>0.004976969221015167</v>
      </c>
      <c r="N356" s="7486" t="n">
        <v>0.0924254893862906</v>
      </c>
      <c r="O356" s="8050" t="n">
        <v>0.05469287662678673</v>
      </c>
      <c r="P356" s="8676" t="n">
        <v>0.0</v>
      </c>
      <c r="Q356" s="9240" t="n">
        <v>-0.01431110828797448</v>
      </c>
      <c r="R356" s="9804" t="n">
        <v>-0.012353861907904676</v>
      </c>
      <c r="S356" s="10305" t="n">
        <v>0.06512987059957376</v>
      </c>
      <c r="T356" s="10806" t="n">
        <v>0.07339514839021373</v>
      </c>
      <c r="U356" s="11307" t="n">
        <v>0.887386592003375</v>
      </c>
      <c r="V356" s="11808" t="n">
        <v>0.01464608634920661</v>
      </c>
      <c r="W356" s="12307" t="n">
        <v>0.07331357464406091</v>
      </c>
      <c r="X356" t="n" s="12806">
        <v>0.19977318552960618</v>
      </c>
      <c r="Y356" t="n" s="13368">
        <v>0.43569624320328487</v>
      </c>
      <c r="Z356" t="n" s="13932">
        <v>0.5189285433572609</v>
      </c>
      <c r="AA356" t="n" s="14556">
        <v>0.0</v>
      </c>
      <c r="AB356" t="n" s="15182">
        <v>0.0</v>
      </c>
      <c r="AC356" t="n" s="15808">
        <v>0.09665455690749807</v>
      </c>
      <c r="AD356" t="n" s="16283">
        <v>0.30372783952205507</v>
      </c>
      <c r="AE356" t="n" s="16758">
        <v>0.025174607809205996</v>
      </c>
      <c r="AF356" t="n" s="17233">
        <v>0.124296579225674</v>
      </c>
      <c r="AG356" t="n" s="17708">
        <v>0.086437965969004</v>
      </c>
      <c r="AH356" t="n" s="18183">
        <v>0.0</v>
      </c>
      <c r="AI356" t="n" s="18658">
        <v>0.008324639734258</v>
      </c>
      <c r="AJ356" t="n" s="19133">
        <v>0.37955213740803506</v>
      </c>
      <c r="AK356" t="n" s="19608">
        <v>0.039651494887916</v>
      </c>
      <c r="AL356" t="n" s="20083">
        <v>0.0</v>
      </c>
      <c r="AM356" t="n" s="20558">
        <v>0.024749115724597</v>
      </c>
      <c r="AN356" t="n" s="21033">
        <v>-0.471618251434485</v>
      </c>
      <c r="AO356" t="n" s="21508">
        <v>1.2253352861091802</v>
      </c>
      <c r="AP356" t="n" s="21983">
        <v>-0.7050391572629199</v>
      </c>
      <c r="AQ356" t="n" s="22458">
        <v>0.5202961288462603</v>
      </c>
      <c r="AR356" t="n" s="22933">
        <v>1.9303744433721</v>
      </c>
      <c r="AS356" t="n" s="23526">
        <v>0.001160232426636516</v>
      </c>
      <c r="AT356" t="n" s="24119">
        <v>1.2472438042269947E-4</v>
      </c>
      <c r="AU356" t="n" s="24712">
        <v>0.0012151758819030653</v>
      </c>
      <c r="AV356" t="n" s="25305">
        <v>4.809970493069222E-4</v>
      </c>
      <c r="AW356" t="n" s="25898">
        <v>3.3554178138174794E-6</v>
      </c>
      <c r="AX356" t="n" s="26491">
        <v>4.0161412153695873E-4</v>
      </c>
      <c r="AY356" t="n" s="27084">
        <v>8.797181727333788E-7</v>
      </c>
      <c r="AZ356" t="n" s="27677">
        <v>0.002821025275360196</v>
      </c>
      <c r="BA356" t="n" s="28270">
        <v>-0.0014062438885889725</v>
      </c>
      <c r="BB356" t="n" s="28863">
        <v>5.519079564760978E-5</v>
      </c>
      <c r="BC356" t="n" s="29456">
        <v>9.315153415023557E-6</v>
      </c>
      <c r="BD356" t="n" s="30049">
        <v>-3.8606428202505425E-5</v>
      </c>
      <c r="BE356" t="n" s="30642">
        <v>9.101454697967062E-5</v>
      </c>
      <c r="BF356" t="n" s="31235">
        <v>1.792701558702861E-4</v>
      </c>
      <c r="BG356" t="n" s="31828">
        <v>-2.995062665348976E-5</v>
      </c>
      <c r="BH356" t="n" s="32421">
        <v>0.004644363649292914</v>
      </c>
      <c r="BI356" t="n" s="33014">
        <v>2.0175034339695932E-5</v>
      </c>
      <c r="BJ356" t="s" s="33489">
        <v>1388</v>
      </c>
      <c r="BK356" t="s" s="33964">
        <v>1393</v>
      </c>
      <c r="BL356" t="n" s="34439">
        <v>0.10478569567203522</v>
      </c>
      <c r="BM356" t="s" s="34914">
        <v>1406</v>
      </c>
      <c r="BN356" t="s" s="35389">
        <v>1393</v>
      </c>
      <c r="BO356" t="n" s="35864">
        <v>-0.017253095284104347</v>
      </c>
    </row>
    <row r="357" spans="1:23" x14ac:dyDescent="0.25">
      <c r="A357" s="116" t="str">
        <f>IF(ISBLANK(TBL_DATA[[#This Row],[Row.names]]), "",   DATE(YEAR(TBL_DATA[[#This Row],[Row.names]]), MONTH(TBL_DATA[[#This Row],[Row.names]]), DAY(TBL_DATA[[#This Row],[Row.names]])))</f>
        <v/>
      </c>
      <c r="B357" s="541" t="s">
        <v>486</v>
      </c>
      <c r="C357" s="1167" t="s">
        <v>1112</v>
      </c>
      <c r="D357" s="1793" t="n">
        <v>-0.002430458443863472</v>
      </c>
      <c r="E357" s="2419" t="n">
        <v>0.16094601753051618</v>
      </c>
      <c r="F357" s="2983" t="n">
        <v>0.24914377463226267</v>
      </c>
      <c r="G357" s="3547" t="n">
        <v>0.31062151072640004</v>
      </c>
      <c r="H357" s="4111" t="n">
        <v>0.1809418887912747</v>
      </c>
      <c r="I357" s="4675" t="n">
        <v>0.0052436366494949425</v>
      </c>
      <c r="J357" s="5239" t="n">
        <v>0.09656078695217563</v>
      </c>
      <c r="K357" s="5801" t="n">
        <v>1.1351368192555573</v>
      </c>
      <c r="L357" s="6363" t="n">
        <v>0.27814704977478694</v>
      </c>
      <c r="M357" s="6925" t="n">
        <v>0.004922657274500459</v>
      </c>
      <c r="N357" s="7487" t="n">
        <v>0.09197620849995099</v>
      </c>
      <c r="O357" s="8051" t="n">
        <v>0.05412161011690728</v>
      </c>
      <c r="P357" s="8677" t="n">
        <v>-0.0024304584438635812</v>
      </c>
      <c r="Q357" s="9241" t="n">
        <v>-0.014201346577186524</v>
      </c>
      <c r="R357" s="9805" t="n">
        <v>-0.012253614384104113</v>
      </c>
      <c r="S357" s="10306" t="n">
        <v>0.0608325286908884</v>
      </c>
      <c r="T357" s="10807" t="n">
        <v>0.07361522016987643</v>
      </c>
      <c r="U357" s="11308" t="n">
        <v>0.8263580350708678</v>
      </c>
      <c r="V357" s="11809" t="n">
        <v>0.013137312675215007</v>
      </c>
      <c r="W357" s="12308" t="n">
        <v>0.07336741664834057</v>
      </c>
      <c r="X357" t="n" s="12807">
        <v>0.17906194977783982</v>
      </c>
      <c r="Y357" t="n" s="13369">
        <v>0.4253726469711877</v>
      </c>
      <c r="Z357" t="n" s="13933">
        <v>0.5273964825203017</v>
      </c>
      <c r="AA357" t="n" s="14557">
        <v>0.0</v>
      </c>
      <c r="AB357" t="n" s="15183">
        <v>0.0</v>
      </c>
      <c r="AC357" t="n" s="15809">
        <v>0.09330405657535544</v>
      </c>
      <c r="AD357" t="n" s="16284">
        <v>0.302671912896941</v>
      </c>
      <c r="AE357" t="n" s="16759">
        <v>0.026144429381333</v>
      </c>
      <c r="AF357" t="n" s="17234">
        <v>0.132478665017986</v>
      </c>
      <c r="AG357" t="n" s="17709">
        <v>0.08062910244454101</v>
      </c>
      <c r="AH357" t="n" s="18184">
        <v>0.0</v>
      </c>
      <c r="AI357" t="n" s="18659">
        <v>0.007574966397082</v>
      </c>
      <c r="AJ357" t="n" s="19134">
        <v>0.37830768237473</v>
      </c>
      <c r="AK357" t="n" s="19609">
        <v>0.041049927713805</v>
      </c>
      <c r="AL357" t="n" s="20084">
        <v>0.0</v>
      </c>
      <c r="AM357" t="n" s="20559">
        <v>0.024349101297003</v>
      </c>
      <c r="AN357" t="n" s="21034">
        <v>-0.450444026289147</v>
      </c>
      <c r="AO357" t="n" s="21509">
        <v>1.2261935790732088</v>
      </c>
      <c r="AP357" t="n" s="21984">
        <v>-0.6834318178389349</v>
      </c>
      <c r="AQ357" t="n" s="22459">
        <v>0.5427617612342739</v>
      </c>
      <c r="AR357" t="n" s="22934">
        <v>1.9096253969121437</v>
      </c>
      <c r="AS357" t="n" s="23527">
        <v>0.0010595317907885489</v>
      </c>
      <c r="AT357" t="n" s="24120">
        <v>1.2620737378273117E-4</v>
      </c>
      <c r="AU357" t="n" s="24713">
        <v>0.0013688735856330183</v>
      </c>
      <c r="AV357" t="n" s="25306">
        <v>4.707185884063042E-4</v>
      </c>
      <c r="AW357" t="n" s="25899">
        <v>3.4782202706351807E-6</v>
      </c>
      <c r="AX357" t="n" s="26492">
        <v>3.9832214835775354E-4</v>
      </c>
      <c r="AY357" t="n" s="27085">
        <v>-1.612726597706778E-7</v>
      </c>
      <c r="AZ357" t="n" s="27678">
        <v>0.0026872131912394634</v>
      </c>
      <c r="BA357" t="n" s="28271">
        <v>-0.001420956944162682</v>
      </c>
      <c r="BB357" t="n" s="28864">
        <v>5.2010986012639184E-5</v>
      </c>
      <c r="BC357" t="n" s="29457">
        <v>9.595748201834705E-6</v>
      </c>
      <c r="BD357" t="n" s="30050">
        <v>-9.908793334302322E-5</v>
      </c>
      <c r="BE357" t="n" s="30643">
        <v>7.4254230036688E-5</v>
      </c>
      <c r="BF357" t="n" s="31236">
        <v>3.3409630021418905E-4</v>
      </c>
      <c r="BG357" t="n" s="31829">
        <v>-9.945934063418247E-5</v>
      </c>
      <c r="BH357" t="n" s="32422">
        <v>0.004409021153665711</v>
      </c>
      <c r="BI357" t="n" s="33015">
        <v>1.3600900593109433E-4</v>
      </c>
      <c r="BJ357" t="s" s="33490">
        <v>1388</v>
      </c>
      <c r="BK357" t="s" s="33965">
        <v>1393</v>
      </c>
      <c r="BL357" t="n" s="34440">
        <v>0.10489241033792496</v>
      </c>
      <c r="BM357" t="s" s="34915">
        <v>1406</v>
      </c>
      <c r="BN357" t="s" s="35390">
        <v>1393</v>
      </c>
      <c r="BO357" t="n" s="35865">
        <v>-0.01707596145570278</v>
      </c>
    </row>
    <row r="358" spans="1:23" x14ac:dyDescent="0.25">
      <c r="A358" s="116" t="str">
        <f>IF(ISBLANK(TBL_DATA[[#This Row],[Row.names]]), "",   DATE(YEAR(TBL_DATA[[#This Row],[Row.names]]), MONTH(TBL_DATA[[#This Row],[Row.names]]), DAY(TBL_DATA[[#This Row],[Row.names]])))</f>
        <v/>
      </c>
      <c r="B358" s="542" t="s">
        <v>487</v>
      </c>
      <c r="C358" s="1168" t="s">
        <v>1113</v>
      </c>
      <c r="D358" s="1794" t="n">
        <v>0.001073695553642523</v>
      </c>
      <c r="E358" s="2420" t="n">
        <v>0.1621925201075578</v>
      </c>
      <c r="F358" s="2984" t="n">
        <v>0.20906184942599015</v>
      </c>
      <c r="G358" s="3548" t="n">
        <v>0.3239538194554738</v>
      </c>
      <c r="H358" t="n" s="4112">
        <v>0.19806020364975835</v>
      </c>
      <c r="I358" t="n" s="4676">
        <v>0.005144979011568732</v>
      </c>
      <c r="J358" t="n" s="5240">
        <v>0.03622519904096366</v>
      </c>
      <c r="K358" s="5802" t="n">
        <v>1.2331437554579276</v>
      </c>
      <c r="L358" s="6364" t="n">
        <v>0.3218162243018193</v>
      </c>
      <c r="M358" s="6926" t="n">
        <v>0.004731364668058027</v>
      </c>
      <c r="N358" s="7488" t="n">
        <v>0.09120381287656294</v>
      </c>
      <c r="O358" s="8052" t="n">
        <v>0.05412161011690728</v>
      </c>
      <c r="P358" s="8678" t="n">
        <v>-0.0013593724626453918</v>
      </c>
      <c r="Q358" s="9242" t="n">
        <v>-0.014166307876895665</v>
      </c>
      <c r="R358" s="9806" t="n">
        <v>-0.012234932303052126</v>
      </c>
      <c r="S358" t="n" s="10307">
        <v>0.07919274012146404</v>
      </c>
      <c r="T358" t="n" s="10808">
        <v>0.07284249810282722</v>
      </c>
      <c r="U358" t="n" s="11309">
        <v>1.0871777078495108</v>
      </c>
      <c r="V358" s="11810" t="n">
        <v>0.030326047700024006</v>
      </c>
      <c r="W358" t="n" s="12309">
        <v>0.07263738769195105</v>
      </c>
      <c r="X358" t="n" s="12808">
        <v>0.4174991511070605</v>
      </c>
      <c r="Y358" t="n" s="13370">
        <v>0.4450395529048608</v>
      </c>
      <c r="Z358" t="n" s="13934">
        <v>0.5672884841963735</v>
      </c>
      <c r="AA358" t="n" s="14558">
        <v>0.0</v>
      </c>
      <c r="AB358" t="n" s="15184">
        <v>0.0</v>
      </c>
      <c r="AC358" t="n" s="15810">
        <v>0.09030839291674765</v>
      </c>
      <c r="AD358" t="n" s="16285">
        <v>0.303396445745878</v>
      </c>
      <c r="AE358" t="n" s="16760">
        <v>0.025149725178328003</v>
      </c>
      <c r="AF358" t="n" s="17235">
        <v>0.13061946584532902</v>
      </c>
      <c r="AG358" t="n" s="17710">
        <v>0.080015023044738</v>
      </c>
      <c r="AH358" t="n" s="18185">
        <v>0.0</v>
      </c>
      <c r="AI358" t="n" s="18660">
        <v>0.007387183375507</v>
      </c>
      <c r="AJ358" t="n" s="19135">
        <v>0.378743929796365</v>
      </c>
      <c r="AK358" t="n" s="19610">
        <v>0.043304933119948</v>
      </c>
      <c r="AL358" t="n" s="20085">
        <v>0.0</v>
      </c>
      <c r="AM358" t="n" s="20560">
        <v>0.024447910314019</v>
      </c>
      <c r="AN358" t="n" s="21035">
        <v>-0.44898920350673605</v>
      </c>
      <c r="AO358" t="n" s="21510">
        <v>1.2212079147098525</v>
      </c>
      <c r="AP358" t="n" s="21985">
        <v>-0.6771325017964771</v>
      </c>
      <c r="AQ358" t="n" s="22460">
        <v>0.5440754129133754</v>
      </c>
      <c r="AR358" t="n" s="22935">
        <v>1.8983404165063296</v>
      </c>
      <c r="AS358" t="n" s="23528">
        <v>0.001118065929703692</v>
      </c>
      <c r="AT358" t="n" s="24121">
        <v>6.983537302401407E-5</v>
      </c>
      <c r="AU358" t="n" s="24714">
        <v>0.0022339848038066185</v>
      </c>
      <c r="AV358" t="n" s="25307">
        <v>4.5546409526786515E-4</v>
      </c>
      <c r="AW358" t="n" s="25900">
        <v>3.9003703217571934E-6</v>
      </c>
      <c r="AX358" t="n" s="26493">
        <v>5.316367261443515E-4</v>
      </c>
      <c r="AY358" t="n" s="27086">
        <v>-1.6495459760500068E-5</v>
      </c>
      <c r="AZ358" t="n" s="27679">
        <v>0.0024483220158672734</v>
      </c>
      <c r="BA358" t="n" s="28272">
        <v>-0.0018304762121762758</v>
      </c>
      <c r="BB358" t="n" s="28865">
        <v>2.25530060655457E-5</v>
      </c>
      <c r="BC358" t="n" s="29458">
        <v>1.0576829664012237E-5</v>
      </c>
      <c r="BD358" t="n" s="30051">
        <v>-2.2853492421453492E-4</v>
      </c>
      <c r="BE358" t="n" s="30644">
        <v>-1.1111448194636302E-4</v>
      </c>
      <c r="BF358" t="n" s="31237">
        <v>7.384633324868078E-4</v>
      </c>
      <c r="BG358" t="n" s="31830">
        <v>-1.6765066014032775E-4</v>
      </c>
      <c r="BH358" t="n" s="32423">
        <v>0.0036555833238743987</v>
      </c>
      <c r="BI358" t="n" s="33016">
        <v>0.0011606208878683756</v>
      </c>
      <c r="BJ358" t="s" s="33491">
        <v>1388</v>
      </c>
      <c r="BK358" t="s" s="33966">
        <v>1393</v>
      </c>
      <c r="BL358" t="n" s="34441">
        <v>0.10261249542236328</v>
      </c>
      <c r="BM358" t="s" s="34916">
        <v>1406</v>
      </c>
      <c r="BN358" t="s" s="35391">
        <v>1393</v>
      </c>
      <c r="BO358" t="n" s="35866">
        <v>-0.017092756927013397</v>
      </c>
    </row>
    <row r="359" spans="1:23" x14ac:dyDescent="0.25">
      <c r="A359" s="116" t="str">
        <f>IF(ISBLANK(TBL_DATA[[#This Row],[Row.names]]), "",   DATE(YEAR(TBL_DATA[[#This Row],[Row.names]]), MONTH(TBL_DATA[[#This Row],[Row.names]]), DAY(TBL_DATA[[#This Row],[Row.names]])))</f>
        <v/>
      </c>
      <c r="B359" s="543" t="s">
        <v>488</v>
      </c>
      <c r="C359" s="1169" t="s">
        <v>1114</v>
      </c>
      <c r="D359" s="1795" t="n">
        <v>-0.007631185323998957</v>
      </c>
      <c r="E359" s="2421" t="n">
        <v>0.15332361360445157</v>
      </c>
      <c r="F359" s="2985" t="n">
        <v>0.216409338504979</v>
      </c>
      <c r="G359" s="3549" t="n">
        <v>0.32274524467676113</v>
      </c>
      <c r="H359" s="4113" t="n">
        <v>0.20032036455600252</v>
      </c>
      <c r="I359" s="4677" t="n">
        <v>0.005120009782445638</v>
      </c>
      <c r="J359" s="5241" t="n">
        <v>0.059598063663484746</v>
      </c>
      <c r="K359" s="5803" t="n">
        <v>1.2178577603578142</v>
      </c>
      <c r="L359" s="6365" t="n">
        <v>0.3364040513992615</v>
      </c>
      <c r="M359" s="6927" t="n">
        <v>0.004664065442480606</v>
      </c>
      <c r="N359" s="7489" t="n">
        <v>0.09088935949270495</v>
      </c>
      <c r="O359" s="8053" t="n">
        <v>0.05365829537186804</v>
      </c>
      <c r="P359" s="8679" t="n">
        <v>-0.008980184163457694</v>
      </c>
      <c r="Q359" s="9243" t="n">
        <v>-0.014101580579696538</v>
      </c>
      <c r="R359" s="9807" t="n">
        <v>-0.012176864021145678</v>
      </c>
      <c r="S359" s="10308" t="n">
        <v>0.058442200859886384</v>
      </c>
      <c r="T359" s="10809" t="n">
        <v>0.07285507280384658</v>
      </c>
      <c r="U359" s="11310" t="n">
        <v>0.8021706466100844</v>
      </c>
      <c r="V359" s="11811" t="n">
        <v>0.004030666028121077</v>
      </c>
      <c r="W359" s="12310" t="n">
        <v>0.0722059318196741</v>
      </c>
      <c r="X359" t="n" s="12809">
        <v>0.05582181306360253</v>
      </c>
      <c r="Y359" t="n" s="13371">
        <v>0.447571630642518</v>
      </c>
      <c r="Z359" t="n" s="13935">
        <v>0.5800034925750548</v>
      </c>
      <c r="AA359" t="n" s="14559">
        <v>0.0</v>
      </c>
      <c r="AB359" t="n" s="15185">
        <v>0.0</v>
      </c>
      <c r="AC359" t="n" s="15811">
        <v>0.08669694526969962</v>
      </c>
      <c r="AD359" t="n" s="16286">
        <v>0.29071513406612004</v>
      </c>
      <c r="AE359" t="n" s="16761">
        <v>0.02548970542404101</v>
      </c>
      <c r="AF359" t="n" s="17236">
        <v>0.128083978137486</v>
      </c>
      <c r="AG359" t="n" s="17711">
        <v>0.08593011768976</v>
      </c>
      <c r="AH359" t="n" s="18186">
        <v>0.0</v>
      </c>
      <c r="AI359" t="n" s="18661">
        <v>0.00754088698246</v>
      </c>
      <c r="AJ359" t="n" s="19136">
        <v>0.371026310523774</v>
      </c>
      <c r="AK359" t="n" s="19611">
        <v>0.040406650190338005</v>
      </c>
      <c r="AL359" t="n" s="20086">
        <v>0.0</v>
      </c>
      <c r="AM359" t="n" s="20561">
        <v>0.024403471598814</v>
      </c>
      <c r="AN359" t="n" s="21036">
        <v>-0.433491197161353</v>
      </c>
      <c r="AO359" t="n" s="21511">
        <v>1.1935890179744315</v>
      </c>
      <c r="AP359" t="n" s="21986">
        <v>-0.653483960522991</v>
      </c>
      <c r="AQ359" t="n" s="22461">
        <v>0.5401050574514406</v>
      </c>
      <c r="AR359" t="n" s="22936">
        <v>1.8470729784974225</v>
      </c>
      <c r="AS359" t="n" s="23529">
        <v>0.001074964264082167</v>
      </c>
      <c r="AT359" t="n" s="24122">
        <v>6.590959326124407E-5</v>
      </c>
      <c r="AU359" t="n" s="24715">
        <v>0.0021953840088102497</v>
      </c>
      <c r="AV359" t="n" s="25308">
        <v>4.586134392787386E-4</v>
      </c>
      <c r="AW359" t="n" s="25901">
        <v>3.908803437710511E-6</v>
      </c>
      <c r="AX359" t="n" s="26494">
        <v>5.056638674032304E-4</v>
      </c>
      <c r="AY359" t="n" s="27087">
        <v>-1.6235506699347312E-5</v>
      </c>
      <c r="AZ359" t="n" s="27680">
        <v>0.0023778727592647857</v>
      </c>
      <c r="BA359" t="n" s="28273">
        <v>-0.0017952209642317328</v>
      </c>
      <c r="BB359" t="n" s="28866">
        <v>2.3334236876897194E-5</v>
      </c>
      <c r="BC359" t="n" s="29459">
        <v>1.0575692558769049E-5</v>
      </c>
      <c r="BD359" t="n" s="30052">
        <v>-2.2274930298886076E-4</v>
      </c>
      <c r="BE359" t="n" s="30645">
        <v>-9.977610481211023E-5</v>
      </c>
      <c r="BF359" t="n" s="31238">
        <v>7.634764638536143E-4</v>
      </c>
      <c r="BG359" t="n" s="31831">
        <v>-1.6317384307154751E-4</v>
      </c>
      <c r="BH359" t="n" s="32424">
        <v>0.003493743534318603</v>
      </c>
      <c r="BI359" t="n" s="33017">
        <v>0.0011332494467430154</v>
      </c>
      <c r="BJ359" t="s" s="33492">
        <v>1388</v>
      </c>
      <c r="BK359" t="s" s="33967">
        <v>1393</v>
      </c>
      <c r="BL359" t="n" s="34442">
        <v>0.10081832855939865</v>
      </c>
      <c r="BM359" t="s" s="34917">
        <v>1406</v>
      </c>
      <c r="BN359" t="s" s="35392">
        <v>1393</v>
      </c>
      <c r="BO359" t="n" s="35867">
        <v>-0.017006512731313705</v>
      </c>
    </row>
    <row r="360" spans="1:23" x14ac:dyDescent="0.25">
      <c r="A360" s="116" t="str">
        <f>IF(ISBLANK(TBL_DATA[[#This Row],[Row.names]]), "",   DATE(YEAR(TBL_DATA[[#This Row],[Row.names]]), MONTH(TBL_DATA[[#This Row],[Row.names]]), DAY(TBL_DATA[[#This Row],[Row.names]])))</f>
        <v/>
      </c>
      <c r="B360" s="544" t="s">
        <v>489</v>
      </c>
      <c r="C360" s="1170" t="s">
        <v>1115</v>
      </c>
      <c r="D360" s="1796" t="n">
        <v>0.0034047531322785604</v>
      </c>
      <c r="E360" s="2422" t="n">
        <v>0.15725039579040212</v>
      </c>
      <c r="F360" s="2986" t="n">
        <v>0.1958795893748777</v>
      </c>
      <c r="G360" s="3550" t="n">
        <v>0.3064775434974521</v>
      </c>
      <c r="H360" s="4114" t="n">
        <v>0.1829635474370913</v>
      </c>
      <c r="I360" s="4678" t="n">
        <v>0.005083801149476303</v>
      </c>
      <c r="J360" s="5242" t="n">
        <v>0.04780915179531653</v>
      </c>
      <c r="K360" s="5804" t="n">
        <v>1.1930496471215353</v>
      </c>
      <c r="L360" s="6366" t="n">
        <v>0.3355537178258694</v>
      </c>
      <c r="M360" s="6928" t="n">
        <v>0.004584561217398263</v>
      </c>
      <c r="N360" s="7490" t="n">
        <v>0.08928286311689639</v>
      </c>
      <c r="O360" s="8054" t="n">
        <v>0.05365829537186804</v>
      </c>
      <c r="P360" s="8680" t="n">
        <v>-0.005606006341338121</v>
      </c>
      <c r="Q360" s="9244" t="n">
        <v>-0.013934960343287018</v>
      </c>
      <c r="R360" s="9808" t="n">
        <v>-0.012044263720546346</v>
      </c>
      <c r="S360" s="10309" t="n">
        <v>0.038351521218773055</v>
      </c>
      <c r="T360" s="10810" t="n">
        <v>0.07157788656580882</v>
      </c>
      <c r="U360" s="11311" t="n">
        <v>0.5358012517387281</v>
      </c>
      <c r="V360" s="11812" t="n">
        <v>-0.012764126869745374</v>
      </c>
      <c r="W360" s="12311" t="n">
        <v>0.0706493958060612</v>
      </c>
      <c r="X360" t="n" s="12810">
        <v>-0.18066859205397912</v>
      </c>
      <c r="Y360" t="n" s="13372">
        <v>0.42774238442909923</v>
      </c>
      <c r="Z360" t="n" s="13936">
        <v>0.5792699869886834</v>
      </c>
      <c r="AA360" t="n" s="14560">
        <v>0.0</v>
      </c>
      <c r="AB360" t="n" s="15186">
        <v>0.0</v>
      </c>
      <c r="AC360" t="n" s="15812">
        <v>0.09039823719753932</v>
      </c>
      <c r="AD360" t="n" s="16287">
        <v>0.29328963384341294</v>
      </c>
      <c r="AE360" t="n" s="16762">
        <v>0.024730719521274997</v>
      </c>
      <c r="AF360" t="n" s="17237">
        <v>0.131025940439158</v>
      </c>
      <c r="AG360" t="n" s="17712">
        <v>0.08597474517709999</v>
      </c>
      <c r="AH360" t="n" s="18187">
        <v>0.00322945538354</v>
      </c>
      <c r="AI360" t="n" s="18662">
        <v>0.007896759716885</v>
      </c>
      <c r="AJ360" t="n" s="19137">
        <v>0.36486212168926796</v>
      </c>
      <c r="AK360" t="n" s="19612">
        <v>0.040656864324233</v>
      </c>
      <c r="AL360" t="n" s="20087">
        <v>0.0</v>
      </c>
      <c r="AM360" t="n" s="20562">
        <v>0.024427277991052</v>
      </c>
      <c r="AN360" t="n" s="21037">
        <v>-0.461548007287103</v>
      </c>
      <c r="AO360" t="n" s="21512">
        <v>1.206266427447921</v>
      </c>
      <c r="AP360" t="n" s="21987">
        <v>-0.6917209166491001</v>
      </c>
      <c r="AQ360" t="n" s="22462">
        <v>0.5145455107988208</v>
      </c>
      <c r="AR360" t="n" s="22937">
        <v>1.897987344097021</v>
      </c>
      <c r="AS360" t="n" s="23530">
        <v>0.001174287128959372</v>
      </c>
      <c r="AT360" t="n" s="24123">
        <v>5.0410646871244E-5</v>
      </c>
      <c r="AU360" t="n" s="24716">
        <v>0.002173893189721523</v>
      </c>
      <c r="AV360" t="n" s="25309">
        <v>4.7979097058811266E-4</v>
      </c>
      <c r="AW360" t="n" s="25902">
        <v>3.2490064167953374E-6</v>
      </c>
      <c r="AX360" t="n" s="26495">
        <v>4.938431580213609E-4</v>
      </c>
      <c r="AY360" t="n" s="27088">
        <v>-6.656804613345818E-6</v>
      </c>
      <c r="AZ360" t="n" s="27681">
        <v>0.002504379286816893</v>
      </c>
      <c r="BA360" t="n" s="28274">
        <v>-0.0020379353076648717</v>
      </c>
      <c r="BB360" t="n" s="28867">
        <v>3.2488284838763305E-5</v>
      </c>
      <c r="BC360" t="n" s="29460">
        <v>8.866686723464509E-6</v>
      </c>
      <c r="BD360" t="n" s="30053">
        <v>-2.442523400126427E-4</v>
      </c>
      <c r="BE360" t="n" s="30646">
        <v>-2.716188661862296E-4</v>
      </c>
      <c r="BF360" t="n" s="31239">
        <v>7.15401538473141E-4</v>
      </c>
      <c r="BG360" t="n" s="31832">
        <v>-5.885956736574224E-6</v>
      </c>
      <c r="BH360" t="n" s="32425">
        <v>0.0032917563511419634</v>
      </c>
      <c r="BI360" t="n" s="33018">
        <v>0.0013912155199996556</v>
      </c>
      <c r="BJ360" t="s" s="33493">
        <v>1388</v>
      </c>
      <c r="BK360" t="s" s="33968">
        <v>1393</v>
      </c>
      <c r="BL360" t="n" s="34443">
        <v>0.10163777321577072</v>
      </c>
      <c r="BM360" t="s" s="34918">
        <v>1406</v>
      </c>
      <c r="BN360" t="s" s="35393">
        <v>1393</v>
      </c>
      <c r="BO360" t="n" s="35868">
        <v>-0.017212681472301483</v>
      </c>
    </row>
    <row r="361" spans="1:23" x14ac:dyDescent="0.25">
      <c r="A361" s="116" t="str">
        <f>IF(ISBLANK(TBL_DATA[[#This Row],[Row.names]]), "",   DATE(YEAR(TBL_DATA[[#This Row],[Row.names]]), MONTH(TBL_DATA[[#This Row],[Row.names]]), DAY(TBL_DATA[[#This Row],[Row.names]])))</f>
        <v/>
      </c>
      <c r="B361" s="545" t="s">
        <v>490</v>
      </c>
      <c r="C361" s="1171" t="s">
        <v>1116</v>
      </c>
      <c r="D361" s="1797" t="n">
        <v>0.006377150023589648</v>
      </c>
      <c r="E361" s="2423" t="n">
        <v>0.1646303551792161</v>
      </c>
      <c r="F361" s="2987" t="n">
        <v>0.23307400418440838</v>
      </c>
      <c r="G361" s="3551" t="n">
        <v>0.30336384359331986</v>
      </c>
      <c r="H361" s="4115" t="n">
        <v>0.17696206115824445</v>
      </c>
      <c r="I361" s="4679" t="n">
        <v>0.005138205776164522</v>
      </c>
      <c r="J361" s="5243" t="n">
        <v>0.05023405271505421</v>
      </c>
      <c r="K361" s="5805" t="n">
        <v>1.2058956474288196</v>
      </c>
      <c r="L361" s="6367" t="n">
        <v>0.3435249918236402</v>
      </c>
      <c r="M361" s="6929" t="n">
        <v>0.004588921876516192</v>
      </c>
      <c r="N361" s="7491" t="n">
        <v>0.08990872437238114</v>
      </c>
      <c r="O361" s="8055" t="n">
        <v>0.053656537890005726</v>
      </c>
      <c r="P361" s="8681" t="n">
        <v>0.0</v>
      </c>
      <c r="Q361" s="9245" t="n">
        <v>-0.013934529290220134</v>
      </c>
      <c r="R361" s="9809" t="n">
        <v>-0.0120305791301181</v>
      </c>
      <c r="S361" s="10310" t="n">
        <v>0.05014631195257113</v>
      </c>
      <c r="T361" s="10811" t="n">
        <v>0.07216524259206565</v>
      </c>
      <c r="U361" s="11312" t="n">
        <v>0.6948817762040554</v>
      </c>
      <c r="V361" s="11813" t="n">
        <v>-0.009433840875263555</v>
      </c>
      <c r="W361" s="12312" t="n">
        <v>0.07075351134792478</v>
      </c>
      <c r="X361" t="n" s="12811">
        <v>-0.13333388966200407</v>
      </c>
      <c r="Y361" t="n" s="13373">
        <v>0.42066858827139014</v>
      </c>
      <c r="Z361" t="n" s="13937">
        <v>0.5861100509491713</v>
      </c>
      <c r="AA361" t="n" s="14561">
        <v>0.0</v>
      </c>
      <c r="AB361" t="n" s="15187">
        <v>0.0</v>
      </c>
      <c r="AC361" t="n" s="15813">
        <v>0.08784591199841175</v>
      </c>
      <c r="AD361" t="n" s="16288">
        <v>0.29733146635148505</v>
      </c>
      <c r="AE361" t="n" s="16763">
        <v>0.036277811297423</v>
      </c>
      <c r="AF361" t="n" s="17238">
        <v>0.12935092670494597</v>
      </c>
      <c r="AG361" t="n" s="17713">
        <v>0.086156621348987</v>
      </c>
      <c r="AH361" t="n" s="18188">
        <v>0.00352979756238</v>
      </c>
      <c r="AI361" t="n" s="18663">
        <v>0.007961290773273</v>
      </c>
      <c r="AJ361" t="n" s="19138">
        <v>0.362167548592257</v>
      </c>
      <c r="AK361" t="n" s="19613">
        <v>0.045526681101572</v>
      </c>
      <c r="AL361" t="n" s="20088">
        <v>0.0</v>
      </c>
      <c r="AM361" t="n" s="20563">
        <v>0.023633379011171</v>
      </c>
      <c r="AN361" t="n" s="21038">
        <v>-0.4594074577350711</v>
      </c>
      <c r="AO361" t="n" s="21513">
        <v>1.208233201466379</v>
      </c>
      <c r="AP361" t="n" s="21988">
        <v>-0.6757051364579559</v>
      </c>
      <c r="AQ361" t="n" s="22463">
        <v>0.5325280650084231</v>
      </c>
      <c r="AR361" t="n" s="22938">
        <v>1.8839383379243348</v>
      </c>
      <c r="AS361" t="n" s="23531">
        <v>0.0013914258385731074</v>
      </c>
      <c r="AT361" t="n" s="24124">
        <v>1.1761991021231903E-6</v>
      </c>
      <c r="AU361" t="n" s="24717">
        <v>0.002155952805379578</v>
      </c>
      <c r="AV361" t="n" s="25310">
        <v>4.782594140610439E-4</v>
      </c>
      <c r="AW361" t="n" s="25903">
        <v>-2.6735398326540835E-6</v>
      </c>
      <c r="AX361" t="n" s="26496">
        <v>4.91939306189864E-4</v>
      </c>
      <c r="AY361" t="n" s="27089">
        <v>-6.90039528260575E-6</v>
      </c>
      <c r="AZ361" t="n" s="27682">
        <v>0.002583036218851312</v>
      </c>
      <c r="BA361" t="n" s="28275">
        <v>-0.0021839673856832264</v>
      </c>
      <c r="BB361" t="n" s="28868">
        <v>3.9815064561469564E-5</v>
      </c>
      <c r="BC361" t="n" s="29461">
        <v>9.73489878694362E-6</v>
      </c>
      <c r="BD361" t="n" s="30054">
        <v>-2.853268118290391E-4</v>
      </c>
      <c r="BE361" t="n" s="30647">
        <v>-4.796681918101496E-4</v>
      </c>
      <c r="BF361" t="n" s="31240">
        <v>6.699293007915504E-4</v>
      </c>
      <c r="BG361" t="n" s="31833">
        <v>1.5423498768577236E-4</v>
      </c>
      <c r="BH361" t="n" s="32426">
        <v>0.003050238100454517</v>
      </c>
      <c r="BI361" t="n" s="33019">
        <v>0.001848391039414307</v>
      </c>
      <c r="BJ361" t="s" s="33494">
        <v>1388</v>
      </c>
      <c r="BK361" t="s" s="33969">
        <v>1393</v>
      </c>
      <c r="BL361" t="n" s="34444">
        <v>0.10031581670045853</v>
      </c>
      <c r="BM361" t="s" s="34919">
        <v>1406</v>
      </c>
      <c r="BN361" t="s" s="35394">
        <v>1393</v>
      </c>
      <c r="BO361" t="n" s="35869">
        <v>-0.016773007810115814</v>
      </c>
    </row>
    <row r="362" spans="1:23" x14ac:dyDescent="0.25">
      <c r="A362" s="116" t="str">
        <f>IF(ISBLANK(TBL_DATA[[#This Row],[Row.names]]), "",   DATE(YEAR(TBL_DATA[[#This Row],[Row.names]]), MONTH(TBL_DATA[[#This Row],[Row.names]]), DAY(TBL_DATA[[#This Row],[Row.names]])))</f>
        <v/>
      </c>
      <c r="B362" s="546" t="s">
        <v>491</v>
      </c>
      <c r="C362" s="1172" t="s">
        <v>1117</v>
      </c>
      <c r="D362" s="1798" t="n">
        <v>0.002761929072194704</v>
      </c>
      <c r="E362" s="2424" t="n">
        <v>0.1678469816155459</v>
      </c>
      <c r="F362" s="2988" t="n">
        <v>0.23686588097858885</v>
      </c>
      <c r="G362" s="3552" t="n">
        <v>0.30426851883921396</v>
      </c>
      <c r="H362" s="4116" t="n">
        <v>0.1779247732698208</v>
      </c>
      <c r="I362" s="4680" t="n">
        <v>0.005138115353951124</v>
      </c>
      <c r="J362" s="5244" t="n">
        <v>0.055367441802800066</v>
      </c>
      <c r="K362" s="5806" t="n">
        <v>1.2076805702745446</v>
      </c>
      <c r="L362" s="6368" t="n">
        <v>0.3437833355730731</v>
      </c>
      <c r="M362" s="6930" t="n">
        <v>0.0045906237292427385</v>
      </c>
      <c r="N362" s="7492" t="n">
        <v>0.08995977077717848</v>
      </c>
      <c r="O362" s="8056" t="n">
        <v>0.053656537890005726</v>
      </c>
      <c r="P362" s="8682" t="n">
        <v>0.0</v>
      </c>
      <c r="Q362" s="9246" t="n">
        <v>-0.013928914162619484</v>
      </c>
      <c r="R362" s="9810" t="n">
        <v>-0.012023883019428598</v>
      </c>
      <c r="S362" s="10311" t="n">
        <v>0.04758892571888329</v>
      </c>
      <c r="T362" s="10812" t="n">
        <v>0.07209971951818266</v>
      </c>
      <c r="U362" s="11313" t="n">
        <v>0.6600431463104646</v>
      </c>
      <c r="V362" s="11814" t="n">
        <v>-0.00791803843868999</v>
      </c>
      <c r="W362" s="12313" t="n">
        <v>0.07077399279667244</v>
      </c>
      <c r="X362" t="n" s="12812">
        <v>-0.11187779756100279</v>
      </c>
      <c r="Y362" t="n" s="13374">
        <v>0.4218113005477932</v>
      </c>
      <c r="Z362" t="n" s="13938">
        <v>0.5863303979609731</v>
      </c>
      <c r="AA362" t="n" s="14562">
        <v>0.0</v>
      </c>
      <c r="AB362" t="n" s="15188">
        <v>0.0</v>
      </c>
      <c r="AC362" t="n" s="15814">
        <v>0.08861623408651208</v>
      </c>
      <c r="AD362" t="n" s="16289">
        <v>0.307358712301519</v>
      </c>
      <c r="AE362" t="n" s="16764">
        <v>0.036350358221660994</v>
      </c>
      <c r="AF362" t="n" s="17239">
        <v>0.13784505351411003</v>
      </c>
      <c r="AG362" t="n" s="17714">
        <v>0.095481611762045</v>
      </c>
      <c r="AH362" t="n" s="18189">
        <v>0.0</v>
      </c>
      <c r="AI362" t="n" s="18664">
        <v>0.008390595195458</v>
      </c>
      <c r="AJ362" t="n" s="19139">
        <v>0.3867971734435759</v>
      </c>
      <c r="AK362" t="n" s="19614">
        <v>0.041317738925416</v>
      </c>
      <c r="AL362" t="n" s="20089">
        <v>0.0</v>
      </c>
      <c r="AM362" t="n" s="20564">
        <v>0.024878744656267</v>
      </c>
      <c r="AN362" t="n" s="21039">
        <v>-0.5003859711228771</v>
      </c>
      <c r="AO362" t="n" s="21514">
        <v>1.2665854878647642</v>
      </c>
      <c r="AP362" t="n" s="21989">
        <v>-0.72855147096759</v>
      </c>
      <c r="AQ362" t="n" s="22464">
        <v>0.5380340168971742</v>
      </c>
      <c r="AR362" t="n" s="22939">
        <v>1.9951369588323542</v>
      </c>
      <c r="AS362" t="n" s="23532">
        <v>0.0011816039125729792</v>
      </c>
      <c r="AT362" t="n" s="24125">
        <v>1.571262775516565E-5</v>
      </c>
      <c r="AU362" t="n" s="24718">
        <v>0.0021403031032359225</v>
      </c>
      <c r="AV362" t="n" s="25311">
        <v>4.6693781937779473E-4</v>
      </c>
      <c r="AW362" t="n" s="25904">
        <v>-1.632314602849031E-5</v>
      </c>
      <c r="AX362" t="n" s="26497">
        <v>4.8027097788863057E-4</v>
      </c>
      <c r="AY362" t="n" s="27090">
        <v>-6.148957832987063E-6</v>
      </c>
      <c r="AZ362" t="n" s="27683">
        <v>0.00269915470436198</v>
      </c>
      <c r="BA362" t="n" s="28276">
        <v>-0.0021095544534076548</v>
      </c>
      <c r="BB362" t="n" s="28869">
        <v>3.689754426650274E-5</v>
      </c>
      <c r="BC362" t="n" s="29462">
        <v>8.287482404880824E-6</v>
      </c>
      <c r="BD362" t="n" s="30055">
        <v>-3.693655781601604E-4</v>
      </c>
      <c r="BE362" t="n" s="30648">
        <v>-4.476895668617796E-4</v>
      </c>
      <c r="BF362" t="n" s="31241">
        <v>8.110938545850216E-4</v>
      </c>
      <c r="BG362" t="n" s="31834">
        <v>1.8211221791369337E-5</v>
      </c>
      <c r="BH362" t="n" s="32427">
        <v>0.002851188424524021</v>
      </c>
      <c r="BI362" t="n" s="33020">
        <v>0.0020337032587162533</v>
      </c>
      <c r="BJ362" t="s" s="33495">
        <v>1388</v>
      </c>
      <c r="BK362" t="s" s="33970">
        <v>1393</v>
      </c>
      <c r="BL362" t="n" s="34445">
        <v>0.1059613972902298</v>
      </c>
      <c r="BM362" t="s" s="34920">
        <v>1407</v>
      </c>
      <c r="BN362" t="s" s="35395">
        <v>1393</v>
      </c>
      <c r="BO362" t="n" s="35870">
        <v>-0.015324010513722897</v>
      </c>
    </row>
    <row r="363" spans="1:23" x14ac:dyDescent="0.25">
      <c r="A363" s="116" t="str">
        <f>IF(ISBLANK(TBL_DATA[[#This Row],[Row.names]]), "",   DATE(YEAR(TBL_DATA[[#This Row],[Row.names]]), MONTH(TBL_DATA[[#This Row],[Row.names]]), DAY(TBL_DATA[[#This Row],[Row.names]])))</f>
        <v/>
      </c>
      <c r="B363" s="547" t="s">
        <v>492</v>
      </c>
      <c r="C363" s="1173" t="s">
        <v>1118</v>
      </c>
      <c r="D363" s="1799" t="n">
        <v>-4.597163604177229E-4</v>
      </c>
      <c r="E363" s="2425" t="n">
        <v>0.16731010325163287</v>
      </c>
      <c r="F363" s="2989" t="n">
        <v>0.28815715568517697</v>
      </c>
      <c r="G363" s="3553" t="n">
        <v>0.3601838030601655</v>
      </c>
      <c r="H363" s="4117" t="n">
        <v>0.24650872569386448</v>
      </c>
      <c r="I363" s="4681" t="n">
        <v>0.0048079915080254665</v>
      </c>
      <c r="J363" s="5245" t="n">
        <v>0.08850347641042533</v>
      </c>
      <c r="K363" s="5807" t="n">
        <v>1.3067382280991942</v>
      </c>
      <c r="L363" s="6369" t="n">
        <v>0.4112112737049646</v>
      </c>
      <c r="M363" s="6931" t="n">
        <v>0.004250150619878045</v>
      </c>
      <c r="N363" s="7493" t="n">
        <v>0.0879275249793064</v>
      </c>
      <c r="O363" s="8057" t="n">
        <v>0.05093766903243308</v>
      </c>
      <c r="P363" s="8683" t="n">
        <v>-4.597163604176391E-4</v>
      </c>
      <c r="Q363" s="9247" t="n">
        <v>-0.013463694595885202</v>
      </c>
      <c r="R363" s="9811" t="n">
        <v>-0.011601699261946815</v>
      </c>
      <c r="S363" s="10312" t="n">
        <v>0.045028177409957904</v>
      </c>
      <c r="T363" s="10813" t="n">
        <v>0.07212802292996465</v>
      </c>
      <c r="U363" s="11314" t="n">
        <v>0.6242813206412113</v>
      </c>
      <c r="V363" s="11815" t="n">
        <v>-0.01289444884443569</v>
      </c>
      <c r="W363" s="12314" t="n">
        <v>0.07075373212597103</v>
      </c>
      <c r="X363" t="n" s="12813">
        <v>-0.18224408037555132</v>
      </c>
      <c r="Y363" t="n" s="13375">
        <v>0.49649645083712785</v>
      </c>
      <c r="Z363" t="n" s="13939">
        <v>0.6412575720449346</v>
      </c>
      <c r="AA363" t="n" s="14563">
        <v>0.0</v>
      </c>
      <c r="AB363" t="n" s="15189">
        <v>0.0</v>
      </c>
      <c r="AC363" t="n" s="15815">
        <v>0.08573422816248687</v>
      </c>
      <c r="AD363" t="n" s="16290">
        <v>0.30395273657365096</v>
      </c>
      <c r="AE363" t="n" s="16765">
        <v>0.036051436735985</v>
      </c>
      <c r="AF363" t="n" s="17240">
        <v>0.13987006882898798</v>
      </c>
      <c r="AG363" t="n" s="17715">
        <v>0.08905330369464101</v>
      </c>
      <c r="AH363" t="n" s="18190">
        <v>-6.97010751082E-4</v>
      </c>
      <c r="AI363" t="n" s="18665">
        <v>0.007857368190445</v>
      </c>
      <c r="AJ363" t="n" s="19140">
        <v>0.39186503534842904</v>
      </c>
      <c r="AK363" t="n" s="19615">
        <v>0.046646704442237</v>
      </c>
      <c r="AL363" t="n" s="20090">
        <v>0.0</v>
      </c>
      <c r="AM363" t="n" s="20565">
        <v>0.025008425221552</v>
      </c>
      <c r="AN363" t="n" s="21040">
        <v>-0.472460201239979</v>
      </c>
      <c r="AO363" t="n" s="21515">
        <v>1.2673595514876832</v>
      </c>
      <c r="AP363" t="n" s="21990">
        <v>-0.7002116844428159</v>
      </c>
      <c r="AQ363" t="n" s="22465">
        <v>0.5671478670448673</v>
      </c>
      <c r="AR363" t="n" s="22940">
        <v>1.967571235930499</v>
      </c>
      <c r="AS363" t="n" s="23533">
        <v>0.0011678603785343245</v>
      </c>
      <c r="AT363" t="n" s="24126">
        <v>3.618699742976548E-5</v>
      </c>
      <c r="AU363" t="n" s="24719">
        <v>0.002065656866006771</v>
      </c>
      <c r="AV363" t="n" s="25312">
        <v>4.102582301453412E-4</v>
      </c>
      <c r="AW363" t="n" s="25905">
        <v>-1.5290408212416917E-5</v>
      </c>
      <c r="AX363" t="n" s="26498">
        <v>4.755977647851395E-4</v>
      </c>
      <c r="AY363" t="n" s="27091">
        <v>-3.935271269277054E-6</v>
      </c>
      <c r="AZ363" t="n" s="27684">
        <v>0.002548439990516405</v>
      </c>
      <c r="BA363" t="n" s="28277">
        <v>-0.0018628503974395404</v>
      </c>
      <c r="BB363" t="n" s="28870">
        <v>3.737771138152214E-5</v>
      </c>
      <c r="BC363" t="n" s="29463">
        <v>6.721825631467759E-6</v>
      </c>
      <c r="BD363" t="n" s="30056">
        <v>-3.1665897048094755E-4</v>
      </c>
      <c r="BE363" t="n" s="30649">
        <v>-3.469667429732602E-4</v>
      </c>
      <c r="BF363" t="n" s="31242">
        <v>8.577489401653805E-4</v>
      </c>
      <c r="BG363" t="n" s="31835">
        <v>-1.885209381435778E-5</v>
      </c>
      <c r="BH363" t="n" s="32428">
        <v>0.0027535804526622808</v>
      </c>
      <c r="BI363" t="n" s="33021">
        <v>0.0019371721019504073</v>
      </c>
      <c r="BJ363" t="s" s="33496">
        <v>1388</v>
      </c>
      <c r="BK363" t="s" s="33971">
        <v>1393</v>
      </c>
      <c r="BL363" t="n" s="34446">
        <v>0.10526856034994125</v>
      </c>
      <c r="BM363" t="s" s="34921">
        <v>1407</v>
      </c>
      <c r="BN363" t="s" s="35396">
        <v>1393</v>
      </c>
      <c r="BO363" t="n" s="35871">
        <v>-0.01538905780762434</v>
      </c>
    </row>
    <row r="364" spans="1:23" x14ac:dyDescent="0.25">
      <c r="A364" s="116" t="str">
        <f>IF(ISBLANK(TBL_DATA[[#This Row],[Row.names]]), "",   DATE(YEAR(TBL_DATA[[#This Row],[Row.names]]), MONTH(TBL_DATA[[#This Row],[Row.names]]), DAY(TBL_DATA[[#This Row],[Row.names]])))</f>
        <v/>
      </c>
      <c r="B364" s="548" t="s">
        <v>493</v>
      </c>
      <c r="C364" s="1174" t="s">
        <v>1119</v>
      </c>
      <c r="D364" s="1800" t="n">
        <v>-0.0013697313689227794</v>
      </c>
      <c r="E364" s="2426" t="n">
        <v>0.16571120198594858</v>
      </c>
      <c r="F364" s="2990" t="n">
        <v>0.25760208479344726</v>
      </c>
      <c r="G364" s="3554" t="n">
        <v>0.3633164944372712</v>
      </c>
      <c r="H364" s="4118" t="n">
        <v>0.2476988910676391</v>
      </c>
      <c r="I364" s="4682" t="n">
        <v>0.00481183441672684</v>
      </c>
      <c r="J364" s="5246" t="n">
        <v>0.08238390519587213</v>
      </c>
      <c r="K364" s="5808" t="n">
        <v>1.3102470054849567</v>
      </c>
      <c r="L364" s="6370" t="n">
        <v>0.41103126516651944</v>
      </c>
      <c r="M364" s="6932" t="n">
        <v>0.004257561633715069</v>
      </c>
      <c r="N364" s="7494" t="n">
        <v>0.08806738349239675</v>
      </c>
      <c r="O364" s="8058" t="n">
        <v>0.05101128093421822</v>
      </c>
      <c r="P364" s="8684" t="n">
        <v>-0.0018288180414207655</v>
      </c>
      <c r="Q364" s="9248" t="n">
        <v>-0.013536148294316732</v>
      </c>
      <c r="R364" s="9812" t="n">
        <v>-0.011671191249596117</v>
      </c>
      <c r="S364" s="10313" t="n">
        <v>0.03965863712406792</v>
      </c>
      <c r="T364" s="10814" t="n">
        <v>0.07219886610898321</v>
      </c>
      <c r="U364" s="11315" t="n">
        <v>0.5492972294634619</v>
      </c>
      <c r="V364" s="11816" t="n">
        <v>-0.014949837336612704</v>
      </c>
      <c r="W364" s="12315" t="n">
        <v>0.0707884124398882</v>
      </c>
      <c r="X364" t="n" s="12814">
        <v>-0.21119045930444819</v>
      </c>
      <c r="Y364" t="n" s="13376">
        <v>0.4976935714550059</v>
      </c>
      <c r="Z364" t="n" s="13940">
        <v>0.6411172008038151</v>
      </c>
      <c r="AA364" t="n" s="14564">
        <v>0.0</v>
      </c>
      <c r="AB364" t="n" s="15190">
        <v>0.0</v>
      </c>
      <c r="AC364" t="n" s="15816">
        <v>0.08229763636118695</v>
      </c>
      <c r="AD364" t="n" s="16291">
        <v>0.300585651779995</v>
      </c>
      <c r="AE364" t="n" s="16766">
        <v>0.036557755392362</v>
      </c>
      <c r="AF364" t="n" s="17241">
        <v>0.140725158581226</v>
      </c>
      <c r="AG364" t="n" s="17716">
        <v>0.091334994290347</v>
      </c>
      <c r="AH364" t="n" s="18191">
        <v>-7.00266358404E-4</v>
      </c>
      <c r="AI364" t="n" s="18666">
        <v>0.0077280870587910005</v>
      </c>
      <c r="AJ364" t="n" s="19141">
        <v>0.38921347671936296</v>
      </c>
      <c r="AK364" t="n" s="19616">
        <v>0.040654999891903</v>
      </c>
      <c r="AL364" t="n" s="20091">
        <v>0.0</v>
      </c>
      <c r="AM364" t="n" s="20566">
        <v>0.02507730593765</v>
      </c>
      <c r="AN364" t="n" s="21041">
        <v>-0.43388285853525</v>
      </c>
      <c r="AO364" t="n" s="21516">
        <v>1.2460096525354076</v>
      </c>
      <c r="AP364" t="n" s="21991">
        <v>-0.648715347777425</v>
      </c>
      <c r="AQ364" t="n" s="22466">
        <v>0.5972943047579826</v>
      </c>
      <c r="AR364" t="n" s="22941">
        <v>1.8947250003128326</v>
      </c>
      <c r="AS364" t="n" s="23534">
        <v>0.0012561696937684313</v>
      </c>
      <c r="AT364" t="n" s="24127">
        <v>2.9167635591480147E-5</v>
      </c>
      <c r="AU364" t="n" s="24720">
        <v>0.0021227490069761533</v>
      </c>
      <c r="AV364" t="n" s="25313">
        <v>3.8210952166828485E-4</v>
      </c>
      <c r="AW364" t="n" s="25906">
        <v>-1.437433824371501E-5</v>
      </c>
      <c r="AX364" t="n" s="26499">
        <v>4.8769506430126224E-4</v>
      </c>
      <c r="AY364" t="n" s="27092">
        <v>-2.561909492493781E-6</v>
      </c>
      <c r="AZ364" t="n" s="27685">
        <v>0.0026553108236657993</v>
      </c>
      <c r="BA364" t="n" s="28278">
        <v>-0.0019203897186674476</v>
      </c>
      <c r="BB364" t="n" s="28871">
        <v>5.836393007777702E-5</v>
      </c>
      <c r="BC364" t="n" s="29464">
        <v>7.9252466376428E-6</v>
      </c>
      <c r="BD364" t="n" s="30057">
        <v>-3.160078754810495E-4</v>
      </c>
      <c r="BE364" t="n" s="30650">
        <v>-3.456001466150151E-4</v>
      </c>
      <c r="BF364" t="n" s="31243">
        <v>8.615895779697028E-4</v>
      </c>
      <c r="BG364" t="n" s="31836">
        <v>2.2312237974696008E-4</v>
      </c>
      <c r="BH364" t="n" s="32429">
        <v>0.002298001868804068</v>
      </c>
      <c r="BI364" t="n" s="33022">
        <v>0.0023410591518585096</v>
      </c>
      <c r="BJ364" t="s" s="33497">
        <v>1388</v>
      </c>
      <c r="BK364" t="s" s="33972">
        <v>1393</v>
      </c>
      <c r="BL364" t="n" s="34447">
        <v>0.10317216068506241</v>
      </c>
      <c r="BM364" t="s" s="34922">
        <v>1407</v>
      </c>
      <c r="BN364" t="s" s="35397">
        <v>1393</v>
      </c>
      <c r="BO364" t="n" s="35872">
        <v>-0.015243501402437687</v>
      </c>
    </row>
    <row r="365" spans="1:23" x14ac:dyDescent="0.25">
      <c r="A365" s="116" t="str">
        <f>IF(ISBLANK(TBL_DATA[[#This Row],[Row.names]]), "",   DATE(YEAR(TBL_DATA[[#This Row],[Row.names]]), MONTH(TBL_DATA[[#This Row],[Row.names]]), DAY(TBL_DATA[[#This Row],[Row.names]])))</f>
        <v/>
      </c>
      <c r="B365" s="549" t="s">
        <v>494</v>
      </c>
      <c r="C365" s="1175" t="s">
        <v>1120</v>
      </c>
      <c r="D365" s="1801" t="n">
        <v>-0.0018701709224385329</v>
      </c>
      <c r="E365" s="2427" t="n">
        <v>0.16353112279203352</v>
      </c>
      <c r="F365" s="2991" t="n">
        <v>0.25145426514470226</v>
      </c>
      <c r="G365" s="3555" t="n">
        <v>0.36502372545300965</v>
      </c>
      <c r="H365" s="4119" t="n">
        <v>0.2501813719159961</v>
      </c>
      <c r="I365" s="4683" t="n">
        <v>0.004814492834647839</v>
      </c>
      <c r="J365" s="5247" t="n">
        <v>0.07111338411260348</v>
      </c>
      <c r="K365" s="5809" t="n">
        <v>1.3106767725740855</v>
      </c>
      <c r="L365" s="6371" t="n">
        <v>0.4088783448295531</v>
      </c>
      <c r="M365" s="6933" t="n">
        <v>0.004274751434179941</v>
      </c>
      <c r="N365" s="7495" t="n">
        <v>0.08826178417494178</v>
      </c>
      <c r="O365" s="8059" t="n">
        <v>0.05114822518588768</v>
      </c>
      <c r="P365" s="8685" t="n">
        <v>-0.0036955687615358723</v>
      </c>
      <c r="Q365" s="9249" t="n">
        <v>-0.013625857294760332</v>
      </c>
      <c r="R365" s="9813" t="n">
        <v>-0.011756783528183866</v>
      </c>
      <c r="S365" s="10314" t="n">
        <v>0.03524724865404805</v>
      </c>
      <c r="T365" s="10815" t="n">
        <v>0.0721656684280867</v>
      </c>
      <c r="U365" s="11316" t="n">
        <v>0.4884212870441578</v>
      </c>
      <c r="V365" s="11817" t="n">
        <v>-0.0215776241420933</v>
      </c>
      <c r="W365" s="12316" t="n">
        <v>0.07084791953605728</v>
      </c>
      <c r="X365" t="n" s="12815">
        <v>-0.3045625656108589</v>
      </c>
      <c r="Y365" t="n" s="13377">
        <v>0.5001813390321515</v>
      </c>
      <c r="Z365" t="n" s="13941">
        <v>0.6394359583488819</v>
      </c>
      <c r="AA365" t="n" s="14565">
        <v>0.0</v>
      </c>
      <c r="AB365" t="n" s="15191">
        <v>0.0</v>
      </c>
      <c r="AC365" t="n" s="15817">
        <v>0.07927739849744743</v>
      </c>
      <c r="AD365" t="n" s="16292">
        <v>0.280112883642692</v>
      </c>
      <c r="AE365" t="n" s="16767">
        <v>0.036555216686372995</v>
      </c>
      <c r="AF365" t="n" s="17242">
        <v>0.1387113842125</v>
      </c>
      <c r="AG365" t="n" s="17717">
        <v>0.094696874187447</v>
      </c>
      <c r="AH365" t="n" s="18192">
        <v>0.0042205285866339995</v>
      </c>
      <c r="AI365" t="n" s="18667">
        <v>0.006837347664478</v>
      </c>
      <c r="AJ365" t="n" s="19142">
        <v>0.38499368970010206</v>
      </c>
      <c r="AK365" t="n" s="19617">
        <v>0.039344898733022</v>
      </c>
      <c r="AL365" t="n" s="20092">
        <v>0.0</v>
      </c>
      <c r="AM365" t="n" s="20567">
        <v>0.025369495459193</v>
      </c>
      <c r="AN365" t="n" s="21042">
        <v>-0.44377120667977904</v>
      </c>
      <c r="AO365" t="n" s="21517">
        <v>1.2541783777177418</v>
      </c>
      <c r="AP365" t="n" s="21992">
        <v>-0.6871072655250801</v>
      </c>
      <c r="AQ365" t="n" s="22467">
        <v>0.5670711121926617</v>
      </c>
      <c r="AR365" t="n" s="22942">
        <v>1.9412856432428218</v>
      </c>
      <c r="AS365" t="n" s="23535">
        <v>0.001235000075002295</v>
      </c>
      <c r="AT365" t="n" s="24128">
        <v>4.091192266713219E-5</v>
      </c>
      <c r="AU365" t="n" s="24721">
        <v>0.0020525940936901325</v>
      </c>
      <c r="AV365" t="n" s="25314">
        <v>3.620607143935195E-4</v>
      </c>
      <c r="AW365" t="n" s="25907">
        <v>-1.3789307134607926E-5</v>
      </c>
      <c r="AX365" t="n" s="26500">
        <v>4.550645001833529E-4</v>
      </c>
      <c r="AY365" t="n" s="27093">
        <v>-6.04803438558276E-6</v>
      </c>
      <c r="AZ365" t="n" s="27686">
        <v>0.0025938061688630374</v>
      </c>
      <c r="BA365" t="n" s="28279">
        <v>-0.0018567190613691619</v>
      </c>
      <c r="BB365" t="n" s="28872">
        <v>5.805200994508845E-5</v>
      </c>
      <c r="BC365" t="n" s="29465">
        <v>8.123024473435348E-6</v>
      </c>
      <c r="BD365" t="n" s="30058">
        <v>-2.933923903913946E-4</v>
      </c>
      <c r="BE365" t="n" s="30651">
        <v>-3.501777958809952E-4</v>
      </c>
      <c r="BF365" t="n" s="31244">
        <v>8.523630857946769E-4</v>
      </c>
      <c r="BG365" t="n" s="31837">
        <v>2.174001993459975E-4</v>
      </c>
      <c r="BH365" t="n" s="32430">
        <v>0.0022063366339279784</v>
      </c>
      <c r="BI365" t="n" s="33023">
        <v>0.0022965263735323788</v>
      </c>
      <c r="BJ365" t="s" s="33498">
        <v>1388</v>
      </c>
      <c r="BK365" t="s" s="33973">
        <v>1393</v>
      </c>
      <c r="BL365" t="n" s="34448">
        <v>0.10190805047750473</v>
      </c>
      <c r="BM365" t="s" s="34923">
        <v>1407</v>
      </c>
      <c r="BN365" t="s" s="35398">
        <v>1393</v>
      </c>
      <c r="BO365" t="n" s="35873">
        <v>-0.015317249111831188</v>
      </c>
    </row>
    <row r="366" spans="1:23" x14ac:dyDescent="0.25">
      <c r="A366" s="116" t="str">
        <f>IF(ISBLANK(TBL_DATA[[#This Row],[Row.names]]), "",   DATE(YEAR(TBL_DATA[[#This Row],[Row.names]]), MONTH(TBL_DATA[[#This Row],[Row.names]]), DAY(TBL_DATA[[#This Row],[Row.names]])))</f>
        <v/>
      </c>
      <c r="B366" s="550" t="s">
        <v>495</v>
      </c>
      <c r="C366" s="1176" t="s">
        <v>1121</v>
      </c>
      <c r="D366" s="1802" t="n">
        <v>-0.001968361280830903</v>
      </c>
      <c r="E366" s="2428" t="n">
        <v>0.16124087318088787</v>
      </c>
      <c r="F366" s="2992" t="n">
        <v>0.19935376381160563</v>
      </c>
      <c r="G366" s="3556" t="n">
        <v>0.38634345828480626</v>
      </c>
      <c r="H366" s="4120" t="n">
        <v>0.26414880856344697</v>
      </c>
      <c r="I366" s="4684" t="n">
        <v>0.004780167810458093</v>
      </c>
      <c r="J366" s="5248" t="n">
        <v>0.043405971546293554</v>
      </c>
      <c r="K366" s="5810" t="n">
        <v>1.3434709267865306</v>
      </c>
      <c r="L366" s="6372" t="n">
        <v>0.422356359544391</v>
      </c>
      <c r="M366" s="6934" t="n">
        <v>0.004235241139164653</v>
      </c>
      <c r="N366" s="7496" t="n">
        <v>0.08846030139389756</v>
      </c>
      <c r="O366" s="8060" t="n">
        <v>0.05129950023337237</v>
      </c>
      <c r="P366" s="8686" t="n">
        <v>-0.005656655827905976</v>
      </c>
      <c r="Q366" s="9250" t="n">
        <v>-0.013717416750352544</v>
      </c>
      <c r="R366" s="9814" t="n">
        <v>-0.01184413908817582</v>
      </c>
      <c r="S366" s="10315" t="n">
        <v>0.03940237949755798</v>
      </c>
      <c r="T366" s="10816" t="n">
        <v>0.07189241741751451</v>
      </c>
      <c r="U366" s="11317" t="n">
        <v>0.5480742046651325</v>
      </c>
      <c r="V366" s="11818" t="n">
        <v>-0.015776584833265273</v>
      </c>
      <c r="W366" s="12317" t="n">
        <v>0.07062721622662176</v>
      </c>
      <c r="X366" t="n" s="12816">
        <v>-0.22337826232090047</v>
      </c>
      <c r="Y366" t="n" s="13378">
        <v>0.5139540918831633</v>
      </c>
      <c r="Z366" t="n" s="13942">
        <v>0.6498894979489903</v>
      </c>
      <c r="AA366" t="n" s="14566">
        <v>0.0</v>
      </c>
      <c r="AB366" t="n" s="15192">
        <v>0.0</v>
      </c>
      <c r="AC366" t="n" s="15818">
        <v>0.07664184905350685</v>
      </c>
      <c r="AD366" t="n" s="16293">
        <v>0.28551261536722294</v>
      </c>
      <c r="AE366" t="n" s="16768">
        <v>0.040896020089942996</v>
      </c>
      <c r="AF366" t="n" s="17243">
        <v>0.13851079936283098</v>
      </c>
      <c r="AG366" t="n" s="17718">
        <v>0.10389052397526</v>
      </c>
      <c r="AH366" t="n" s="18193">
        <v>-7.03527660525E-4</v>
      </c>
      <c r="AI366" t="n" s="18668">
        <v>0.006926868132142</v>
      </c>
      <c r="AJ366" t="n" s="19143">
        <v>0.3788267867056</v>
      </c>
      <c r="AK366" t="n" s="19618">
        <v>0.039008233463258</v>
      </c>
      <c r="AL366" t="n" s="20093">
        <v>0.0</v>
      </c>
      <c r="AM366" t="n" s="20568">
        <v>0.025317648672282</v>
      </c>
      <c r="AN366" t="n" s="21043">
        <v>-0.4433278350275379</v>
      </c>
      <c r="AO366" t="n" s="21518">
        <v>1.2472809091368777</v>
      </c>
      <c r="AP366" t="n" s="21993">
        <v>-0.672422776056402</v>
      </c>
      <c r="AQ366" t="n" s="22468">
        <v>0.5748581330804757</v>
      </c>
      <c r="AR366" t="n" s="22943">
        <v>1.9197036851932796</v>
      </c>
      <c r="AS366" t="n" s="23536">
        <v>0.001206799902108892</v>
      </c>
      <c r="AT366" t="n" s="24129">
        <v>1.924540912319476E-5</v>
      </c>
      <c r="AU366" t="n" s="24722">
        <v>0.0020134795839197883</v>
      </c>
      <c r="AV366" t="n" s="25315">
        <v>3.4223553981872946E-4</v>
      </c>
      <c r="AW366" t="n" s="25908">
        <v>-1.2023020564030113E-5</v>
      </c>
      <c r="AX366" t="n" s="26501">
        <v>4.630557827123892E-4</v>
      </c>
      <c r="AY366" t="n" s="27094">
        <v>-3.0163020266652836E-6</v>
      </c>
      <c r="AZ366" t="n" s="27687">
        <v>0.002560131512163284</v>
      </c>
      <c r="BA366" t="n" s="28280">
        <v>-0.001823349104937527</v>
      </c>
      <c r="BB366" t="n" s="28873">
        <v>4.964950805052351E-5</v>
      </c>
      <c r="BC366" t="n" s="29466">
        <v>7.111471769456728E-6</v>
      </c>
      <c r="BD366" t="n" s="30059">
        <v>-2.715575490160434E-4</v>
      </c>
      <c r="BE366" t="n" s="30652">
        <v>-3.557351225609502E-4</v>
      </c>
      <c r="BF366" t="n" s="31245">
        <v>8.146992258019662E-4</v>
      </c>
      <c r="BG366" t="n" s="31838">
        <v>2.145167411129276E-4</v>
      </c>
      <c r="BH366" t="n" s="32431">
        <v>0.0021451484609118407</v>
      </c>
      <c r="BI366" t="n" s="33024">
        <v>0.0022762485258882954</v>
      </c>
      <c r="BJ366" t="s" s="33499">
        <v>1388</v>
      </c>
      <c r="BK366" t="s" s="33974">
        <v>1393</v>
      </c>
      <c r="BL366" t="n" s="34449">
        <v>0.10190429538488388</v>
      </c>
      <c r="BM366" t="s" s="34924">
        <v>1407</v>
      </c>
      <c r="BN366" t="s" s="35399">
        <v>1393</v>
      </c>
      <c r="BO366" t="n" s="35874">
        <v>-0.015324130654335022</v>
      </c>
    </row>
    <row r="367" spans="1:23" x14ac:dyDescent="0.25">
      <c r="A367" s="116" t="str">
        <f>IF(ISBLANK(TBL_DATA[[#This Row],[Row.names]]), "",   DATE(YEAR(TBL_DATA[[#This Row],[Row.names]]), MONTH(TBL_DATA[[#This Row],[Row.names]]), DAY(TBL_DATA[[#This Row],[Row.names]])))</f>
        <v/>
      </c>
      <c r="B367" s="551" t="s">
        <v>496</v>
      </c>
      <c r="C367" s="1177" t="s">
        <v>1122</v>
      </c>
      <c r="D367" s="1803" t="n">
        <v>9.27571510340995E-4</v>
      </c>
      <c r="E367" s="2429" t="n">
        <v>0.16231800713149402</v>
      </c>
      <c r="F367" s="2993" t="n">
        <v>0.18954974487696497</v>
      </c>
      <c r="G367" s="3557" t="n">
        <v>0.3975133945146721</v>
      </c>
      <c r="H367" s="4121" t="n">
        <v>0.26547320717902334</v>
      </c>
      <c r="I367" s="4685" t="n">
        <v>0.0047683523576288935</v>
      </c>
      <c r="J367" s="5249" t="n">
        <v>0.04156115307688979</v>
      </c>
      <c r="K367" s="5811" t="n">
        <v>1.3555664465831814</v>
      </c>
      <c r="L367" s="6373" t="n">
        <v>0.4203707291359717</v>
      </c>
      <c r="M367" s="6935" t="n">
        <v>0.0042358412335265876</v>
      </c>
      <c r="N367" s="7497" t="n">
        <v>0.08832116512242656</v>
      </c>
      <c r="O367" s="8061" t="n">
        <v>0.05121998675911179</v>
      </c>
      <c r="P367" s="8687" t="n">
        <v>-0.004734331270354719</v>
      </c>
      <c r="Q367" s="9251" t="n">
        <v>-0.013656859923504428</v>
      </c>
      <c r="R367" s="9815" t="n">
        <v>-0.011786528677575875</v>
      </c>
      <c r="S367" s="10316" t="n">
        <v>0.04847521473133276</v>
      </c>
      <c r="T367" s="10817" t="n">
        <v>0.07187581257355606</v>
      </c>
      <c r="U367" s="11318" t="n">
        <v>0.6744301454919113</v>
      </c>
      <c r="V367" s="11819" t="n">
        <v>-0.007355265089070362</v>
      </c>
      <c r="W367" s="12318" t="n">
        <v>0.07071646932183176</v>
      </c>
      <c r="X367" t="n" s="12817">
        <v>-0.10401063796887873</v>
      </c>
      <c r="Y367" t="n" s="13379">
        <v>0.5152409214911248</v>
      </c>
      <c r="Z367" t="n" s="13943">
        <v>0.648360030489212</v>
      </c>
      <c r="AA367" t="n" s="14567">
        <v>0.0</v>
      </c>
      <c r="AB367" t="n" s="15193">
        <v>0.0</v>
      </c>
      <c r="AC367" t="n" s="15819">
        <v>0.07419272273264525</v>
      </c>
      <c r="AD367" t="n" s="16294">
        <v>0.288680026848586</v>
      </c>
      <c r="AE367" t="n" s="16769">
        <v>0.040516758273624</v>
      </c>
      <c r="AF367" t="n" s="17244">
        <v>0.140816437035891</v>
      </c>
      <c r="AG367" t="n" s="17719">
        <v>0.10436316794257099</v>
      </c>
      <c r="AH367" t="n" s="18194">
        <v>5.573241124200001E-4</v>
      </c>
      <c r="AI367" t="n" s="18669">
        <v>0.004422459148664</v>
      </c>
      <c r="AJ367" t="n" s="19144">
        <v>0.388533695296752</v>
      </c>
      <c r="AK367" t="n" s="19619">
        <v>0.033236432554323</v>
      </c>
      <c r="AL367" t="n" s="20094">
        <v>0.0</v>
      </c>
      <c r="AM367" t="n" s="20569">
        <v>0.025351484295495</v>
      </c>
      <c r="AN367" t="n" s="21044">
        <v>-0.4557162800757059</v>
      </c>
      <c r="AO367" t="n" s="21519">
        <v>1.2640513754971667</v>
      </c>
      <c r="AP367" t="n" s="21994">
        <v>-0.6932898700645469</v>
      </c>
      <c r="AQ367" t="n" s="22469">
        <v>0.5707615054326198</v>
      </c>
      <c r="AR367" t="n" s="22944">
        <v>1.9573412455617136</v>
      </c>
      <c r="AS367" t="n" s="23537">
        <v>0.0011470052921623056</v>
      </c>
      <c r="AT367" t="n" s="24130">
        <v>-1.2101486262563236E-4</v>
      </c>
      <c r="AU367" t="n" s="24723">
        <v>0.0019048559538252315</v>
      </c>
      <c r="AV367" t="n" s="25316">
        <v>3.261582908520111E-4</v>
      </c>
      <c r="AW367" t="n" s="25909">
        <v>-1.2951798343808803E-5</v>
      </c>
      <c r="AX367" t="n" s="26502">
        <v>4.553708665576914E-4</v>
      </c>
      <c r="AY367" t="n" s="27095">
        <v>-3.0648509735286624E-7</v>
      </c>
      <c r="AZ367" t="n" s="27688">
        <v>0.0026419034075092817</v>
      </c>
      <c r="BA367" t="n" s="28281">
        <v>-0.0016805643306260583</v>
      </c>
      <c r="BB367" t="n" s="28874">
        <v>5.291097707149389E-5</v>
      </c>
      <c r="BC367" t="n" s="29467">
        <v>6.142954730415524E-6</v>
      </c>
      <c r="BD367" t="n" s="30060">
        <v>-2.5310410931902094E-4</v>
      </c>
      <c r="BE367" t="n" s="30653">
        <v>-3.33985903046802E-4</v>
      </c>
      <c r="BF367" t="n" s="31246">
        <v>7.856375418689361E-4</v>
      </c>
      <c r="BG367" t="n" s="31839">
        <v>1.8783652695696692E-4</v>
      </c>
      <c r="BH367" t="n" s="32432">
        <v>0.0021027546555300665</v>
      </c>
      <c r="BI367" t="n" s="33025">
        <v>0.0022303715540254333</v>
      </c>
      <c r="BJ367" t="s" s="33500">
        <v>1388</v>
      </c>
      <c r="BK367" t="s" s="33975">
        <v>1393</v>
      </c>
      <c r="BL367" t="n" s="34450">
        <v>0.1012120172381401</v>
      </c>
      <c r="BM367" t="s" s="34925">
        <v>1409</v>
      </c>
      <c r="BN367" t="s" s="35400">
        <v>1393</v>
      </c>
      <c r="BO367" t="n" s="35875">
        <v>-0.015712328255176544</v>
      </c>
    </row>
    <row r="368" spans="1:23" x14ac:dyDescent="0.25">
      <c r="A368" s="116" t="str">
        <f>IF(ISBLANK(TBL_DATA[[#This Row],[Row.names]]), "",   DATE(YEAR(TBL_DATA[[#This Row],[Row.names]]), MONTH(TBL_DATA[[#This Row],[Row.names]]), DAY(TBL_DATA[[#This Row],[Row.names]])))</f>
        <v/>
      </c>
      <c r="B368" s="552" t="s">
        <v>497</v>
      </c>
      <c r="C368" s="1178" t="s">
        <v>1123</v>
      </c>
      <c r="D368" s="1804" t="n">
        <v>-0.010413453534259537</v>
      </c>
      <c r="E368" s="2430" t="n">
        <v>0.15021426257219717</v>
      </c>
      <c r="F368" s="2994" t="n">
        <v>0.12430395766446001</v>
      </c>
      <c r="G368" s="3558" t="n">
        <v>0.40184522174328713</v>
      </c>
      <c r="H368" s="4122" t="n">
        <v>0.27207386292637653</v>
      </c>
      <c r="I368" s="4686" t="n">
        <v>0.0047688086621208515</v>
      </c>
      <c r="J368" s="5250" t="n">
        <v>-0.02496903940421369</v>
      </c>
      <c r="K368" s="5812" t="n">
        <v>1.3869867449718596</v>
      </c>
      <c r="L368" s="6374" t="n">
        <v>0.44898462287696644</v>
      </c>
      <c r="M368" s="6936" t="n">
        <v>0.004149044571732966</v>
      </c>
      <c r="N368" s="7498" t="n">
        <v>0.08872918885568824</v>
      </c>
      <c r="O368" s="8062" t="n">
        <v>0.055292378332319154</v>
      </c>
      <c r="P368" s="8688" t="n">
        <v>-0.01509848406591452</v>
      </c>
      <c r="Q368" s="9252" t="n">
        <v>-0.014070403933351346</v>
      </c>
      <c r="R368" s="9816" t="n">
        <v>-0.01219143218164661</v>
      </c>
      <c r="S368" s="10317" t="n">
        <v>0.03309707038548493</v>
      </c>
      <c r="T368" s="10818" t="n">
        <v>0.07260378501548012</v>
      </c>
      <c r="U368" s="11319" t="n">
        <v>0.4558587459101227</v>
      </c>
      <c r="V368" s="11820" t="n">
        <v>-0.02061597907298185</v>
      </c>
      <c r="W368" s="12319" t="n">
        <v>0.07134732621741297</v>
      </c>
      <c r="X368" t="n" s="12818">
        <v>-0.2889523709712661</v>
      </c>
      <c r="Y368" t="n" s="13380">
        <v>0.5216070004576018</v>
      </c>
      <c r="Z368" t="n" s="13944">
        <v>0.6700631484248081</v>
      </c>
      <c r="AA368" t="n" s="14568">
        <v>0.0</v>
      </c>
      <c r="AB368" t="n" s="15194">
        <v>0.0</v>
      </c>
      <c r="AC368" t="n" s="15820">
        <v>0.0712254221085798</v>
      </c>
      <c r="AD368" t="n" s="16295">
        <v>0.2789985936811191</v>
      </c>
      <c r="AE368" t="n" s="16770">
        <v>0.039607487361115995</v>
      </c>
      <c r="AF368" t="n" s="17245">
        <v>0.15403656494172</v>
      </c>
      <c r="AG368" t="n" s="17720">
        <v>0.10280538037196099</v>
      </c>
      <c r="AH368" t="n" s="18195">
        <v>3.5864905766700003E-4</v>
      </c>
      <c r="AI368" t="n" s="18670">
        <v>0.008051317441769</v>
      </c>
      <c r="AJ368" t="n" s="19145">
        <v>0.39241583191870905</v>
      </c>
      <c r="AK368" t="n" s="19620">
        <v>0.032077137316808</v>
      </c>
      <c r="AL368" t="n" s="20095">
        <v>0.0</v>
      </c>
      <c r="AM368" t="n" s="20570">
        <v>0.025404715529893</v>
      </c>
      <c r="AN368" t="n" s="21045">
        <v>-0.4664396717471259</v>
      </c>
      <c r="AO368" t="n" s="21520">
        <v>1.298999993040764</v>
      </c>
      <c r="AP368" t="n" s="21995">
        <v>-0.7316839871671281</v>
      </c>
      <c r="AQ368" t="n" s="22470">
        <v>0.567316005873636</v>
      </c>
      <c r="AR368" t="n" s="22945">
        <v>2.0306839802078924</v>
      </c>
      <c r="AS368" t="n" s="23538">
        <v>0.00158009290514605</v>
      </c>
      <c r="AT368" t="n" s="24131">
        <v>-7.31691120326554E-5</v>
      </c>
      <c r="AU368" t="n" s="24724">
        <v>0.001387845011334127</v>
      </c>
      <c r="AV368" t="n" s="25317">
        <v>3.148618010774438E-4</v>
      </c>
      <c r="AW368" t="n" s="25910">
        <v>-1.533727488533639E-5</v>
      </c>
      <c r="AX368" t="n" s="26503">
        <v>4.255023042724628E-4</v>
      </c>
      <c r="AY368" t="n" s="27096">
        <v>1.4778241914355139E-6</v>
      </c>
      <c r="AZ368" t="n" s="27689">
        <v>0.0027893519788939132</v>
      </c>
      <c r="BA368" t="n" s="28282">
        <v>-0.0017219782673278808</v>
      </c>
      <c r="BB368" t="n" s="28875">
        <v>5.856795479234366E-5</v>
      </c>
      <c r="BC368" t="n" s="29468">
        <v>4.358890047240628E-6</v>
      </c>
      <c r="BD368" t="n" s="30061">
        <v>5.318396278012923E-6</v>
      </c>
      <c r="BE368" t="n" s="30654">
        <v>-4.000918319782593E-4</v>
      </c>
      <c r="BF368" t="n" s="31247">
        <v>5.838026193312957E-4</v>
      </c>
      <c r="BG368" t="n" s="31840">
        <v>4.0505448549583387E-4</v>
      </c>
      <c r="BH368" t="n" s="32433">
        <v>0.0020158281625303593</v>
      </c>
      <c r="BI368" t="n" s="33026">
        <v>0.002141662183851902</v>
      </c>
      <c r="BJ368" t="s" s="33501">
        <v>1388</v>
      </c>
      <c r="BK368" t="s" s="33976">
        <v>1393</v>
      </c>
      <c r="BL368" t="n" s="34451">
        <v>0.09868074953556061</v>
      </c>
      <c r="BM368" t="s" s="34926">
        <v>1409</v>
      </c>
      <c r="BN368" t="s" s="35401">
        <v>1393</v>
      </c>
      <c r="BO368" t="n" s="35876">
        <v>-0.01638040877878666</v>
      </c>
    </row>
    <row r="369" spans="1:23" x14ac:dyDescent="0.25">
      <c r="A369" s="116" t="str">
        <f>IF(ISBLANK(TBL_DATA[[#This Row],[Row.names]]), "",   DATE(YEAR(TBL_DATA[[#This Row],[Row.names]]), MONTH(TBL_DATA[[#This Row],[Row.names]]), DAY(TBL_DATA[[#This Row],[Row.names]])))</f>
        <v/>
      </c>
      <c r="B369" s="553" t="s">
        <v>498</v>
      </c>
      <c r="C369" s="1179" t="s">
        <v>1124</v>
      </c>
      <c r="D369" s="1805" t="n">
        <v>0.005702316807589178</v>
      </c>
      <c r="E369" s="2431" t="n">
        <v>0.1567731486939914</v>
      </c>
      <c r="F369" s="2995" t="n">
        <v>0.1337767221538968</v>
      </c>
      <c r="G369" s="3559" t="n">
        <v>0.39960714497103617</v>
      </c>
      <c r="H369" s="4123" t="n">
        <v>0.26465889737093384</v>
      </c>
      <c r="I369" s="4687" t="n">
        <v>0.004767799204752609</v>
      </c>
      <c r="J369" s="5251" t="n">
        <v>-0.008310369913784199</v>
      </c>
      <c r="K369" s="5813" t="n">
        <v>1.3886885182951014</v>
      </c>
      <c r="L369" s="6375" t="n">
        <v>0.4358140286239069</v>
      </c>
      <c r="M369" s="6937" t="n">
        <v>0.0041762325830726685</v>
      </c>
      <c r="N369" s="7499" t="n">
        <v>0.08826200853805283</v>
      </c>
      <c r="O369" s="8063" t="n">
        <v>0.054035063814900794</v>
      </c>
      <c r="P369" s="8689" t="n">
        <v>-0.009482263597783591</v>
      </c>
      <c r="Q369" s="9253" t="n">
        <v>-0.013809029873699492</v>
      </c>
      <c r="R369" s="9817" t="n">
        <v>-0.011939951355902449</v>
      </c>
      <c r="S369" s="10318" t="n">
        <v>0.03399860259335563</v>
      </c>
      <c r="T369" s="10819" t="n">
        <v>0.07263163613167077</v>
      </c>
      <c r="U369" s="11320" t="n">
        <v>0.46809633383063304</v>
      </c>
      <c r="V369" s="11821" t="n">
        <v>-0.01300292546749171</v>
      </c>
      <c r="W369" s="12320" t="n">
        <v>0.07161269498147402</v>
      </c>
      <c r="X369" t="n" s="12819">
        <v>-0.18157291065299982</v>
      </c>
      <c r="Y369" t="n" s="13381">
        <v>0.5144500922061672</v>
      </c>
      <c r="Z369" t="n" s="13945">
        <v>0.6601621229848822</v>
      </c>
      <c r="AA369" t="n" s="14569">
        <v>0.0</v>
      </c>
      <c r="AB369" t="n" s="15195">
        <v>0.0</v>
      </c>
      <c r="AC369" t="n" s="15821">
        <v>0.08346138741224789</v>
      </c>
      <c r="AD369" t="n" s="16296">
        <v>0.27493019711467503</v>
      </c>
      <c r="AE369" t="n" s="16771">
        <v>0.04008530849818599</v>
      </c>
      <c r="AF369" t="n" s="17246">
        <v>0.15597087966070802</v>
      </c>
      <c r="AG369" t="n" s="17721">
        <v>0.10130298321654799</v>
      </c>
      <c r="AH369" t="n" s="18196">
        <v>-0.001590191917311</v>
      </c>
      <c r="AI369" t="n" s="18671">
        <v>0.011043146934483</v>
      </c>
      <c r="AJ369" t="n" s="19146">
        <v>0.38773849431583</v>
      </c>
      <c r="AK369" t="n" s="19621">
        <v>0.026124088852115004</v>
      </c>
      <c r="AL369" t="n" s="20096">
        <v>0.0</v>
      </c>
      <c r="AM369" t="n" s="20571">
        <v>0.025561834181325</v>
      </c>
      <c r="AN369" t="n" s="21046">
        <v>-0.43801040325641305</v>
      </c>
      <c r="AO369" t="n" s="21521">
        <v>1.2688574020714511</v>
      </c>
      <c r="AP369" t="n" s="21996">
        <v>-0.6857010644713051</v>
      </c>
      <c r="AQ369" t="n" s="22471">
        <v>0.5831563376001461</v>
      </c>
      <c r="AR369" t="n" s="22946">
        <v>1.9545584665427562</v>
      </c>
      <c r="AS369" t="n" s="23539">
        <v>0.0013841024091039494</v>
      </c>
      <c r="AT369" t="n" s="24132">
        <v>-1.132145311493913E-4</v>
      </c>
      <c r="AU369" t="n" s="24725">
        <v>0.0013051965075935347</v>
      </c>
      <c r="AV369" t="n" s="25318">
        <v>2.3005329843727704E-4</v>
      </c>
      <c r="AW369" t="n" s="25911">
        <v>-1.1859241844317699E-5</v>
      </c>
      <c r="AX369" t="n" s="26504">
        <v>3.9164080551679607E-4</v>
      </c>
      <c r="AY369" t="n" s="27097">
        <v>2.845707392266285E-6</v>
      </c>
      <c r="AZ369" t="n" s="27690">
        <v>0.0027846968576289138</v>
      </c>
      <c r="BA369" t="n" s="28283">
        <v>-0.0012853681833956394</v>
      </c>
      <c r="BB369" t="n" s="28876">
        <v>6.328651448761456E-5</v>
      </c>
      <c r="BC369" t="n" s="29469">
        <v>5.365027933135155E-6</v>
      </c>
      <c r="BD369" t="n" s="30062">
        <v>8.878479558259337E-5</v>
      </c>
      <c r="BE369" t="n" s="30655">
        <v>-2.1962030730855736E-4</v>
      </c>
      <c r="BF369" t="n" s="31248">
        <v>5.286963601973427E-4</v>
      </c>
      <c r="BG369" t="n" s="31841">
        <v>3.103744975848223E-5</v>
      </c>
      <c r="BH369" t="n" s="32434">
        <v>0.0018866290155256872</v>
      </c>
      <c r="BI369" t="n" s="33027">
        <v>0.0024412178579485914</v>
      </c>
      <c r="BJ369" t="s" s="33502">
        <v>1387</v>
      </c>
      <c r="BK369" t="s" s="33977">
        <v>1393</v>
      </c>
      <c r="BL369" t="n" s="34452">
        <v>0.10014370083808899</v>
      </c>
      <c r="BM369" t="s" s="34927">
        <v>1409</v>
      </c>
      <c r="BN369" t="s" s="35402">
        <v>1393</v>
      </c>
      <c r="BO369" t="n" s="35877">
        <v>-0.017118610441684723</v>
      </c>
    </row>
    <row r="370" spans="1:23" x14ac:dyDescent="0.25">
      <c r="A370" s="116" t="str">
        <f>IF(ISBLANK(TBL_DATA[[#This Row],[Row.names]]), "",   DATE(YEAR(TBL_DATA[[#This Row],[Row.names]]), MONTH(TBL_DATA[[#This Row],[Row.names]]), DAY(TBL_DATA[[#This Row],[Row.names]])))</f>
        <v/>
      </c>
      <c r="B370" s="554" t="s">
        <v>499</v>
      </c>
      <c r="C370" s="1180" t="s">
        <v>1125</v>
      </c>
      <c r="D370" s="1806" t="n">
        <v>0.002636366475505557</v>
      </c>
      <c r="E370" s="2432" t="n">
        <v>0.1598228266429731</v>
      </c>
      <c r="F370" s="2996" t="n">
        <v>0.17830782768683529</v>
      </c>
      <c r="G370" s="3560" t="n">
        <v>0.44435701584413</v>
      </c>
      <c r="H370" s="4124" t="n">
        <v>0.3186841007160045</v>
      </c>
      <c r="I370" s="4688" t="n">
        <v>0.004545544990362375</v>
      </c>
      <c r="J370" s="5252" t="n">
        <v>0.010719309427415835</v>
      </c>
      <c r="K370" s="5814" t="n">
        <v>1.3744228745786953</v>
      </c>
      <c r="L370" s="6376" t="n">
        <v>0.43725110911182047</v>
      </c>
      <c r="M370" s="6938" t="n">
        <v>0.0041311315300506255</v>
      </c>
      <c r="N370" s="7500" t="n">
        <v>0.08742023490018236</v>
      </c>
      <c r="O370" s="8064" t="n">
        <v>0.0529821479490511</v>
      </c>
      <c r="P370" s="8690" t="n">
        <v>-0.0068708958441392465</v>
      </c>
      <c r="Q370" s="9254" t="n">
        <v>-0.013542734520095166</v>
      </c>
      <c r="R370" s="9818" t="n">
        <v>-0.011691481803562472</v>
      </c>
      <c r="S370" s="10319" t="n">
        <v>0.050474060388558284</v>
      </c>
      <c r="T370" s="10820" t="n">
        <v>0.07200936335737976</v>
      </c>
      <c r="U370" s="11321" t="n">
        <v>0.7009374619527939</v>
      </c>
      <c r="V370" s="11822" t="n">
        <v>0.0011125502681907928</v>
      </c>
      <c r="W370" s="12321" t="n">
        <v>0.07063479063240626</v>
      </c>
      <c r="X370" t="n" s="12820">
        <v>0.015750740651029414</v>
      </c>
      <c r="Y370" t="n" s="13382">
        <v>0.564521125128196</v>
      </c>
      <c r="Z370" t="n" s="13946">
        <v>0.6612496571733102</v>
      </c>
      <c r="AA370" t="n" s="14570">
        <v>0.0</v>
      </c>
      <c r="AB370" t="n" s="15196">
        <v>0.0</v>
      </c>
      <c r="AC370" t="n" s="15822">
        <v>0.08369397935880667</v>
      </c>
      <c r="AD370" t="n" s="16297">
        <v>0.27852975775860106</v>
      </c>
      <c r="AE370" t="n" s="16772">
        <v>0.039858914954924995</v>
      </c>
      <c r="AF370" t="n" s="17247">
        <v>0.157661687605895</v>
      </c>
      <c r="AG370" t="n" s="17722">
        <v>0.103173207040461</v>
      </c>
      <c r="AH370" t="n" s="18197">
        <v>-0.001582449542175</v>
      </c>
      <c r="AI370" t="n" s="18672">
        <v>0.006199454888258</v>
      </c>
      <c r="AJ370" t="n" s="19147">
        <v>0.3901272221648361</v>
      </c>
      <c r="AK370" t="n" s="19622">
        <v>0.0258306240388</v>
      </c>
      <c r="AL370" t="n" s="20097">
        <v>0.0</v>
      </c>
      <c r="AM370" t="n" s="20572">
        <v>0.025199966674449</v>
      </c>
      <c r="AN370" t="n" s="21047">
        <v>-0.42066472669195</v>
      </c>
      <c r="AO370" t="n" s="21522">
        <v>1.2676405212060398</v>
      </c>
      <c r="AP370" t="n" s="21997">
        <v>-0.6633068623139402</v>
      </c>
      <c r="AQ370" t="n" s="22472">
        <v>0.6043336588920996</v>
      </c>
      <c r="AR370" t="n" s="22947">
        <v>1.93094738351998</v>
      </c>
      <c r="AS370" t="n" s="23540">
        <v>0.0014892011976525932</v>
      </c>
      <c r="AT370" t="n" s="24133">
        <v>-8.573638312386937E-5</v>
      </c>
      <c r="AU370" t="n" s="24726">
        <v>0.0012174567822495644</v>
      </c>
      <c r="AV370" t="n" s="25319">
        <v>2.54990483045409E-4</v>
      </c>
      <c r="AW370" t="n" s="25912">
        <v>-1.0987305957876178E-5</v>
      </c>
      <c r="AX370" t="n" s="26505">
        <v>3.9261412932339385E-4</v>
      </c>
      <c r="AY370" t="n" s="27098">
        <v>2.307720390390587E-5</v>
      </c>
      <c r="AZ370" t="n" s="27691">
        <v>0.0026469221367987645</v>
      </c>
      <c r="BA370" t="n" s="28284">
        <v>-0.0013312730452917432</v>
      </c>
      <c r="BB370" t="n" s="28877">
        <v>6.807564758692275E-5</v>
      </c>
      <c r="BC370" t="n" s="29470">
        <v>5.941957083157454E-6</v>
      </c>
      <c r="BD370" t="n" s="30063">
        <v>1.0891068060763895E-4</v>
      </c>
      <c r="BE370" t="n" s="30656">
        <v>-3.112243719487686E-4</v>
      </c>
      <c r="BF370" t="n" s="31249">
        <v>4.987913009870575E-4</v>
      </c>
      <c r="BG370" t="n" s="31842">
        <v>1.5948964081076737E-4</v>
      </c>
      <c r="BH370" t="n" s="32435">
        <v>0.0018643735652119848</v>
      </c>
      <c r="BI370" t="n" s="33028">
        <v>0.002349941987601543</v>
      </c>
      <c r="BJ370" t="s" s="33503">
        <v>1387</v>
      </c>
      <c r="BK370" t="s" s="33978">
        <v>1393</v>
      </c>
      <c r="BL370" t="n" s="34453">
        <v>0.10030464828014374</v>
      </c>
      <c r="BM370" t="s" s="34928">
        <v>1409</v>
      </c>
      <c r="BN370" t="s" s="35403">
        <v>1393</v>
      </c>
      <c r="BO370" t="n" s="35878">
        <v>-0.016400203108787537</v>
      </c>
    </row>
    <row r="371" spans="1:23" x14ac:dyDescent="0.25">
      <c r="A371" s="116" t="str">
        <f>IF(ISBLANK(TBL_DATA[[#This Row],[Row.names]]), "",   DATE(YEAR(TBL_DATA[[#This Row],[Row.names]]), MONTH(TBL_DATA[[#This Row],[Row.names]]), DAY(TBL_DATA[[#This Row],[Row.names]])))</f>
        <v/>
      </c>
      <c r="B371" s="555" t="s">
        <v>500</v>
      </c>
      <c r="C371" s="1181" t="s">
        <v>1126</v>
      </c>
      <c r="D371" s="1807" t="n">
        <v>-0.008029344821459266</v>
      </c>
      <c r="E371" s="2433" t="n">
        <v>0.1505102092360573</v>
      </c>
      <c r="F371" s="2997" t="n">
        <v>0.2192596600264165</v>
      </c>
      <c r="G371" s="3561" t="n">
        <v>0.5244001760669714</v>
      </c>
      <c r="H371" s="4125" t="n">
        <v>0.43404580526822995</v>
      </c>
      <c r="I371" s="4689" t="n">
        <v>0.004162369030370364</v>
      </c>
      <c r="J371" s="5253" t="n">
        <v>0.0503716008517161</v>
      </c>
      <c r="K371" s="5815" t="n">
        <v>1.4518538247836132</v>
      </c>
      <c r="L371" s="6377" t="n">
        <v>0.5223958850999614</v>
      </c>
      <c r="M371" s="6939" t="n">
        <v>0.003823701398998349</v>
      </c>
      <c r="N371" s="7501" t="n">
        <v>0.08783148192485539</v>
      </c>
      <c r="O371" s="8065" t="n">
        <v>0.05356894554641236</v>
      </c>
      <c r="P371" s="8691" t="n">
        <v>-0.014845071873633375</v>
      </c>
      <c r="Q371" s="9255" t="n">
        <v>-0.013627750774212306</v>
      </c>
      <c r="R371" s="9819" t="n">
        <v>-0.011767789293942461</v>
      </c>
      <c r="S371" s="10320" t="n">
        <v>0.03868476647489549</v>
      </c>
      <c r="T371" s="10821" t="n">
        <v>0.07222488451830936</v>
      </c>
      <c r="U371" s="11322" t="n">
        <v>0.5356154839553772</v>
      </c>
      <c r="V371" s="11823" t="n">
        <v>-0.0010378227510438043</v>
      </c>
      <c r="W371" s="12322" t="n">
        <v>0.07064058485112612</v>
      </c>
      <c r="X371" t="n" s="12821">
        <v>-0.01469159341235635</v>
      </c>
      <c r="Y371" t="n" s="13383">
        <v>0.6588215276296229</v>
      </c>
      <c r="Z371" t="n" s="13947">
        <v>0.7227695933698106</v>
      </c>
      <c r="AA371" t="n" s="14571">
        <v>0.0</v>
      </c>
      <c r="AB371" t="n" s="15197">
        <v>0.0</v>
      </c>
      <c r="AC371" t="n" s="15823">
        <v>0.08097980796192382</v>
      </c>
      <c r="AD371" t="n" s="16298">
        <v>0.274237235822387</v>
      </c>
      <c r="AE371" t="n" s="16773">
        <v>0.039429290182271</v>
      </c>
      <c r="AF371" t="n" s="17248">
        <v>0.15427720846081003</v>
      </c>
      <c r="AG371" t="n" s="17723">
        <v>0.100075859596163</v>
      </c>
      <c r="AH371" t="n" s="18198">
        <v>-0.001580304505798</v>
      </c>
      <c r="AI371" t="n" s="18673">
        <v>0.006388555880931001</v>
      </c>
      <c r="AJ371" t="n" s="19148">
        <v>0.3890196982564441</v>
      </c>
      <c r="AK371" t="n" s="19623">
        <v>0.031912588776852005</v>
      </c>
      <c r="AL371" t="n" s="20098">
        <v>0.0</v>
      </c>
      <c r="AM371" t="n" s="20573">
        <v>0.024985063481233</v>
      </c>
      <c r="AN371" t="n" s="21048">
        <v>-0.4345447320776451</v>
      </c>
      <c r="AO371" t="n" s="21523">
        <v>1.2843827103637255</v>
      </c>
      <c r="AP371" t="n" s="21998">
        <v>-0.700182246490078</v>
      </c>
      <c r="AQ371" t="n" s="22473">
        <v>0.5842004638736475</v>
      </c>
      <c r="AR371" t="n" s="22948">
        <v>1.9845649568538035</v>
      </c>
      <c r="AS371" t="n" s="23541">
        <v>0.001491704453448771</v>
      </c>
      <c r="AT371" t="n" s="24134">
        <v>-7.438361072376611E-5</v>
      </c>
      <c r="AU371" t="n" s="24727">
        <v>0.0011524183982202828</v>
      </c>
      <c r="AV371" t="n" s="25320">
        <v>2.4666476247907153E-4</v>
      </c>
      <c r="AW371" t="n" s="25913">
        <v>-1.0860176688484984E-5</v>
      </c>
      <c r="AX371" t="n" s="26506">
        <v>3.7656691289868086E-4</v>
      </c>
      <c r="AY371" t="n" s="27099">
        <v>2.042903740509057E-5</v>
      </c>
      <c r="AZ371" t="n" s="27692">
        <v>0.002492248744175602</v>
      </c>
      <c r="BA371" t="n" s="28285">
        <v>-0.001214040351011766</v>
      </c>
      <c r="BB371" t="n" s="28878">
        <v>7.830911063849652E-5</v>
      </c>
      <c r="BC371" t="n" s="29471">
        <v>5.074048566216358E-6</v>
      </c>
      <c r="BD371" t="n" s="30064">
        <v>1.204429741624611E-4</v>
      </c>
      <c r="BE371" t="n" s="30657">
        <v>-2.8226516440802E-4</v>
      </c>
      <c r="BF371" t="n" s="31250">
        <v>4.648299224050008E-4</v>
      </c>
      <c r="BG371" t="n" s="31843">
        <v>1.0777134800347049E-4</v>
      </c>
      <c r="BH371" t="n" s="32436">
        <v>0.0018427013606725751</v>
      </c>
      <c r="BI371" t="n" s="33029">
        <v>0.002310650888572709</v>
      </c>
      <c r="BJ371" t="s" s="33504">
        <v>1387</v>
      </c>
      <c r="BK371" t="s" s="33979">
        <v>1393</v>
      </c>
      <c r="BL371" t="n" s="34454">
        <v>0.10110610723495483</v>
      </c>
      <c r="BM371" t="s" s="34929">
        <v>1407</v>
      </c>
      <c r="BN371" t="s" s="35404">
        <v>1393</v>
      </c>
      <c r="BO371" t="n" s="35879">
        <v>-0.015316035598516464</v>
      </c>
    </row>
    <row r="372" spans="1:23" x14ac:dyDescent="0.25">
      <c r="A372" s="116" t="str">
        <f>IF(ISBLANK(TBL_DATA[[#This Row],[Row.names]]), "",   DATE(YEAR(TBL_DATA[[#This Row],[Row.names]]), MONTH(TBL_DATA[[#This Row],[Row.names]]), DAY(TBL_DATA[[#This Row],[Row.names]])))</f>
        <v/>
      </c>
      <c r="B372" s="556" t="s">
        <v>501</v>
      </c>
      <c r="C372" s="1182" t="s">
        <v>1127</v>
      </c>
      <c r="D372" s="1808" t="n">
        <v>-0.0035318297556984984</v>
      </c>
      <c r="E372" s="2434" t="n">
        <v>0.14644680304484226</v>
      </c>
      <c r="F372" s="2998" t="n">
        <v>0.19243573977615935</v>
      </c>
      <c r="G372" s="3562" t="n">
        <v>0.5321951036094001</v>
      </c>
      <c r="H372" s="4126" t="n">
        <v>0.44286334158384955</v>
      </c>
      <c r="I372" s="4690" t="n">
        <v>0.004150616310790308</v>
      </c>
      <c r="J372" s="5254" t="n">
        <v>0.05288449425965558</v>
      </c>
      <c r="K372" s="5816" t="n">
        <v>1.4318684099373657</v>
      </c>
      <c r="L372" s="6378" t="n">
        <v>0.5273459477209121</v>
      </c>
      <c r="M372" s="6940" t="n">
        <v>0.00382299221549394</v>
      </c>
      <c r="N372" s="7502" t="n">
        <v>0.08827383431269863</v>
      </c>
      <c r="O372" s="8066" t="n">
        <v>0.054032649506085134</v>
      </c>
      <c r="P372" s="8692" t="n">
        <v>-0.018324471362763273</v>
      </c>
      <c r="Q372" s="9256" t="n">
        <v>-0.013788463444521332</v>
      </c>
      <c r="R372" s="9820" t="n">
        <v>-0.01191913449846288</v>
      </c>
      <c r="S372" s="10321" t="n">
        <v>0.03596607972467969</v>
      </c>
      <c r="T372" s="10822" t="n">
        <v>0.07228168437895044</v>
      </c>
      <c r="U372" s="11323" t="n">
        <v>0.4975822026520674</v>
      </c>
      <c r="V372" s="11824" t="n">
        <v>-3.705463998540104E-4</v>
      </c>
      <c r="W372" s="12323" t="n">
        <v>0.07064624057432335</v>
      </c>
      <c r="X372" t="n" s="12822">
        <v>-0.005245097217369652</v>
      </c>
      <c r="Y372" t="n" s="13384">
        <v>0.6654797830015948</v>
      </c>
      <c r="Z372" t="n" s="13948">
        <v>0.7261858906099128</v>
      </c>
      <c r="AA372" t="n" s="14572">
        <v>0.0</v>
      </c>
      <c r="AB372" t="n" s="15198">
        <v>0.0</v>
      </c>
      <c r="AC372" t="n" s="15824">
        <v>0.08613855880881659</v>
      </c>
      <c r="AD372" t="n" s="16299">
        <v>0.273818023136289</v>
      </c>
      <c r="AE372" t="n" s="16774">
        <v>0.040284699018904996</v>
      </c>
      <c r="AF372" t="n" s="17249">
        <v>0.14375240757878502</v>
      </c>
      <c r="AG372" t="n" s="17724">
        <v>0.099133929181521</v>
      </c>
      <c r="AH372" t="n" s="18199">
        <v>-0.002238015181298</v>
      </c>
      <c r="AI372" t="n" s="18674">
        <v>0.006153070952147</v>
      </c>
      <c r="AJ372" t="n" s="19149">
        <v>0.38423578975557693</v>
      </c>
      <c r="AK372" t="n" s="19624">
        <v>0.032527735186404</v>
      </c>
      <c r="AL372" t="n" s="20099">
        <v>0.0</v>
      </c>
      <c r="AM372" t="n" s="20574">
        <v>0.02551332913511</v>
      </c>
      <c r="AN372" t="n" s="21049">
        <v>-0.446201188041728</v>
      </c>
      <c r="AO372" t="n" s="21524">
        <v>1.3010629048604196</v>
      </c>
      <c r="AP372" t="n" s="21999">
        <v>-0.744083124138708</v>
      </c>
      <c r="AQ372" t="n" s="22474">
        <v>0.5569797807217116</v>
      </c>
      <c r="AR372" t="n" s="22949">
        <v>2.0451460289991275</v>
      </c>
      <c r="AS372" t="n" s="23542">
        <v>0.0018300285358624215</v>
      </c>
      <c r="AT372" t="n" s="24135">
        <v>-2.1847452854855485E-5</v>
      </c>
      <c r="AU372" t="n" s="24728">
        <v>8.147759964713696E-4</v>
      </c>
      <c r="AV372" t="n" s="25321">
        <v>2.8687222114411276E-4</v>
      </c>
      <c r="AW372" t="n" s="25914">
        <v>-1.1933580875816645E-5</v>
      </c>
      <c r="AX372" t="n" s="26507">
        <v>3.7408621258685533E-4</v>
      </c>
      <c r="AY372" t="n" s="27100">
        <v>2.040817680431027E-5</v>
      </c>
      <c r="AZ372" t="n" s="27693">
        <v>0.002691876409399527</v>
      </c>
      <c r="BA372" t="n" s="28286">
        <v>-0.001461462528702984</v>
      </c>
      <c r="BB372" t="n" s="28879">
        <v>1.0070959102146055E-4</v>
      </c>
      <c r="BC372" t="n" s="29472">
        <v>3.2137775401049197E-6</v>
      </c>
      <c r="BD372" t="n" s="30065">
        <v>1.3880636564863583E-4</v>
      </c>
      <c r="BE372" t="n" s="30658">
        <v>-4.926106956255382E-4</v>
      </c>
      <c r="BF372" t="n" s="31251">
        <v>3.7308445537552714E-4</v>
      </c>
      <c r="BG372" t="n" s="31844">
        <v>2.2687362768383115E-4</v>
      </c>
      <c r="BH372" t="n" s="32437">
        <v>0.0017750902367780546</v>
      </c>
      <c r="BI372" t="n" s="33030">
        <v>0.0026054833685359964</v>
      </c>
      <c r="BJ372" t="s" s="33505">
        <v>1387</v>
      </c>
      <c r="BK372" t="s" s="33980">
        <v>1393</v>
      </c>
      <c r="BL372" t="n" s="34455">
        <v>0.10147827118635178</v>
      </c>
      <c r="BM372" t="s" s="34930">
        <v>1410</v>
      </c>
      <c r="BN372" t="s" s="35405">
        <v>1393</v>
      </c>
      <c r="BO372" t="n" s="35880">
        <v>-0.016961533576250076</v>
      </c>
    </row>
    <row r="373" spans="1:23" x14ac:dyDescent="0.25">
      <c r="A373" s="116" t="str">
        <f>IF(ISBLANK(TBL_DATA[[#This Row],[Row.names]]), "",   DATE(YEAR(TBL_DATA[[#This Row],[Row.names]]), MONTH(TBL_DATA[[#This Row],[Row.names]]), DAY(TBL_DATA[[#This Row],[Row.names]])))</f>
        <v/>
      </c>
      <c r="B373" s="557" t="s">
        <v>502</v>
      </c>
      <c r="C373" s="1183" t="s">
        <v>1128</v>
      </c>
      <c r="D373" s="1809" t="n">
        <v>-0.002174281399193168</v>
      </c>
      <c r="E373" s="2435" t="n">
        <v>0.14395410508581752</v>
      </c>
      <c r="F373" s="2999" t="n">
        <v>0.16844013768586086</v>
      </c>
      <c r="G373" s="3563" t="n">
        <v>0.5250525230989547</v>
      </c>
      <c r="H373" s="4127" t="n">
        <v>0.42323127350101386</v>
      </c>
      <c r="I373" s="4691" t="n">
        <v>0.004197998487693845</v>
      </c>
      <c r="J373" s="5255" t="n">
        <v>0.04242595146430017</v>
      </c>
      <c r="K373" s="5817" t="n">
        <v>1.4259171970432392</v>
      </c>
      <c r="L373" s="6379" t="n">
        <v>0.5222360181700151</v>
      </c>
      <c r="M373" s="6941" t="n">
        <v>0.0038207456608012574</v>
      </c>
      <c r="N373" s="7503" t="n">
        <v>0.08774890306942726</v>
      </c>
      <c r="O373" s="8067" t="n">
        <v>0.05420735384667796</v>
      </c>
      <c r="P373" s="8693" t="n">
        <v>-0.020458910204722236</v>
      </c>
      <c r="Q373" s="9257" t="n">
        <v>-0.013838543798296807</v>
      </c>
      <c r="R373" s="9821" t="n">
        <v>-0.011980331047375654</v>
      </c>
      <c r="S373" s="10322" t="n">
        <v>0.036491685738104795</v>
      </c>
      <c r="T373" s="10823" t="n">
        <v>0.07227100427837047</v>
      </c>
      <c r="U373" s="11324" t="n">
        <v>0.5049284440208915</v>
      </c>
      <c r="V373" s="11825" t="n">
        <v>0.00464352213805741</v>
      </c>
      <c r="W373" s="12324" t="n">
        <v>0.07047498522985554</v>
      </c>
      <c r="X373" t="n" s="12823">
        <v>0.06588894091871707</v>
      </c>
      <c r="Y373" t="n" s="13385">
        <v>0.6505622748830536</v>
      </c>
      <c r="Z373" t="n" s="13949">
        <v>0.7226589916205397</v>
      </c>
      <c r="AA373" t="n" s="14573">
        <v>0.0</v>
      </c>
      <c r="AB373" t="n" s="15199">
        <v>0.0</v>
      </c>
      <c r="AC373" t="n" s="15825">
        <v>0.08436113466147613</v>
      </c>
      <c r="AD373" t="n" s="16300">
        <v>0.28057022664456205</v>
      </c>
      <c r="AE373" t="n" s="16775">
        <v>0.054682507758581</v>
      </c>
      <c r="AF373" t="n" s="17250">
        <v>0.161973743789805</v>
      </c>
      <c r="AG373" t="n" s="17725">
        <v>0.104559674286432</v>
      </c>
      <c r="AH373" t="n" s="18200">
        <v>-0.002261493650298</v>
      </c>
      <c r="AI373" t="n" s="18675">
        <v>0.007854482088997</v>
      </c>
      <c r="AJ373" t="n" s="19150">
        <v>0.389559214381413</v>
      </c>
      <c r="AK373" t="n" s="19625">
        <v>0.027902135817612993</v>
      </c>
      <c r="AL373" t="n" s="20100">
        <v>0.0</v>
      </c>
      <c r="AM373" t="n" s="20575">
        <v>0.025166894770915</v>
      </c>
      <c r="AN373" t="n" s="21050">
        <v>-0.4659882936670471</v>
      </c>
      <c r="AO373" t="n" s="21525">
        <v>1.2944223639704542</v>
      </c>
      <c r="AP373" t="n" s="22000">
        <v>-0.7104032717494809</v>
      </c>
      <c r="AQ373" t="n" s="22475">
        <v>0.5840190922209733</v>
      </c>
      <c r="AR373" t="n" s="22950">
        <v>2.004825635719935</v>
      </c>
      <c r="AS373" t="n" s="23543">
        <v>0.001678870971499747</v>
      </c>
      <c r="AT373" t="n" s="24136">
        <v>-4.109698081619198E-5</v>
      </c>
      <c r="AU373" t="n" s="24729">
        <v>8.713656440158785E-4</v>
      </c>
      <c r="AV373" t="n" s="25322">
        <v>2.8297101610112746E-4</v>
      </c>
      <c r="AW373" t="n" s="25915">
        <v>-1.1984010592277852E-5</v>
      </c>
      <c r="AX373" t="n" s="26508">
        <v>3.668240401852401E-4</v>
      </c>
      <c r="AY373" t="n" s="27101">
        <v>1.9384967707951724E-5</v>
      </c>
      <c r="AZ373" t="n" s="27694">
        <v>0.0026418911825709726</v>
      </c>
      <c r="BA373" t="n" s="28287">
        <v>-0.0013846605514547152</v>
      </c>
      <c r="BB373" t="n" s="28880">
        <v>8.559947287307143E-5</v>
      </c>
      <c r="BC373" t="n" s="29473">
        <v>2.551102157690117E-6</v>
      </c>
      <c r="BD373" t="n" s="30066">
        <v>1.5109918649100417E-4</v>
      </c>
      <c r="BE373" t="n" s="30659">
        <v>-4.89597382724088E-4</v>
      </c>
      <c r="BF373" t="n" s="31252">
        <v>3.53316031596887E-4</v>
      </c>
      <c r="BG373" t="n" s="31845">
        <v>1.7267102514388475E-4</v>
      </c>
      <c r="BH373" t="n" s="32438">
        <v>0.0017277895728059632</v>
      </c>
      <c r="BI373" t="n" s="33031">
        <v>0.002596438420934845</v>
      </c>
      <c r="BJ373" t="s" s="33506">
        <v>1387</v>
      </c>
      <c r="BK373" t="s" s="33981">
        <v>1393</v>
      </c>
      <c r="BL373" t="n" s="34456">
        <v>0.10220632702112198</v>
      </c>
      <c r="BM373" t="s" s="34931">
        <v>1407</v>
      </c>
      <c r="BN373" t="s" s="35406">
        <v>1393</v>
      </c>
      <c r="BO373" t="n" s="35881">
        <v>-0.014710801653563976</v>
      </c>
    </row>
    <row r="374" spans="1:23" x14ac:dyDescent="0.25">
      <c r="A374" s="116" t="str">
        <f>IF(ISBLANK(TBL_DATA[[#This Row],[Row.names]]), "",   DATE(YEAR(TBL_DATA[[#This Row],[Row.names]]), MONTH(TBL_DATA[[#This Row],[Row.names]]), DAY(TBL_DATA[[#This Row],[Row.names]])))</f>
        <v/>
      </c>
      <c r="B374" s="558" t="s">
        <v>503</v>
      </c>
      <c r="C374" s="1184" t="s">
        <v>1129</v>
      </c>
      <c r="D374" s="1810" t="n">
        <v>0.006636840480010911</v>
      </c>
      <c r="E374" s="2436" t="n">
        <v>0.15154634599772576</v>
      </c>
      <c r="F374" s="3000" t="n">
        <v>0.20260050276851027</v>
      </c>
      <c r="G374" s="3564" t="n">
        <v>0.511177968521044</v>
      </c>
      <c r="H374" s="4128" t="n">
        <v>0.4369997382221071</v>
      </c>
      <c r="I374" s="4692" t="n">
        <v>0.004079931016216163</v>
      </c>
      <c r="J374" s="5256" t="n">
        <v>0.06762658619178796</v>
      </c>
      <c r="K374" s="5818" t="n">
        <v>1.3634788526254924</v>
      </c>
      <c r="L374" s="6380" t="n">
        <v>0.5276219213799599</v>
      </c>
      <c r="M374" s="6942" t="n">
        <v>0.003737174607594855</v>
      </c>
      <c r="N374" s="7504" t="n">
        <v>0.08631748779872349</v>
      </c>
      <c r="O374" s="8068" t="n">
        <v>0.05126523045942958</v>
      </c>
      <c r="P374" s="8694" t="n">
        <v>-0.01395785224813495</v>
      </c>
      <c r="Q374" s="9258" t="n">
        <v>-0.013354980643837402</v>
      </c>
      <c r="R374" s="9822" t="n">
        <v>-0.011527080227485043</v>
      </c>
      <c r="S374" s="10323" t="n">
        <v>0.052659288033553686</v>
      </c>
      <c r="T374" s="10824" t="n">
        <v>0.07173203681515503</v>
      </c>
      <c r="U374" s="11325" t="n">
        <v>0.7341111499350066</v>
      </c>
      <c r="V374" s="11826" t="n">
        <v>0.011408859514322023</v>
      </c>
      <c r="W374" s="12325" t="n">
        <v>0.0703067820255547</v>
      </c>
      <c r="X374" t="n" s="12824">
        <v>0.1622725316908289</v>
      </c>
      <c r="Y374" t="n" s="13386">
        <v>0.6610595572428456</v>
      </c>
      <c r="Z374" t="n" s="13950">
        <v>0.726375881606734</v>
      </c>
      <c r="AA374" t="n" s="14574">
        <v>0.0</v>
      </c>
      <c r="AB374" t="n" s="15200">
        <v>0.0</v>
      </c>
      <c r="AC374" t="n" s="15826">
        <v>0.08165387273576515</v>
      </c>
      <c r="AD374" t="n" s="16301">
        <v>0.2805327838776901</v>
      </c>
      <c r="AE374" t="n" s="16776">
        <v>0.05500833160061701</v>
      </c>
      <c r="AF374" t="n" s="17251">
        <v>0.16492010389493902</v>
      </c>
      <c r="AG374" t="n" s="17726">
        <v>0.10706579122994299</v>
      </c>
      <c r="AH374" t="n" s="18201">
        <v>-0.002773931495186</v>
      </c>
      <c r="AI374" t="n" s="18676">
        <v>0.0079908722974</v>
      </c>
      <c r="AJ374" t="n" s="19151">
        <v>0.38925124436488906</v>
      </c>
      <c r="AK374" t="n" s="19626">
        <v>0.027978647295183005</v>
      </c>
      <c r="AL374" t="n" s="20101">
        <v>0.0</v>
      </c>
      <c r="AM374" t="n" s="20576">
        <v>0.026004217368732</v>
      </c>
      <c r="AN374" t="n" s="21051">
        <v>-0.46250308390641903</v>
      </c>
      <c r="AO374" t="n" s="21526">
        <v>1.2661487995398133</v>
      </c>
      <c r="AP374" t="n" s="22001">
        <v>-0.672673823012025</v>
      </c>
      <c r="AQ374" t="n" s="22476">
        <v>0.5934749765277882</v>
      </c>
      <c r="AR374" t="n" s="22951">
        <v>1.9388226225518383</v>
      </c>
      <c r="AS374" t="n" s="23544">
        <v>0.0016943812003359655</v>
      </c>
      <c r="AT374" t="n" s="24137">
        <v>-7.638794999831374E-6</v>
      </c>
      <c r="AU374" t="n" s="24730">
        <v>6.977092863162166E-4</v>
      </c>
      <c r="AV374" t="n" s="25323">
        <v>2.643995033564612E-4</v>
      </c>
      <c r="AW374" t="n" s="25916">
        <v>-1.2150217735422103E-5</v>
      </c>
      <c r="AX374" t="n" s="26509">
        <v>3.470383527093456E-4</v>
      </c>
      <c r="AY374" t="n" s="27102">
        <v>2.2446574170194583E-5</v>
      </c>
      <c r="AZ374" t="n" s="27695">
        <v>0.0026396109860875377</v>
      </c>
      <c r="BA374" t="n" s="28288">
        <v>-0.0013284037495776575</v>
      </c>
      <c r="BB374" t="n" s="28881">
        <v>7.448658542978774E-5</v>
      </c>
      <c r="BC374" t="n" s="29474">
        <v>2.955287857448458E-6</v>
      </c>
      <c r="BD374" t="n" s="30067">
        <v>1.8690254005600146E-4</v>
      </c>
      <c r="BE374" t="n" s="30660">
        <v>-4.8537352492073003E-4</v>
      </c>
      <c r="BF374" t="n" s="31253">
        <v>2.6849013987924347E-4</v>
      </c>
      <c r="BG374" t="n" s="31846">
        <v>2.3850994830030352E-4</v>
      </c>
      <c r="BH374" t="n" s="32439">
        <v>0.0016867607863503978</v>
      </c>
      <c r="BI374" t="n" s="33032">
        <v>0.0024995451242848313</v>
      </c>
      <c r="BJ374" t="s" s="33507">
        <v>1387</v>
      </c>
      <c r="BK374" t="s" s="33982">
        <v>1393</v>
      </c>
      <c r="BL374" t="n" s="34457">
        <v>0.10230524837970734</v>
      </c>
      <c r="BM374" t="s" s="34932">
        <v>1407</v>
      </c>
      <c r="BN374" t="s" s="35407">
        <v>1393</v>
      </c>
      <c r="BO374" t="n" s="35882">
        <v>-0.014920187182724476</v>
      </c>
    </row>
    <row r="375" spans="1:23" x14ac:dyDescent="0.25">
      <c r="A375" s="116" t="str">
        <f>IF(ISBLANK(TBL_DATA[[#This Row],[Row.names]]), "",   DATE(YEAR(TBL_DATA[[#This Row],[Row.names]]), MONTH(TBL_DATA[[#This Row],[Row.names]]), DAY(TBL_DATA[[#This Row],[Row.names]])))</f>
        <v/>
      </c>
      <c r="B375" s="559" t="s">
        <v>504</v>
      </c>
      <c r="C375" s="1185" t="s">
        <v>1130</v>
      </c>
      <c r="D375" s="1811" t="n">
        <v>-0.001298705416891634</v>
      </c>
      <c r="E375" s="2437" t="n">
        <v>0.15005082652037682</v>
      </c>
      <c r="F375" s="3001" t="n">
        <v>0.23469873372192218</v>
      </c>
      <c r="G375" s="3565" t="n">
        <v>0.5014005789484515</v>
      </c>
      <c r="H375" s="4129" t="n">
        <v>0.43632680389820055</v>
      </c>
      <c r="I375" s="4693" t="n">
        <v>0.004011972553490529</v>
      </c>
      <c r="J375" s="5257" t="n">
        <v>0.0731837200295602</v>
      </c>
      <c r="K375" s="5819" t="n">
        <v>1.3406357465455423</v>
      </c>
      <c r="L375" s="6381" t="n">
        <v>0.5122592754741776</v>
      </c>
      <c r="M375" s="6943" t="n">
        <v>0.003731975388311684</v>
      </c>
      <c r="N375" s="7505" t="n">
        <v>0.08482903603029077</v>
      </c>
      <c r="O375" s="8069" t="n">
        <v>0.04927289815981909</v>
      </c>
      <c r="P375" s="8695" t="n">
        <v>-0.015238430526703706</v>
      </c>
      <c r="Q375" s="9259" t="n">
        <v>-0.013013485296136471</v>
      </c>
      <c r="R375" s="9823" t="n">
        <v>-0.011217105046515364</v>
      </c>
      <c r="S375" s="10324" t="n">
        <v>0.05291975881625177</v>
      </c>
      <c r="T375" s="10825" t="n">
        <v>0.07173255633861245</v>
      </c>
      <c r="U375" s="11326" t="n">
        <v>0.7377369707339698</v>
      </c>
      <c r="V375" s="11827" t="n">
        <v>0.00294755520576806</v>
      </c>
      <c r="W375" s="12326" t="n">
        <v>0.07029838028665063</v>
      </c>
      <c r="X375" t="n" s="12825">
        <v>0.04192920510755763</v>
      </c>
      <c r="Y375" t="n" s="13387">
        <v>0.6605503795307368</v>
      </c>
      <c r="Z375" t="n" s="13951">
        <v>0.7157229041145585</v>
      </c>
      <c r="AA375" t="n" s="14575">
        <v>0.0</v>
      </c>
      <c r="AB375" t="n" s="15201">
        <v>0.0</v>
      </c>
      <c r="AC375" t="n" s="15827">
        <v>0.08338234645556733</v>
      </c>
      <c r="AD375" t="n" s="16302">
        <v>0.2651976213872479</v>
      </c>
      <c r="AE375" t="n" s="16777">
        <v>0.05533001995158499</v>
      </c>
      <c r="AF375" t="n" s="17252">
        <v>0.16016435659339895</v>
      </c>
      <c r="AG375" t="n" s="17727">
        <v>0.1023645224802</v>
      </c>
      <c r="AH375" t="n" s="18202">
        <v>-0.002781554214224</v>
      </c>
      <c r="AI375" t="n" s="18677">
        <v>0.008157390874721001</v>
      </c>
      <c r="AJ375" t="n" s="19152">
        <v>0.388625906850693</v>
      </c>
      <c r="AK375" t="n" s="19627">
        <v>0.028298730801641997</v>
      </c>
      <c r="AL375" t="n" s="20102">
        <v>0.0</v>
      </c>
      <c r="AM375" t="n" s="20577">
        <v>0.025756643729871</v>
      </c>
      <c r="AN375" t="n" s="21052">
        <v>-0.448361258488171</v>
      </c>
      <c r="AO375" t="n" s="21527">
        <v>1.2605612302457527</v>
      </c>
      <c r="AP375" t="n" s="22002">
        <v>-0.6778088502787889</v>
      </c>
      <c r="AQ375" t="n" s="22477">
        <v>0.5827523799669638</v>
      </c>
      <c r="AR375" t="n" s="22952">
        <v>1.9383700805245416</v>
      </c>
      <c r="AS375" t="n" s="23545">
        <v>0.0016328592671904347</v>
      </c>
      <c r="AT375" t="n" s="24138">
        <v>-1.01147855428742E-5</v>
      </c>
      <c r="AU375" t="n" s="24731">
        <v>6.615987219391176E-4</v>
      </c>
      <c r="AV375" t="n" s="25324">
        <v>2.482886741301004E-4</v>
      </c>
      <c r="AW375" t="n" s="25917">
        <v>-1.1962619052276813E-5</v>
      </c>
      <c r="AX375" t="n" s="26510">
        <v>3.319067513468411E-4</v>
      </c>
      <c r="AY375" t="n" s="27103">
        <v>2.2075861131624322E-5</v>
      </c>
      <c r="AZ375" t="n" s="27696">
        <v>0.002558756971530741</v>
      </c>
      <c r="BA375" t="n" s="28289">
        <v>-0.0012358956502196868</v>
      </c>
      <c r="BB375" t="n" s="28882">
        <v>6.435465022134457E-5</v>
      </c>
      <c r="BC375" t="n" s="29475">
        <v>2.6538929761856947E-6</v>
      </c>
      <c r="BD375" t="n" s="30068">
        <v>1.707936767555531E-4</v>
      </c>
      <c r="BE375" t="n" s="30661">
        <v>-4.353575706620115E-4</v>
      </c>
      <c r="BF375" t="n" s="31254">
        <v>2.6302660390932817E-4</v>
      </c>
      <c r="BG375" t="n" s="31847">
        <v>2.3380234830749555E-4</v>
      </c>
      <c r="BH375" t="n" s="32440">
        <v>0.001637245611576588</v>
      </c>
      <c r="BI375" t="n" s="33033">
        <v>0.0023950110657646006</v>
      </c>
      <c r="BJ375" t="s" s="33508">
        <v>1387</v>
      </c>
      <c r="BK375" t="s" s="33983">
        <v>1393</v>
      </c>
      <c r="BL375" t="n" s="34458">
        <v>0.10244152694940567</v>
      </c>
      <c r="BM375" t="s" s="34933">
        <v>1409</v>
      </c>
      <c r="BN375" t="s" s="35408">
        <v>1393</v>
      </c>
      <c r="BO375" t="n" s="35883">
        <v>-0.014328175224363804</v>
      </c>
    </row>
    <row r="376" spans="1:23" x14ac:dyDescent="0.25">
      <c r="A376" s="116" t="str">
        <f>IF(ISBLANK(TBL_DATA[[#This Row],[Row.names]]), "",   DATE(YEAR(TBL_DATA[[#This Row],[Row.names]]), MONTH(TBL_DATA[[#This Row],[Row.names]]), DAY(TBL_DATA[[#This Row],[Row.names]])))</f>
        <v/>
      </c>
      <c r="B376" s="560" t="s">
        <v>505</v>
      </c>
      <c r="C376" s="1186" t="s">
        <v>1131</v>
      </c>
      <c r="D376" s="1812" t="n">
        <v>-0.0012262719630363093</v>
      </c>
      <c r="E376" s="2438" t="n">
        <v>0.14864055143574828</v>
      </c>
      <c r="F376" s="3002" t="n">
        <v>0.2249261226278081</v>
      </c>
      <c r="G376" s="3566" t="n">
        <v>0.496931317953471</v>
      </c>
      <c r="H376" s="4130" t="n">
        <v>0.42475596205176686</v>
      </c>
      <c r="I376" s="4694" t="n">
        <v>0.004008107571788377</v>
      </c>
      <c r="J376" s="5258" t="n">
        <v>0.08734507231959254</v>
      </c>
      <c r="K376" s="5820" t="n">
        <v>1.3035744846876829</v>
      </c>
      <c r="L376" s="6382" t="n">
        <v>0.4961279092508353</v>
      </c>
      <c r="M376" s="6944" t="n">
        <v>0.003751227966948398</v>
      </c>
      <c r="N376" s="7506" t="n">
        <v>0.08389065323622091</v>
      </c>
      <c r="O376" s="8070" t="n">
        <v>0.04933389772536951</v>
      </c>
      <c r="P376" s="8696" t="n">
        <v>-0.016446016029624255</v>
      </c>
      <c r="Q376" s="9260" t="n">
        <v>-0.012998656574326153</v>
      </c>
      <c r="R376" s="9824" t="n">
        <v>-0.011222147967679386</v>
      </c>
      <c r="S376" s="10325" t="n">
        <v>0.056077340258384956</v>
      </c>
      <c r="T376" s="10826" t="n">
        <v>0.07168361709731783</v>
      </c>
      <c r="U376" s="11327" t="n">
        <v>0.7822894899716659</v>
      </c>
      <c r="V376" s="11828" t="n">
        <v>0.00813647674647977</v>
      </c>
      <c r="W376" s="12327" t="n">
        <v>0.0703841536437135</v>
      </c>
      <c r="X376" t="n" s="12826">
        <v>0.11560097444187277</v>
      </c>
      <c r="Y376" t="n" s="13388">
        <v>0.6517330450819314</v>
      </c>
      <c r="Z376" t="n" s="13952">
        <v>0.7043634780784955</v>
      </c>
      <c r="AA376" t="n" s="14576">
        <v>0.0</v>
      </c>
      <c r="AB376" t="n" s="15202">
        <v>0.0</v>
      </c>
      <c r="AC376" t="n" s="15828">
        <v>0.08028490096378464</v>
      </c>
      <c r="AD376" t="n" s="16303">
        <v>0.257720667375085</v>
      </c>
      <c r="AE376" t="n" s="16778">
        <v>0.049131346723916</v>
      </c>
      <c r="AF376" t="n" s="17253">
        <v>0.15864741494981496</v>
      </c>
      <c r="AG376" t="n" s="17728">
        <v>0.10149930810447699</v>
      </c>
      <c r="AH376" t="n" s="18203">
        <v>-0.003163977973934</v>
      </c>
      <c r="AI376" t="n" s="18678">
        <v>0.008492102765063</v>
      </c>
      <c r="AJ376" t="n" s="19153">
        <v>0.387663385497736</v>
      </c>
      <c r="AK376" t="n" s="19628">
        <v>0.018874481483653997</v>
      </c>
      <c r="AL376" t="n" s="20103">
        <v>0.0</v>
      </c>
      <c r="AM376" t="n" s="20578">
        <v>0.025628157974620997</v>
      </c>
      <c r="AN376" t="n" s="21053">
        <v>-0.33996530660342394</v>
      </c>
      <c r="AO376" t="n" s="21528">
        <v>1.1533831046657568</v>
      </c>
      <c r="AP376" t="n" s="22003">
        <v>-0.48885552436874796</v>
      </c>
      <c r="AQ376" t="n" s="22478">
        <v>0.6645275802970088</v>
      </c>
      <c r="AR376" t="n" s="22953">
        <v>1.6422386290345048</v>
      </c>
      <c r="AS376" t="n" s="23546">
        <v>0.001582474323519945</v>
      </c>
      <c r="AT376" t="n" s="24139">
        <v>-1.1301242429753302E-5</v>
      </c>
      <c r="AU376" t="n" s="24732">
        <v>6.46467213484322E-4</v>
      </c>
      <c r="AV376" t="n" s="25325">
        <v>2.4123224507818496E-4</v>
      </c>
      <c r="AW376" t="n" s="25918">
        <v>-1.1607564112072874E-5</v>
      </c>
      <c r="AX376" t="n" s="26511">
        <v>3.2076078858823476E-4</v>
      </c>
      <c r="AY376" t="n" s="27104">
        <v>2.1990452876729534E-5</v>
      </c>
      <c r="AZ376" t="n" s="27697">
        <v>0.002488652033543724</v>
      </c>
      <c r="BA376" t="n" s="28290">
        <v>-0.0012095153221613022</v>
      </c>
      <c r="BB376" t="n" s="28883">
        <v>6.393566820831227E-5</v>
      </c>
      <c r="BC376" t="n" s="29476">
        <v>2.4633005985387727E-6</v>
      </c>
      <c r="BD376" t="n" s="30069">
        <v>1.670085070997529E-4</v>
      </c>
      <c r="BE376" t="n" s="30662">
        <v>-4.298970203238149E-4</v>
      </c>
      <c r="BF376" t="n" s="31255">
        <v>2.537048176297165E-4</v>
      </c>
      <c r="BG376" t="n" s="31848">
        <v>2.2814426707186024E-4</v>
      </c>
      <c r="BH376" t="n" s="32441">
        <v>0.0015850109191778011</v>
      </c>
      <c r="BI376" t="n" s="33034">
        <v>0.0023315804065395483</v>
      </c>
      <c r="BJ376" t="s" s="33509">
        <v>1387</v>
      </c>
      <c r="BK376" t="s" s="33984">
        <v>1393</v>
      </c>
      <c r="BL376" t="n" s="34459">
        <v>0.10430873930454254</v>
      </c>
      <c r="BM376" t="s" s="34934">
        <v>1409</v>
      </c>
      <c r="BN376" t="s" s="35409">
        <v>1393</v>
      </c>
      <c r="BO376" t="n" s="35884">
        <v>-0.014855863526463509</v>
      </c>
    </row>
    <row r="377" spans="1:23" x14ac:dyDescent="0.25">
      <c r="A377" s="116" t="str">
        <f>IF(ISBLANK(TBL_DATA[[#This Row],[Row.names]]), "",   DATE(YEAR(TBL_DATA[[#This Row],[Row.names]]), MONTH(TBL_DATA[[#This Row],[Row.names]]), DAY(TBL_DATA[[#This Row],[Row.names]])))</f>
        <v/>
      </c>
      <c r="B377" s="561" t="s">
        <v>506</v>
      </c>
      <c r="C377" s="1187" t="s">
        <v>1132</v>
      </c>
      <c r="D377" s="1813" t="n">
        <v>0.0012840357988288744</v>
      </c>
      <c r="E377" s="2439" t="n">
        <v>0.15011544702377821</v>
      </c>
      <c r="F377" s="3003" t="n">
        <v>0.23377547057831127</v>
      </c>
      <c r="G377" s="3567" t="n">
        <v>0.4968513392225939</v>
      </c>
      <c r="H377" s="4131" t="n">
        <v>0.4250390385365943</v>
      </c>
      <c r="I377" s="4695" t="n">
        <v>0.004005260749431049</v>
      </c>
      <c r="J377" s="5259" t="n">
        <v>0.09317255089432241</v>
      </c>
      <c r="K377" s="5821" t="n">
        <v>1.3053417348277192</v>
      </c>
      <c r="L377" s="6383" t="n">
        <v>0.4981951366383376</v>
      </c>
      <c r="M377" s="6945" t="n">
        <v>0.0037417868867856453</v>
      </c>
      <c r="N377" s="7507" t="n">
        <v>0.08385170273082844</v>
      </c>
      <c r="O377" s="8071" t="n">
        <v>0.04932985237961534</v>
      </c>
      <c r="P377" s="8697" t="n">
        <v>-0.015183097504125609</v>
      </c>
      <c r="Q377" s="9261" t="n">
        <v>-0.01296677363577502</v>
      </c>
      <c r="R377" s="9825" t="n">
        <v>-0.011191089863664561</v>
      </c>
      <c r="S377" s="10326" t="n">
        <v>0.06390600446700034</v>
      </c>
      <c r="T377" s="10827" t="n">
        <v>0.07160163129383794</v>
      </c>
      <c r="U377" s="11328" t="n">
        <v>0.8925216271224832</v>
      </c>
      <c r="V377" s="11829" t="n">
        <v>0.010309086584779692</v>
      </c>
      <c r="W377" s="12328" t="n">
        <v>0.07036293029853152</v>
      </c>
      <c r="X377" t="n" s="12827">
        <v>0.14651303663791335</v>
      </c>
      <c r="Y377" t="n" s="13389">
        <v>0.6519501810235153</v>
      </c>
      <c r="Z377" t="n" s="13953">
        <v>0.7058293962696209</v>
      </c>
      <c r="AA377" t="n" s="14577">
        <v>0.0</v>
      </c>
      <c r="AB377" t="n" s="15203">
        <v>0.0</v>
      </c>
      <c r="AC377" t="n" s="15829">
        <v>0.07729690536759917</v>
      </c>
      <c r="AD377" t="n" s="16304">
        <v>0.264587221710124</v>
      </c>
      <c r="AE377" t="n" s="16779">
        <v>0.045178436917802996</v>
      </c>
      <c r="AF377" t="n" s="17254">
        <v>0.157023964627244</v>
      </c>
      <c r="AG377" t="n" s="17729">
        <v>0.100989445843873</v>
      </c>
      <c r="AH377" t="n" s="18204">
        <v>-0.003150969464424</v>
      </c>
      <c r="AI377" t="n" s="18679">
        <v>0.007301755399261002</v>
      </c>
      <c r="AJ377" t="n" s="19154">
        <v>0.38555701640896195</v>
      </c>
      <c r="AK377" t="n" s="19629">
        <v>0.018485888455088</v>
      </c>
      <c r="AL377" t="n" s="20104">
        <v>0.0</v>
      </c>
      <c r="AM377" t="n" s="20579">
        <v>0.025810269089937</v>
      </c>
      <c r="AN377" t="n" s="21054">
        <v>-0.421130088283168</v>
      </c>
      <c r="AO377" t="n" s="21529">
        <v>1.2290814230201272</v>
      </c>
      <c r="AP377" t="n" s="22004">
        <v>-0.6484284823154269</v>
      </c>
      <c r="AQ377" t="n" s="22479">
        <v>0.5806529407047003</v>
      </c>
      <c r="AR377" t="n" s="22954">
        <v>1.8775099053355542</v>
      </c>
      <c r="AS377" t="n" s="23547">
        <v>0.00153599059160714</v>
      </c>
      <c r="AT377" t="n" s="24140">
        <v>-1.0174218257309704E-5</v>
      </c>
      <c r="AU377" t="n" s="24733">
        <v>6.241950398864289E-4</v>
      </c>
      <c r="AV377" t="n" s="25326">
        <v>2.3474985192567887E-4</v>
      </c>
      <c r="AW377" t="n" s="25919">
        <v>-1.1237655490505698E-5</v>
      </c>
      <c r="AX377" t="n" s="26512">
        <v>3.1067606401642174E-4</v>
      </c>
      <c r="AY377" t="n" s="27105">
        <v>2.1602919130400978E-5</v>
      </c>
      <c r="AZ377" t="n" s="27698">
        <v>0.002410564476823535</v>
      </c>
      <c r="BA377" t="n" s="28291">
        <v>-0.0011713120300044489</v>
      </c>
      <c r="BB377" t="n" s="28884">
        <v>6.220225612766633E-5</v>
      </c>
      <c r="BC377" t="n" s="29477">
        <v>2.36198009785323E-6</v>
      </c>
      <c r="BD377" t="n" s="30070">
        <v>1.6193145135598704E-4</v>
      </c>
      <c r="BE377" t="n" s="30663">
        <v>-4.1684918070004163E-4</v>
      </c>
      <c r="BF377" t="n" s="31256">
        <v>2.456818452605451E-4</v>
      </c>
      <c r="BG377" t="n" s="31849">
        <v>2.2125980674878569E-4</v>
      </c>
      <c r="BH377" t="n" s="32442">
        <v>0.0015371632858191316</v>
      </c>
      <c r="BI377" t="n" s="33035">
        <v>0.0022604320673784545</v>
      </c>
      <c r="BJ377" t="s" s="33510">
        <v>1387</v>
      </c>
      <c r="BK377" t="s" s="33985">
        <v>1393</v>
      </c>
      <c r="BL377" t="n" s="34460">
        <v>0.10557045787572861</v>
      </c>
      <c r="BM377" t="s" s="34935">
        <v>1409</v>
      </c>
      <c r="BN377" t="s" s="35410">
        <v>1393</v>
      </c>
      <c r="BO377" t="n" s="35885">
        <v>-0.014292790554463863</v>
      </c>
    </row>
    <row r="378" spans="1:23" x14ac:dyDescent="0.25">
      <c r="A378" s="116" t="str">
        <f>IF(ISBLANK(TBL_DATA[[#This Row],[Row.names]]), "",   DATE(YEAR(TBL_DATA[[#This Row],[Row.names]]), MONTH(TBL_DATA[[#This Row],[Row.names]]), DAY(TBL_DATA[[#This Row],[Row.names]])))</f>
        <v/>
      </c>
      <c r="B378" s="562" t="s">
        <v>507</v>
      </c>
      <c r="C378" s="1188" t="s">
        <v>1133</v>
      </c>
      <c r="D378" s="1814" t="n">
        <v>0.004529651079541078</v>
      </c>
      <c r="E378" s="2440" t="n">
        <v>0.15532506869998652</v>
      </c>
      <c r="F378" s="3004" t="n">
        <v>0.23004683493918754</v>
      </c>
      <c r="G378" s="3568" t="n">
        <v>0.49364255594241835</v>
      </c>
      <c r="H378" t="n" s="4132">
        <v>0.42300762963156147</v>
      </c>
      <c r="I378" t="n" s="4696">
        <v>0.00400951657767914</v>
      </c>
      <c r="J378" t="n" s="5260">
        <v>0.10355018814930061</v>
      </c>
      <c r="K378" s="5822" t="n">
        <v>1.315114627617187</v>
      </c>
      <c r="L378" s="6384" t="n">
        <v>0.49562956645365097</v>
      </c>
      <c r="M378" s="6946" t="n">
        <v>0.0037487095125143897</v>
      </c>
      <c r="N378" s="7508" t="n">
        <v>0.08379290527871339</v>
      </c>
      <c r="O378" s="8072" t="n">
        <v>0.04932985237961534</v>
      </c>
      <c r="P378" s="8698" t="n">
        <v>-0.010722220558584739</v>
      </c>
      <c r="Q378" s="9262" t="n">
        <v>-0.012962186664067525</v>
      </c>
      <c r="R378" s="9826" t="n">
        <v>-0.011187748014932056</v>
      </c>
      <c r="S378" t="n" s="10327">
        <v>0.06287413150404042</v>
      </c>
      <c r="T378" t="n" s="10828">
        <v>0.0715937384514162</v>
      </c>
      <c r="U378" t="n" s="11329">
        <v>0.878207129059297</v>
      </c>
      <c r="V378" s="11830" t="n">
        <v>0.01643387784712136</v>
      </c>
      <c r="W378" t="n" s="12329">
        <v>0.07046691442606465</v>
      </c>
      <c r="X378" t="n" s="12828">
        <v>0.23321409743808388</v>
      </c>
      <c r="Y378" t="n" s="13390">
        <v>0.6503903671115997</v>
      </c>
      <c r="Z378" t="n" s="13954">
        <v>0.7040096351994417</v>
      </c>
      <c r="AA378" t="n" s="14578">
        <v>0.0</v>
      </c>
      <c r="AB378" t="n" s="15204">
        <v>0.0</v>
      </c>
      <c r="AC378" t="n" s="15830">
        <v>0.07428179353035334</v>
      </c>
      <c r="AD378" t="n" s="16305">
        <v>0.26405994270074995</v>
      </c>
      <c r="AE378" t="n" s="16780">
        <v>0.042915224409594</v>
      </c>
      <c r="AF378" t="n" s="17255">
        <v>0.15634085940077602</v>
      </c>
      <c r="AG378" t="n" s="17730">
        <v>0.097722232089998</v>
      </c>
      <c r="AH378" t="n" s="18205">
        <v>-0.003801080009948</v>
      </c>
      <c r="AI378" t="n" s="18680">
        <v>0.006866758479924999</v>
      </c>
      <c r="AJ378" t="n" s="19155">
        <v>0.399207078338622</v>
      </c>
      <c r="AK378" t="n" s="19630">
        <v>0.011346050283655998</v>
      </c>
      <c r="AL378" t="n" s="20105">
        <v>0.0</v>
      </c>
      <c r="AM378" t="n" s="20580">
        <v>0.025181621494738002</v>
      </c>
      <c r="AN378" t="n" s="21055">
        <v>-0.40598240801610186</v>
      </c>
      <c r="AO378" t="n" s="21530">
        <v>1.1989558720902609</v>
      </c>
      <c r="AP378" t="n" s="22005">
        <v>-0.6050995929182519</v>
      </c>
      <c r="AQ378" t="n" s="22480">
        <v>0.593856279172009</v>
      </c>
      <c r="AR378" t="n" s="22955">
        <v>1.8040554650085128</v>
      </c>
      <c r="AS378" t="n" s="23548">
        <v>0.0014924978004749291</v>
      </c>
      <c r="AT378" t="n" s="24141">
        <v>1.1298727769859155E-4</v>
      </c>
      <c r="AU378" t="n" s="24734">
        <v>6.506571128422097E-4</v>
      </c>
      <c r="AV378" t="n" s="25327">
        <v>2.0180937288675764E-4</v>
      </c>
      <c r="AW378" t="n" s="25920">
        <v>-1.1666608957677307E-5</v>
      </c>
      <c r="AX378" t="n" s="26513">
        <v>2.929857849781648E-4</v>
      </c>
      <c r="AY378" t="n" s="27106">
        <v>3.439091706014943E-5</v>
      </c>
      <c r="AZ378" t="n" s="27699">
        <v>0.002182998435847901</v>
      </c>
      <c r="BA378" t="n" s="28292">
        <v>-0.0010978901882075613</v>
      </c>
      <c r="BB378" t="n" s="28885">
        <v>5.7095275484582156E-5</v>
      </c>
      <c r="BC378" t="n" s="29478">
        <v>1.6412417982008557E-6</v>
      </c>
      <c r="BD378" t="n" s="30071">
        <v>1.3915924765234625E-4</v>
      </c>
      <c r="BE378" t="n" s="30664">
        <v>-4.149967519659479E-4</v>
      </c>
      <c r="BF378" t="n" s="31257">
        <v>2.0662916475622803E-4</v>
      </c>
      <c r="BG378" t="n" s="31850">
        <v>2.106564258046896E-4</v>
      </c>
      <c r="BH378" t="n" s="32443">
        <v>0.0015164187165495862</v>
      </c>
      <c r="BI378" t="n" s="33036">
        <v>0.002259639619109347</v>
      </c>
      <c r="BJ378" t="s" s="33511">
        <v>1387</v>
      </c>
      <c r="BK378" t="s" s="33986">
        <v>1393</v>
      </c>
      <c r="BL378" t="n" s="34461">
        <v>0.10796073079109192</v>
      </c>
      <c r="BM378" t="s" s="34936">
        <v>1409</v>
      </c>
      <c r="BN378" t="s" s="35411">
        <v>1393</v>
      </c>
      <c r="BO378" t="n" s="35886">
        <v>-0.014104263857007027</v>
      </c>
    </row>
    <row r="379" spans="1:23" x14ac:dyDescent="0.25">
      <c r="A379" s="116" t="str">
        <f>IF(ISBLANK(TBL_DATA[[#This Row],[Row.names]]), "",   DATE(YEAR(TBL_DATA[[#This Row],[Row.names]]), MONTH(TBL_DATA[[#This Row],[Row.names]]), DAY(TBL_DATA[[#This Row],[Row.names]])))</f>
        <v/>
      </c>
      <c r="B379" s="563" t="s">
        <v>508</v>
      </c>
      <c r="C379" s="1189" t="s">
        <v>1134</v>
      </c>
      <c r="D379" s="1815" t="n">
        <v>0.001374904976635297</v>
      </c>
      <c r="E379" s="2441" t="n">
        <v>0.15691353088657367</v>
      </c>
      <c r="F379" s="3005" t="n">
        <v>0.24398946460533288</v>
      </c>
      <c r="G379" s="3569" t="n">
        <v>0.49725309146630303</v>
      </c>
      <c r="H379" s="4133" t="n">
        <v>0.4273248091754865</v>
      </c>
      <c r="I379" s="4697" t="n">
        <v>0.00399370691249257</v>
      </c>
      <c r="J379" s="5261" t="n">
        <v>0.10772880413083974</v>
      </c>
      <c r="K379" s="5823" t="n">
        <v>1.318380495760189</v>
      </c>
      <c r="L379" s="6385" t="n">
        <v>0.49902398147056404</v>
      </c>
      <c r="M379" s="6947" t="n">
        <v>0.0037353428840220565</v>
      </c>
      <c r="N379" s="7509" t="n">
        <v>0.08377651220093169</v>
      </c>
      <c r="O379" s="8073" t="n">
        <v>0.04932985237961534</v>
      </c>
      <c r="P379" s="8699" t="n">
        <v>-0.009362057616356001</v>
      </c>
      <c r="Q379" s="9263" t="n">
        <v>-0.012939253899709851</v>
      </c>
      <c r="R379" s="9827" t="n">
        <v>-0.011165162398232021</v>
      </c>
      <c r="S379" s="10328" t="n">
        <v>0.06910352004377107</v>
      </c>
      <c r="T379" s="10829" t="n">
        <v>0.07154018932580342</v>
      </c>
      <c r="U379" s="11330" t="n">
        <v>0.965939854157564</v>
      </c>
      <c r="V379" s="11831" t="n">
        <v>0.018253398908517404</v>
      </c>
      <c r="W379" s="12330" t="n">
        <v>0.07042965259028948</v>
      </c>
      <c r="X379" t="n" s="12829">
        <v>0.25917207081373705</v>
      </c>
      <c r="Y379" t="n" s="13391">
        <v>0.6537008560308655</v>
      </c>
      <c r="Z379" t="n" s="13955">
        <v>0.7064162947374332</v>
      </c>
      <c r="AA379" t="n" s="14579">
        <v>0.0</v>
      </c>
      <c r="AB379" t="n" s="15205">
        <v>0.0</v>
      </c>
      <c r="AC379" t="n" s="15831">
        <v>0.07377746793043286</v>
      </c>
      <c r="AD379" t="n" s="16306">
        <v>0.258221105294664</v>
      </c>
      <c r="AE379" t="n" s="16781">
        <v>0.042727153900615</v>
      </c>
      <c r="AF379" t="n" s="17256">
        <v>0.15616738417759302</v>
      </c>
      <c r="AG379" t="n" s="17731">
        <v>0.100243939507097</v>
      </c>
      <c r="AH379" t="n" s="18206">
        <v>-0.004118079246737</v>
      </c>
      <c r="AI379" t="n" s="18681">
        <v>0.007632621911348</v>
      </c>
      <c r="AJ379" t="n" s="19156">
        <v>0.39848695026099185</v>
      </c>
      <c r="AK379" t="n" s="19631">
        <v>0.014276231342849999</v>
      </c>
      <c r="AL379" t="n" s="20106">
        <v>0.0</v>
      </c>
      <c r="AM379" t="n" s="20581">
        <v>0.025016615032683</v>
      </c>
      <c r="AN379" t="n" s="21056">
        <v>-0.4062067718078909</v>
      </c>
      <c r="AO379" t="n" s="21531">
        <v>1.1783174662691336</v>
      </c>
      <c r="AP379" t="n" s="22006">
        <v>-0.58587031589592</v>
      </c>
      <c r="AQ379" t="n" s="22481">
        <v>0.5924471503732136</v>
      </c>
      <c r="AR379" t="n" s="22956">
        <v>1.7641877821650536</v>
      </c>
      <c r="AS379" t="n" s="23549">
        <v>0.0014282801960092044</v>
      </c>
      <c r="AT379" t="n" s="24142">
        <v>1.2054822896239696E-4</v>
      </c>
      <c r="AU379" t="n" s="24735">
        <v>6.138155328736799E-4</v>
      </c>
      <c r="AV379" t="n" s="25328">
        <v>1.8256857705216143E-4</v>
      </c>
      <c r="AW379" t="n" s="25921">
        <v>-1.2664347734900952E-5</v>
      </c>
      <c r="AX379" t="n" s="26514">
        <v>2.6967987543019393E-4</v>
      </c>
      <c r="AY379" t="n" s="27107">
        <v>3.036233984775267E-5</v>
      </c>
      <c r="AZ379" t="n" s="27700">
        <v>0.0025188001518240467</v>
      </c>
      <c r="BA379" t="n" s="28293">
        <v>-0.0012688058484180585</v>
      </c>
      <c r="BB379" t="n" s="28886">
        <v>7.991265720194424E-5</v>
      </c>
      <c r="BC379" t="n" s="29479">
        <v>2.992020637667774E-6</v>
      </c>
      <c r="BD379" t="n" s="30072">
        <v>1.1320251615076838E-4</v>
      </c>
      <c r="BE379" t="n" s="30665">
        <v>-5.816957567034794E-4</v>
      </c>
      <c r="BF379" t="n" s="31258">
        <v>1.6828675634007604E-4</v>
      </c>
      <c r="BG379" t="n" s="31851">
        <v>3.7557506343438807E-4</v>
      </c>
      <c r="BH379" t="n" s="32444">
        <v>0.0014206322366733198</v>
      </c>
      <c r="BI379" t="n" s="33037">
        <v>0.002469488567791017</v>
      </c>
      <c r="BJ379" t="s" s="33512">
        <v>1387</v>
      </c>
      <c r="BK379" t="s" s="33987">
        <v>1393</v>
      </c>
      <c r="BL379" t="n" s="34462">
        <v>0.10686677694320679</v>
      </c>
      <c r="BM379" t="s" s="34937">
        <v>1409</v>
      </c>
      <c r="BN379" t="s" s="35412">
        <v>1393</v>
      </c>
      <c r="BO379" t="n" s="35887">
        <v>-0.01435324177145958</v>
      </c>
    </row>
    <row r="380" spans="1:23" x14ac:dyDescent="0.25">
      <c r="A380" s="116" t="str">
        <f>IF(ISBLANK(TBL_DATA[[#This Row],[Row.names]]), "",   DATE(YEAR(TBL_DATA[[#This Row],[Row.names]]), MONTH(TBL_DATA[[#This Row],[Row.names]]), DAY(TBL_DATA[[#This Row],[Row.names]])))</f>
        <v/>
      </c>
      <c r="B380" s="564" t="s">
        <v>509</v>
      </c>
      <c r="C380" s="1190" t="s">
        <v>1135</v>
      </c>
      <c r="D380" s="1816" t="n">
        <v>0.007854843288323154</v>
      </c>
      <c r="E380" s="2442" t="n">
        <v>0.16600090536982837</v>
      </c>
      <c r="F380" s="3006" t="n">
        <v>0.28761115927052217</v>
      </c>
      <c r="G380" s="3570" t="n">
        <v>0.5039192479653518</v>
      </c>
      <c r="H380" s="4134" t="n">
        <v>0.4300691423312245</v>
      </c>
      <c r="I380" s="4698" t="n">
        <v>0.004028501214148581</v>
      </c>
      <c r="J380" s="5262" t="n">
        <v>0.1575053533067543</v>
      </c>
      <c r="K380" s="5824" t="n">
        <v>1.3035312552933702</v>
      </c>
      <c r="L380" s="6386" t="n">
        <v>0.4779557715321026</v>
      </c>
      <c r="M380" s="6948" t="n">
        <v>0.0038555475399411894</v>
      </c>
      <c r="N380" s="7510" t="n">
        <v>0.08470961023836426</v>
      </c>
      <c r="O380" s="8074" t="n">
        <v>0.049229163608063474</v>
      </c>
      <c r="P380" s="8700" t="n">
        <v>-0.0015807518234656204</v>
      </c>
      <c r="Q380" s="9264" t="n">
        <v>-0.01294498428016053</v>
      </c>
      <c r="R380" s="9828" t="n">
        <v>-0.011151133048243164</v>
      </c>
      <c r="S380" s="10329" t="n">
        <v>0.08482304408645813</v>
      </c>
      <c r="T380" s="10830" t="n">
        <v>0.07210524958100209</v>
      </c>
      <c r="U380" s="11331" t="n">
        <v>1.1763782051842016</v>
      </c>
      <c r="V380" s="11832" t="n">
        <v>0.036733972394400016</v>
      </c>
      <c r="W380" s="12331" t="n">
        <v>0.07137516332689069</v>
      </c>
      <c r="X380" t="n" s="12830">
        <v>0.5146604320351928</v>
      </c>
      <c r="Y380" t="n" s="13392">
        <v>0.655796570844362</v>
      </c>
      <c r="Z380" t="n" s="13956">
        <v>0.6913434541037491</v>
      </c>
      <c r="AA380" t="n" s="14580">
        <v>0.0</v>
      </c>
      <c r="AB380" t="n" s="15206">
        <v>0.0</v>
      </c>
      <c r="AC380" t="n" s="15832">
        <v>0.0709402983311484</v>
      </c>
      <c r="AD380" t="n" s="16307">
        <v>0.262974967095927</v>
      </c>
      <c r="AE380" t="n" s="16782">
        <v>0.038607441078655005</v>
      </c>
      <c r="AF380" t="n" s="17257">
        <v>0.154405663589425</v>
      </c>
      <c r="AG380" t="n" s="17732">
        <v>0.098340098851465</v>
      </c>
      <c r="AH380" t="n" s="18207">
        <v>-0.004489467761787</v>
      </c>
      <c r="AI380" t="n" s="18682">
        <v>0.007611750035276</v>
      </c>
      <c r="AJ380" t="n" s="19157">
        <v>0.39668107003141906</v>
      </c>
      <c r="AK380" t="n" s="19632">
        <v>0.01129857543347</v>
      </c>
      <c r="AL380" t="n" s="20107">
        <v>0.0</v>
      </c>
      <c r="AM380" t="n" s="20582">
        <v>0.024539201105723</v>
      </c>
      <c r="AN380" t="n" s="21057">
        <v>-0.399731139046374</v>
      </c>
      <c r="AO380" t="n" s="21532">
        <v>1.1773317313427503</v>
      </c>
      <c r="AP380" t="n" s="22007">
        <v>-0.5870935709295511</v>
      </c>
      <c r="AQ380" t="n" s="22482">
        <v>0.5902381604131992</v>
      </c>
      <c r="AR380" t="n" s="22957">
        <v>1.7644253022723013</v>
      </c>
      <c r="AS380" t="n" s="23550">
        <v>0.001429486949075602</v>
      </c>
      <c r="AT380" t="n" s="24143">
        <v>1.1147989610380772E-4</v>
      </c>
      <c r="AU380" t="n" s="24736">
        <v>6.482620217163787E-4</v>
      </c>
      <c r="AV380" t="n" s="25329">
        <v>1.9106103259626674E-4</v>
      </c>
      <c r="AW380" t="n" s="25922">
        <v>-1.2527825996646754E-5</v>
      </c>
      <c r="AX380" t="n" s="26515">
        <v>2.642358562574092E-4</v>
      </c>
      <c r="AY380" t="n" s="27108">
        <v>3.9388462466423585E-5</v>
      </c>
      <c r="AZ380" t="n" s="27701">
        <v>0.0023988214412021267</v>
      </c>
      <c r="BA380" t="n" s="28294">
        <v>-0.0012316372402139334</v>
      </c>
      <c r="BB380" t="n" s="28887">
        <v>7.018550245688622E-5</v>
      </c>
      <c r="BC380" t="n" s="29480">
        <v>3.7976918822133287E-6</v>
      </c>
      <c r="BD380" t="n" s="30073">
        <v>2.2287446074103622E-4</v>
      </c>
      <c r="BE380" t="n" s="30666">
        <v>-5.72384320489125E-4</v>
      </c>
      <c r="BF380" t="n" s="31259">
        <v>2.727858084353869E-4</v>
      </c>
      <c r="BG380" t="n" s="31852">
        <v>2.752100633118283E-4</v>
      </c>
      <c r="BH380" t="n" s="32445">
        <v>0.0013581588635178323</v>
      </c>
      <c r="BI380" t="n" s="33038">
        <v>0.0023559089120295763</v>
      </c>
      <c r="BJ380" t="s" s="33513">
        <v>1387</v>
      </c>
      <c r="BK380" t="s" s="33988">
        <v>1393</v>
      </c>
      <c r="BL380" t="n" s="34463">
        <v>0.10610544681549072</v>
      </c>
      <c r="BM380" t="s" s="34938">
        <v>1409</v>
      </c>
      <c r="BN380" t="s" s="35413">
        <v>1393</v>
      </c>
      <c r="BO380" t="n" s="35888">
        <v>-0.014066063798964024</v>
      </c>
    </row>
    <row r="381" spans="1:23" x14ac:dyDescent="0.25">
      <c r="A381" s="116" t="str">
        <f>IF(ISBLANK(TBL_DATA[[#This Row],[Row.names]]), "",   DATE(YEAR(TBL_DATA[[#This Row],[Row.names]]), MONTH(TBL_DATA[[#This Row],[Row.names]]), DAY(TBL_DATA[[#This Row],[Row.names]])))</f>
        <v/>
      </c>
      <c r="B381" s="565" t="s">
        <v>510</v>
      </c>
      <c r="C381" s="1191" t="s">
        <v>1136</v>
      </c>
      <c r="D381" s="1817" t="n">
        <v>-0.0015864892988745292</v>
      </c>
      <c r="E381" s="2443" t="n">
        <v>0.16415105741098124</v>
      </c>
      <c r="F381" s="3007" t="n">
        <v>0.2771186434491064</v>
      </c>
      <c r="G381" s="3571" t="n">
        <v>0.5044547646141844</v>
      </c>
      <c r="H381" s="4135" t="n">
        <v>0.42929070994606355</v>
      </c>
      <c r="I381" s="4699" t="n">
        <v>0.004039350053173436</v>
      </c>
      <c r="J381" s="5263" t="n">
        <v>0.1471808486856392</v>
      </c>
      <c r="K381" s="5825" t="n">
        <v>1.2970212883914225</v>
      </c>
      <c r="L381" s="6387" t="n">
        <v>0.4717573471710992</v>
      </c>
      <c r="M381" s="6949" t="n">
        <v>0.0038861606747035513</v>
      </c>
      <c r="N381" s="7511" t="n">
        <v>0.08487978883280871</v>
      </c>
      <c r="O381" s="8075" t="n">
        <v>0.04933131199077575</v>
      </c>
      <c r="P381" s="8701" t="n">
        <v>-0.003164733276487919</v>
      </c>
      <c r="Q381" s="9265" t="n">
        <v>-0.013007046412594935</v>
      </c>
      <c r="R381" s="9829" t="n">
        <v>-0.011209591397347306</v>
      </c>
      <c r="S381" s="10330" t="n">
        <v>0.08450610842740014</v>
      </c>
      <c r="T381" s="10831" t="n">
        <v>0.07211169097714117</v>
      </c>
      <c r="U381" s="11332" t="n">
        <v>1.1718780586380633</v>
      </c>
      <c r="V381" s="11833" t="n">
        <v>0.032592407511196075</v>
      </c>
      <c r="W381" s="12332" t="n">
        <v>0.071515099136121</v>
      </c>
      <c r="X381" t="n" s="12831">
        <v>0.45574162526377915</v>
      </c>
      <c r="Y381" t="n" s="13393">
        <v>0.6552028006244048</v>
      </c>
      <c r="Z381" t="n" s="13957">
        <v>0.6868459413661111</v>
      </c>
      <c r="AA381" t="n" s="14581">
        <v>0.0</v>
      </c>
      <c r="AB381" t="n" s="15207">
        <v>0.0</v>
      </c>
      <c r="AC381" t="n" s="15833">
        <v>0.07610144018823306</v>
      </c>
      <c r="AD381" t="n" s="16308">
        <v>0.27340317992091195</v>
      </c>
      <c r="AE381" t="n" s="16783">
        <v>0.040672206864280996</v>
      </c>
      <c r="AF381" t="n" s="17258">
        <v>0.15728999474955901</v>
      </c>
      <c r="AG381" t="n" s="17733">
        <v>0.10603333140971499</v>
      </c>
      <c r="AH381" t="n" s="18208">
        <v>-0.004753659711274</v>
      </c>
      <c r="AI381" t="n" s="18683">
        <v>0.008163461789518</v>
      </c>
      <c r="AJ381" t="n" s="19158">
        <v>0.4170828140079499</v>
      </c>
      <c r="AK381" t="n" s="19633">
        <v>0.011963192004552</v>
      </c>
      <c r="AL381" t="n" s="20108">
        <v>0.0</v>
      </c>
      <c r="AM381" t="n" s="20583">
        <v>0.025764443915507</v>
      </c>
      <c r="AN381" t="n" s="21058">
        <v>-0.35650043591268493</v>
      </c>
      <c r="AO381" t="n" s="21533">
        <v>1.1781655241333198</v>
      </c>
      <c r="AP381" t="n" s="22008">
        <v>-0.49904699509528505</v>
      </c>
      <c r="AQ381" t="n" s="22483">
        <v>0.6791185290380347</v>
      </c>
      <c r="AR381" t="n" s="22958">
        <v>1.677212519228605</v>
      </c>
      <c r="AS381" t="n" s="23551">
        <v>0.0014864065654199082</v>
      </c>
      <c r="AT381" t="n" s="24144">
        <v>1.2053413760153372E-4</v>
      </c>
      <c r="AU381" t="n" s="24737">
        <v>5.595272977385528E-4</v>
      </c>
      <c r="AV381" t="n" s="25330">
        <v>1.9660514964714467E-4</v>
      </c>
      <c r="AW381" t="n" s="25923">
        <v>-1.4710537118125797E-5</v>
      </c>
      <c r="AX381" t="n" s="26516">
        <v>2.573746576583787E-4</v>
      </c>
      <c r="AY381" t="n" s="27109">
        <v>3.537254909547466E-5</v>
      </c>
      <c r="AZ381" t="n" s="27702">
        <v>0.0023125853596628705</v>
      </c>
      <c r="BA381" t="n" s="28295">
        <v>-0.0011238494740599804</v>
      </c>
      <c r="BB381" t="n" s="28888">
        <v>4.424960622680024E-5</v>
      </c>
      <c r="BC381" t="n" s="29481">
        <v>4.666739696140325E-6</v>
      </c>
      <c r="BD381" t="n" s="30074">
        <v>2.3579094098166736E-4</v>
      </c>
      <c r="BE381" t="n" s="30667">
        <v>-5.722980482038068E-4</v>
      </c>
      <c r="BF381" t="n" s="31260">
        <v>2.2266548167380792E-4</v>
      </c>
      <c r="BG381" t="n" s="31853">
        <v>3.9016363900187513E-4</v>
      </c>
      <c r="BH381" t="n" s="32446">
        <v>0.001395295581431865</v>
      </c>
      <c r="BI381" t="n" s="33039">
        <v>0.002207144456683289</v>
      </c>
      <c r="BJ381" t="s" s="33514">
        <v>1387</v>
      </c>
      <c r="BK381" t="s" s="33989">
        <v>1393</v>
      </c>
      <c r="BL381" t="n" s="34464">
        <v>0.11084212362766266</v>
      </c>
      <c r="BM381" t="s" s="34939">
        <v>1409</v>
      </c>
      <c r="BN381" t="s" s="35414">
        <v>1393</v>
      </c>
      <c r="BO381" t="n" s="35889">
        <v>-0.014511488378047943</v>
      </c>
    </row>
    <row r="382" spans="1:23" x14ac:dyDescent="0.25">
      <c r="A382" s="116" t="str">
        <f>IF(ISBLANK(TBL_DATA[[#This Row],[Row.names]]), "",   DATE(YEAR(TBL_DATA[[#This Row],[Row.names]]), MONTH(TBL_DATA[[#This Row],[Row.names]]), DAY(TBL_DATA[[#This Row],[Row.names]])))</f>
        <v/>
      </c>
      <c r="B382" s="566" t="s">
        <v>511</v>
      </c>
      <c r="C382" s="1192" t="s">
        <v>1137</v>
      </c>
      <c r="D382" s="1818" t="n">
        <v>0.0030910795861795047</v>
      </c>
      <c r="E382" s="2444" t="n">
        <v>0.16774954097977357</v>
      </c>
      <c r="F382" s="3008" t="n">
        <v>0.2914996850048559</v>
      </c>
      <c r="G382" s="3572" t="n">
        <v>0.5033890619848521</v>
      </c>
      <c r="H382" s="4136" t="n">
        <v>0.42673499952373484</v>
      </c>
      <c r="I382" s="4700" t="n">
        <v>0.004051787354670333</v>
      </c>
      <c r="J382" s="5264" t="n">
        <v>0.1628369623439947</v>
      </c>
      <c r="K382" s="5826" t="n">
        <v>1.2977213249762345</v>
      </c>
      <c r="L382" s="6388" t="n">
        <v>0.47134677449100043</v>
      </c>
      <c r="M382" s="6950" t="n">
        <v>0.0038909385685065123</v>
      </c>
      <c r="N382" s="7512" t="n">
        <v>0.08495113805082423</v>
      </c>
      <c r="O382" s="8076" t="n">
        <v>0.04933131199077575</v>
      </c>
      <c r="P382" s="8702" t="n">
        <v>-8.343613273509298E-5</v>
      </c>
      <c r="Q382" s="9266" t="n">
        <v>-0.01297416751714361</v>
      </c>
      <c r="R382" s="9830" t="n">
        <v>-0.011175201576721455</v>
      </c>
      <c r="S382" s="10331" t="n">
        <v>0.09820411978289667</v>
      </c>
      <c r="T382" s="10832" t="n">
        <v>0.07209523488444336</v>
      </c>
      <c r="U382" s="11333" t="n">
        <v>1.3621443905453876</v>
      </c>
      <c r="V382" s="11834" t="n">
        <v>0.040422480326872456</v>
      </c>
      <c r="W382" s="12333" t="n">
        <v>0.0715909110758255</v>
      </c>
      <c r="X382" t="n" s="12832">
        <v>0.5646314555776359</v>
      </c>
      <c r="Y382" t="n" s="13394">
        <v>0.6532495690957132</v>
      </c>
      <c r="Z382" t="n" s="13958">
        <v>0.6865469936508355</v>
      </c>
      <c r="AA382" t="n" s="14582">
        <v>0.0</v>
      </c>
      <c r="AB382" t="n" s="15208">
        <v>0.0</v>
      </c>
      <c r="AC382" t="n" s="15834">
        <v>0.07346550998626465</v>
      </c>
      <c r="AD382" t="n" s="16309">
        <v>0.26181427589620193</v>
      </c>
      <c r="AE382" t="n" s="16784">
        <v>0.040734808764116996</v>
      </c>
      <c r="AF382" t="n" s="17259">
        <v>0.158003000032658</v>
      </c>
      <c r="AG382" t="n" s="17734">
        <v>0.10607451179049801</v>
      </c>
      <c r="AH382" t="n" s="18209">
        <v>-0.004788836371986</v>
      </c>
      <c r="AI382" t="n" s="18684">
        <v>0.008175305109972001</v>
      </c>
      <c r="AJ382" t="n" s="19159">
        <v>0.41594141587172306</v>
      </c>
      <c r="AK382" t="n" s="19634">
        <v>0.039168598767532</v>
      </c>
      <c r="AL382" t="n" s="20109">
        <v>0.0</v>
      </c>
      <c r="AM382" t="n" s="20584">
        <v>0.026322095207468</v>
      </c>
      <c r="AN382" t="n" s="21059">
        <v>-0.3780471182997381</v>
      </c>
      <c r="AO382" t="n" s="21534">
        <v>1.1946338674270647</v>
      </c>
      <c r="AP382" t="n" s="22009">
        <v>-0.5212358106586189</v>
      </c>
      <c r="AQ382" t="n" s="22484">
        <v>0.6733980567684458</v>
      </c>
      <c r="AR382" t="n" s="22959">
        <v>1.7158696780856837</v>
      </c>
      <c r="AS382" t="n" s="23552">
        <v>0.001391867030376664</v>
      </c>
      <c r="AT382" t="n" s="24145">
        <v>1.2856469999795469E-4</v>
      </c>
      <c r="AU382" t="n" s="24738">
        <v>0.0011287377296277776</v>
      </c>
      <c r="AV382" t="n" s="25331">
        <v>2.0101015838170188E-4</v>
      </c>
      <c r="AW382" t="n" s="25924">
        <v>-1.3827938669228312E-5</v>
      </c>
      <c r="AX382" t="n" s="26517">
        <v>2.1639826311918036E-4</v>
      </c>
      <c r="AY382" t="n" s="27110">
        <v>2.427118930631814E-5</v>
      </c>
      <c r="AZ382" t="n" s="27703">
        <v>0.0023114967406838547</v>
      </c>
      <c r="BA382" t="n" s="28296">
        <v>-0.0012614873986962268</v>
      </c>
      <c r="BB382" t="n" s="28889">
        <v>6.652147342476672E-5</v>
      </c>
      <c r="BC382" t="n" s="29482">
        <v>1.791692732778593E-6</v>
      </c>
      <c r="BD382" t="n" s="30075">
        <v>1.3730769289649545E-4</v>
      </c>
      <c r="BE382" t="n" s="30668">
        <v>-5.356636310901222E-4</v>
      </c>
      <c r="BF382" t="n" s="31261">
        <v>4.936609944986878E-4</v>
      </c>
      <c r="BG382" t="n" s="31854">
        <v>1.8277932317537396E-4</v>
      </c>
      <c r="BH382" t="n" s="32447">
        <v>0.0010633213077366444</v>
      </c>
      <c r="BI382" t="n" s="33040">
        <v>0.0028539379530684622</v>
      </c>
      <c r="BJ382" t="s" s="33515">
        <v>1387</v>
      </c>
      <c r="BK382" t="s" s="33990">
        <v>1393</v>
      </c>
      <c r="BL382" t="n" s="34465">
        <v>0.11120443046092987</v>
      </c>
      <c r="BM382" t="s" s="34940">
        <v>1409</v>
      </c>
      <c r="BN382" t="s" s="35415">
        <v>1393</v>
      </c>
      <c r="BO382" t="n" s="35890">
        <v>-0.014694567769765854</v>
      </c>
    </row>
    <row r="383" spans="1:23" x14ac:dyDescent="0.25">
      <c r="A383" s="116" t="str">
        <f>IF(ISBLANK(TBL_DATA[[#This Row],[Row.names]]), "",   DATE(YEAR(TBL_DATA[[#This Row],[Row.names]]), MONTH(TBL_DATA[[#This Row],[Row.names]]), DAY(TBL_DATA[[#This Row],[Row.names]])))</f>
        <v/>
      </c>
      <c r="B383" s="567" t="s">
        <v>512</v>
      </c>
      <c r="C383" s="1193" t="s">
        <v>1138</v>
      </c>
      <c r="D383" s="1819" t="n">
        <v>-5.933155233290834E-4</v>
      </c>
      <c r="E383" s="2445" t="n">
        <v>0.16705669704975</v>
      </c>
      <c r="F383" s="3009" t="n">
        <v>0.27589812558421123</v>
      </c>
      <c r="G383" s="3573" t="n">
        <v>0.5007848704226264</v>
      </c>
      <c r="H383" s="4137" t="n">
        <v>0.41978323692777797</v>
      </c>
      <c r="I383" s="4701" t="n">
        <v>0.004067549515993244</v>
      </c>
      <c r="J383" s="5265" t="n">
        <v>0.15248093771889537</v>
      </c>
      <c r="K383" s="5827" t="n">
        <v>1.2948994235310678</v>
      </c>
      <c r="L383" s="6389" t="n">
        <v>0.46944382792585726</v>
      </c>
      <c r="M383" s="6951" t="n">
        <v>0.003889586177358072</v>
      </c>
      <c r="N383" s="7513" t="n">
        <v>0.08476918016403295</v>
      </c>
      <c r="O383" s="8077" t="n">
        <v>0.04934558172696061</v>
      </c>
      <c r="P383" s="8703" t="n">
        <v>-6.767021521112415E-4</v>
      </c>
      <c r="Q383" s="9267" t="n">
        <v>-0.013022945131203834</v>
      </c>
      <c r="R383" s="9831" t="n">
        <v>-0.011227832418041952</v>
      </c>
      <c r="S383" s="10332" t="n">
        <v>0.08393720243026359</v>
      </c>
      <c r="T383" s="10833" t="n">
        <v>0.07180535196220027</v>
      </c>
      <c r="U383" s="11334" t="n">
        <v>1.168954682854974</v>
      </c>
      <c r="V383" s="11835" t="n">
        <v>0.032394578658750284</v>
      </c>
      <c r="W383" s="12334" t="n">
        <v>0.07140148239883909</v>
      </c>
      <c r="X383" t="n" s="12833">
        <v>0.45369616386671807</v>
      </c>
      <c r="Y383" t="n" s="13395">
        <v>0.6479068119164806</v>
      </c>
      <c r="Z383" t="n" s="13959">
        <v>0.6851597097946269</v>
      </c>
      <c r="AA383" t="n" s="14583">
        <v>0.0</v>
      </c>
      <c r="AB383" t="n" s="15209">
        <v>0.0</v>
      </c>
      <c r="AC383" t="n" s="15835">
        <v>0.07159946824798165</v>
      </c>
      <c r="AD383" t="n" s="16310">
        <v>0.25730387173631003</v>
      </c>
      <c r="AE383" t="n" s="16785">
        <v>0.03991853205108</v>
      </c>
      <c r="AF383" t="n" s="17260">
        <v>0.1644249480654</v>
      </c>
      <c r="AG383" t="n" s="17735">
        <v>0.10742288022875801</v>
      </c>
      <c r="AH383" t="n" s="18210">
        <v>-0.004706749200616</v>
      </c>
      <c r="AI383" t="n" s="18685">
        <v>0.008190448517914999</v>
      </c>
      <c r="AJ383" t="n" s="19160">
        <v>0.41484470815331603</v>
      </c>
      <c r="AK383" t="n" s="19635">
        <v>0.07106833025784501</v>
      </c>
      <c r="AL383" t="n" s="20110">
        <v>0.0</v>
      </c>
      <c r="AM383" t="n" s="20585">
        <v>0.026066987986601002</v>
      </c>
      <c r="AN383" t="n" s="21060">
        <v>-0.40539257271300705</v>
      </c>
      <c r="AO383" t="n" s="21535">
        <v>1.2276152507240086</v>
      </c>
      <c r="AP383" t="n" s="22010">
        <v>-0.5484738656404059</v>
      </c>
      <c r="AQ383" t="n" s="22485">
        <v>0.6791413850836027</v>
      </c>
      <c r="AR383" t="n" s="22960">
        <v>1.7760891163644144</v>
      </c>
      <c r="AS383" t="n" s="23553">
        <v>0.0013768882264788655</v>
      </c>
      <c r="AT383" t="n" s="24146">
        <v>1.242809673253818E-4</v>
      </c>
      <c r="AU383" t="n" s="24739">
        <v>0.0010819573067187137</v>
      </c>
      <c r="AV383" t="n" s="25332">
        <v>1.9651554462135702E-4</v>
      </c>
      <c r="AW383" t="n" s="25925">
        <v>-1.3095286529247105E-5</v>
      </c>
      <c r="AX383" t="n" s="26518">
        <v>2.0322902636741563E-4</v>
      </c>
      <c r="AY383" t="n" s="27111">
        <v>2.402413533871604E-5</v>
      </c>
      <c r="AZ383" t="n" s="27704">
        <v>0.00223901762009162</v>
      </c>
      <c r="BA383" t="n" s="28297">
        <v>-0.001218099516165611</v>
      </c>
      <c r="BB383" t="n" s="28890">
        <v>5.7677886679451836E-5</v>
      </c>
      <c r="BC383" t="n" s="29483">
        <v>1.4502811298425955E-6</v>
      </c>
      <c r="BD383" t="n" s="30076">
        <v>1.575225432998565E-4</v>
      </c>
      <c r="BE383" t="n" s="30669">
        <v>-5.189936304625464E-4</v>
      </c>
      <c r="BF383" t="n" s="31262">
        <v>4.824733276332877E-4</v>
      </c>
      <c r="BG383" t="n" s="31855">
        <v>1.9491742926321372E-4</v>
      </c>
      <c r="BH383" t="n" s="32448">
        <v>0.0010347212442250535</v>
      </c>
      <c r="BI383" t="n" s="33041">
        <v>0.002723205278097641</v>
      </c>
      <c r="BJ383" t="s" s="33516">
        <v>1387</v>
      </c>
      <c r="BK383" t="s" s="33991">
        <v>1393</v>
      </c>
      <c r="BL383" t="n" s="34466">
        <v>0.11296604573726654</v>
      </c>
      <c r="BM383" t="s" s="34941">
        <v>1409</v>
      </c>
      <c r="BN383" t="s" s="35416">
        <v>1393</v>
      </c>
      <c r="BO383" t="n" s="35891">
        <v>-0.014937390573322773</v>
      </c>
    </row>
    <row r="384" spans="1:23" x14ac:dyDescent="0.25">
      <c r="A384" s="116" t="str">
        <f>IF(ISBLANK(TBL_DATA[[#This Row],[Row.names]]), "",   DATE(YEAR(TBL_DATA[[#This Row],[Row.names]]), MONTH(TBL_DATA[[#This Row],[Row.names]]), DAY(TBL_DATA[[#This Row],[Row.names]])))</f>
        <v/>
      </c>
      <c r="B384" s="568" t="s">
        <v>513</v>
      </c>
      <c r="C384" s="1194" t="s">
        <v>1139</v>
      </c>
      <c r="D384" s="1820" t="n">
        <v>0.0027968782312838463</v>
      </c>
      <c r="E384" s="2446" t="n">
        <v>0.17032081252040254</v>
      </c>
      <c r="F384" s="3010" t="n">
        <v>0.2703178496952723</v>
      </c>
      <c r="G384" s="3574" t="n">
        <v>0.49906818049964</v>
      </c>
      <c r="H384" s="4138" t="n">
        <v>0.420465412754029</v>
      </c>
      <c r="I384" s="4702" t="n">
        <v>0.004051887127708197</v>
      </c>
      <c r="J384" s="5266" t="n">
        <v>0.15165458064815973</v>
      </c>
      <c r="K384" s="5828" t="n">
        <v>1.288349717743804</v>
      </c>
      <c r="L384" s="6390" t="n">
        <v>0.4668704344096746</v>
      </c>
      <c r="M384" s="6952" t="n">
        <v>0.003886279597261431</v>
      </c>
      <c r="N384" s="7514" t="n">
        <v>0.08449245500397076</v>
      </c>
      <c r="O384" s="8078" t="n">
        <v>0.04934558172696061</v>
      </c>
      <c r="P384" s="8704" t="n">
        <v>0.0</v>
      </c>
      <c r="Q384" s="9268" t="n">
        <v>-0.013009979627787285</v>
      </c>
      <c r="R384" s="9832" t="n">
        <v>-0.011220726979001611</v>
      </c>
      <c r="S384" s="10333" t="n">
        <v>0.0893906462040519</v>
      </c>
      <c r="T384" s="10834" t="n">
        <v>0.07194449724720052</v>
      </c>
      <c r="U384" s="11335" t="n">
        <v>1.242494556559435</v>
      </c>
      <c r="V384" s="11836" t="n">
        <v>0.036241668230232005</v>
      </c>
      <c r="W384" s="12335" t="n">
        <v>0.0714880501783963</v>
      </c>
      <c r="X384" t="n" s="12834">
        <v>0.5069612073597196</v>
      </c>
      <c r="Y384" t="n" s="13396">
        <v>0.6484330441564718</v>
      </c>
      <c r="Z384" t="n" s="13960">
        <v>0.6832791775033649</v>
      </c>
      <c r="AA384" t="n" s="14584">
        <v>0.0</v>
      </c>
      <c r="AB384" t="n" s="15210">
        <v>0.0</v>
      </c>
      <c r="AC384" t="n" s="15836">
        <v>0.06878370052544723</v>
      </c>
      <c r="AD384" t="n" s="16311">
        <v>0.249096217064392</v>
      </c>
      <c r="AE384" t="n" s="16786">
        <v>0.042546131583959</v>
      </c>
      <c r="AF384" t="n" s="17261">
        <v>0.16411321109190502</v>
      </c>
      <c r="AG384" t="n" s="17736">
        <v>0.108235959272684</v>
      </c>
      <c r="AH384" t="n" s="18211">
        <v>-0.004647524181421</v>
      </c>
      <c r="AI384" t="n" s="18686">
        <v>0.008146710598566</v>
      </c>
      <c r="AJ384" t="n" s="19161">
        <v>0.413080923490558</v>
      </c>
      <c r="AK384" t="n" s="19636">
        <v>0.07709499571668299</v>
      </c>
      <c r="AL384" t="n" s="20111">
        <v>0.0</v>
      </c>
      <c r="AM384" t="n" s="20586">
        <v>0.026110297651847</v>
      </c>
      <c r="AN384" t="n" s="21061">
        <v>-0.40957975293704396</v>
      </c>
      <c r="AO384" t="n" s="21536">
        <v>1.2229433745926181</v>
      </c>
      <c r="AP384" t="n" s="22011">
        <v>-0.548746205240489</v>
      </c>
      <c r="AQ384" t="n" s="22486">
        <v>0.6741971693521291</v>
      </c>
      <c r="AR384" t="n" s="22961">
        <v>1.7716895798331072</v>
      </c>
      <c r="AS384" t="n" s="23554">
        <v>8.736893297289805E-4</v>
      </c>
      <c r="AT384" t="n" s="24147">
        <v>4.716047220518126E-5</v>
      </c>
      <c r="AU384" t="n" s="24740">
        <v>0.001958420104010424</v>
      </c>
      <c r="AV384" t="n" s="25333">
        <v>1.3898994932504184E-4</v>
      </c>
      <c r="AW384" t="n" s="25926">
        <v>-5.064594263731219E-6</v>
      </c>
      <c r="AX384" t="n" s="26519">
        <v>4.5816622240262255E-4</v>
      </c>
      <c r="AY384" t="n" s="27112">
        <v>2.668447039968211E-5</v>
      </c>
      <c r="AZ384" t="n" s="27705">
        <v>0.0022169825004875695</v>
      </c>
      <c r="BA384" t="n" s="28298">
        <v>-0.0011246171896351377</v>
      </c>
      <c r="BB384" t="n" s="28891">
        <v>4.289905893077988E-5</v>
      </c>
      <c r="BC384" t="n" s="29484">
        <v>3.873537922228593E-6</v>
      </c>
      <c r="BD384" t="n" s="30077">
        <v>3.04920102456473E-4</v>
      </c>
      <c r="BE384" t="n" s="30670">
        <v>-5.306356972556433E-4</v>
      </c>
      <c r="BF384" t="n" s="31263">
        <v>5.372705222587255E-4</v>
      </c>
      <c r="BG384" t="n" s="31856">
        <v>-1.4412075000406113E-4</v>
      </c>
      <c r="BH384" t="n" s="32449">
        <v>8.57205818423318E-4</v>
      </c>
      <c r="BI384" t="n" s="33042">
        <v>0.00361254386563483</v>
      </c>
      <c r="BJ384" t="s" s="33517">
        <v>1387</v>
      </c>
      <c r="BK384" t="s" s="33992">
        <v>1393</v>
      </c>
      <c r="BL384" t="n" s="34467">
        <v>0.11451917886734009</v>
      </c>
      <c r="BM384" t="s" s="34942">
        <v>1409</v>
      </c>
      <c r="BN384" t="s" s="35417">
        <v>1393</v>
      </c>
      <c r="BO384" t="n" s="35892">
        <v>-0.014876002445816994</v>
      </c>
    </row>
    <row r="385" spans="1:23" x14ac:dyDescent="0.25">
      <c r="A385" s="116" t="str">
        <f>IF(ISBLANK(TBL_DATA[[#This Row],[Row.names]]), "",   DATE(YEAR(TBL_DATA[[#This Row],[Row.names]]), MONTH(TBL_DATA[[#This Row],[Row.names]]), DAY(TBL_DATA[[#This Row],[Row.names]])))</f>
        <v/>
      </c>
      <c r="B385" s="569" t="s">
        <v>514</v>
      </c>
      <c r="C385" s="1195" t="s">
        <v>1140</v>
      </c>
      <c r="D385" s="1821" t="n">
        <v>-0.007114124905986645</v>
      </c>
      <c r="E385" s="2447" t="n">
        <v>0.16199500408005663</v>
      </c>
      <c r="F385" s="3011" t="n">
        <v>0.281261270154874</v>
      </c>
      <c r="G385" s="3575" t="n">
        <v>0.5135482806985638</v>
      </c>
      <c r="H385" s="4139" t="n">
        <v>0.4471302431688149</v>
      </c>
      <c r="I385" s="4703" t="n">
        <v>0.004015649900608104</v>
      </c>
      <c r="J385" s="5267" t="n">
        <v>0.1474733389682048</v>
      </c>
      <c r="K385" s="5829" t="n">
        <v>1.3146630706760996</v>
      </c>
      <c r="L385" s="6391" t="n">
        <v>0.48080721177002456</v>
      </c>
      <c r="M385" s="6953" t="n">
        <v>0.003891425775230758</v>
      </c>
      <c r="N385" s="7515" t="n">
        <v>0.0857323436039896</v>
      </c>
      <c r="O385" s="8079" t="n">
        <v>0.0510578511368618</v>
      </c>
      <c r="P385" s="8705" t="n">
        <v>-0.0071141249059866185</v>
      </c>
      <c r="Q385" s="9269" t="n">
        <v>-0.01328556275033802</v>
      </c>
      <c r="R385" s="9833" t="n">
        <v>-0.011470053627389313</v>
      </c>
      <c r="S385" s="10334" t="n">
        <v>0.07716296067288853</v>
      </c>
      <c r="T385" s="10835" t="n">
        <v>0.0721048297147778</v>
      </c>
      <c r="U385" s="11336" t="n">
        <v>1.0701496831504764</v>
      </c>
      <c r="V385" s="11837" t="n">
        <v>0.024422318881587746</v>
      </c>
      <c r="W385" s="12336" t="n">
        <v>0.07177799835057884</v>
      </c>
      <c r="X385" t="n" s="12835">
        <v>0.34024797908551313</v>
      </c>
      <c r="Y385" t="n" s="13397">
        <v>0.6686779816689159</v>
      </c>
      <c r="Z385" t="n" s="13961">
        <v>0.6934026332298029</v>
      </c>
      <c r="AA385" t="n" s="14585">
        <v>0.0</v>
      </c>
      <c r="AB385" t="n" s="15211">
        <v>0.0</v>
      </c>
      <c r="AC385" t="n" s="15837">
        <v>0.06694769245569492</v>
      </c>
      <c r="AD385" t="n" s="16312">
        <v>0.2503739095036259</v>
      </c>
      <c r="AE385" t="n" s="16787">
        <v>0.045110280554289</v>
      </c>
      <c r="AF385" t="n" s="17262">
        <v>0.162753740483814</v>
      </c>
      <c r="AG385" t="n" s="17737">
        <v>0.111860442039689</v>
      </c>
      <c r="AH385" t="n" s="18212">
        <v>-0.00459862776179</v>
      </c>
      <c r="AI385" t="n" s="18687">
        <v>0.007962689115399001</v>
      </c>
      <c r="AJ385" t="n" s="19162">
        <v>0.409253393416751</v>
      </c>
      <c r="AK385" t="n" s="19637">
        <v>0.08153020473812199</v>
      </c>
      <c r="AL385" t="n" s="20112">
        <v>0.0</v>
      </c>
      <c r="AM385" t="n" s="20587">
        <v>0.026182402981823998</v>
      </c>
      <c r="AN385" t="n" s="21062">
        <v>-0.407454267532057</v>
      </c>
      <c r="AO385" t="n" s="21537">
        <v>1.2194646544642749</v>
      </c>
      <c r="AP385" t="n" s="22012">
        <v>-0.536490486924608</v>
      </c>
      <c r="AQ385" t="n" s="22487">
        <v>0.6829741675396669</v>
      </c>
      <c r="AR385" t="n" s="22962">
        <v>1.755955141388883</v>
      </c>
      <c r="AS385" t="n" s="23555">
        <v>8.45023326670422E-4</v>
      </c>
      <c r="AT385" t="n" s="24148">
        <v>4.095701951506098E-5</v>
      </c>
      <c r="AU385" t="n" s="24741">
        <v>0.0018978291074842994</v>
      </c>
      <c r="AV385" t="n" s="25334">
        <v>1.349258870531067E-4</v>
      </c>
      <c r="AW385" t="n" s="25927">
        <v>-4.297510311596519E-6</v>
      </c>
      <c r="AX385" t="n" s="26520">
        <v>4.383703647644598E-4</v>
      </c>
      <c r="AY385" t="n" s="27113">
        <v>2.5096637733316383E-5</v>
      </c>
      <c r="AZ385" t="n" s="27706">
        <v>0.0021372498832711315</v>
      </c>
      <c r="BA385" t="n" s="28299">
        <v>-0.0010616887787229328</v>
      </c>
      <c r="BB385" t="n" s="28892">
        <v>4.175951981655743E-5</v>
      </c>
      <c r="BC385" t="n" s="29485">
        <v>3.947082009966552E-6</v>
      </c>
      <c r="BD385" t="n" s="30078">
        <v>2.9437239998830614E-4</v>
      </c>
      <c r="BE385" t="n" s="30671">
        <v>-5.090291512536657E-4</v>
      </c>
      <c r="BF385" t="n" s="31264">
        <v>5.341947672877818E-4</v>
      </c>
      <c r="BG385" t="n" s="31857">
        <v>-1.4743474122042567E-4</v>
      </c>
      <c r="BH385" t="n" s="32450">
        <v>8.440193452876809E-4</v>
      </c>
      <c r="BI385" t="n" s="33043">
        <v>0.0034830499191941143</v>
      </c>
      <c r="BJ385" t="s" s="33518">
        <v>1387</v>
      </c>
      <c r="BK385" t="s" s="33993">
        <v>1393</v>
      </c>
      <c r="BL385" t="n" s="34468">
        <v>0.11304009705781937</v>
      </c>
      <c r="BM385" t="s" s="34943">
        <v>1409</v>
      </c>
      <c r="BN385" t="s" s="35418">
        <v>1393</v>
      </c>
      <c r="BO385" t="n" s="35893">
        <v>-0.014717782847583294</v>
      </c>
    </row>
    <row r="386" spans="1:23" x14ac:dyDescent="0.25">
      <c r="A386" s="116" t="str">
        <f>IF(ISBLANK(TBL_DATA[[#This Row],[Row.names]]), "",   DATE(YEAR(TBL_DATA[[#This Row],[Row.names]]), MONTH(TBL_DATA[[#This Row],[Row.names]]), DAY(TBL_DATA[[#This Row],[Row.names]])))</f>
        <v/>
      </c>
      <c r="B386" s="570" t="s">
        <v>515</v>
      </c>
      <c r="C386" s="1196" t="s">
        <v>1141</v>
      </c>
      <c r="D386" s="1822" t="n">
        <v>0.014888819982219468</v>
      </c>
      <c r="E386" s="2448" t="n">
        <v>0.17929573851604297</v>
      </c>
      <c r="F386" s="3012" t="n">
        <v>0.3060148841273851</v>
      </c>
      <c r="G386" s="3576" t="n">
        <v>0.5410112583031262</v>
      </c>
      <c r="H386" s="4140" t="n">
        <v>0.4643163590141834</v>
      </c>
      <c r="I386" s="4704" t="n">
        <v>0.0041424119634241655</v>
      </c>
      <c r="J386" s="5268" t="n">
        <v>0.18555150022311095</v>
      </c>
      <c r="K386" s="5830" t="n">
        <v>1.3570158236024668</v>
      </c>
      <c r="L386" s="6392" t="n">
        <v>0.4691561441380268</v>
      </c>
      <c r="M386" s="6954" t="n">
        <v>0.004123656609348945</v>
      </c>
      <c r="N386" s="7516" t="n">
        <v>0.08984612805878005</v>
      </c>
      <c r="O386" s="8080" t="n">
        <v>0.0510578511368618</v>
      </c>
      <c r="P386" s="8706" t="n">
        <v>0.0</v>
      </c>
      <c r="Q386" s="9270" t="n">
        <v>-0.01380897414123549</v>
      </c>
      <c r="R386" s="9834" t="n">
        <v>-0.011906349550616667</v>
      </c>
      <c r="S386" s="10335" t="n">
        <v>0.11407657554936068</v>
      </c>
      <c r="T386" s="10836" t="n">
        <v>0.07321014065634274</v>
      </c>
      <c r="U386" s="11337" t="n">
        <v>1.558207299243556</v>
      </c>
      <c r="V386" s="11838" t="n">
        <v>0.058886026239779676</v>
      </c>
      <c r="W386" s="12337" t="n">
        <v>0.07333640292522635</v>
      </c>
      <c r="X386" t="n" s="12836">
        <v>0.802957656647269</v>
      </c>
      <c r="Y386" t="n" s="13398">
        <v>0.6814076305811253</v>
      </c>
      <c r="Z386" t="n" s="13962">
        <v>0.6849497384027727</v>
      </c>
      <c r="AA386" t="n" s="14586">
        <v>0.0</v>
      </c>
      <c r="AB386" t="n" s="15212">
        <v>0.0</v>
      </c>
      <c r="AC386" t="n" s="15838">
        <v>0.07225653468486049</v>
      </c>
      <c r="AD386" t="n" s="16313">
        <v>0.24777478755727503</v>
      </c>
      <c r="AE386" t="n" s="16788">
        <v>0.041458067362932</v>
      </c>
      <c r="AF386" t="n" s="17263">
        <v>0.154620973121108</v>
      </c>
      <c r="AG386" t="n" s="17738">
        <v>0.115449230858424</v>
      </c>
      <c r="AH386" t="n" s="18213">
        <v>-0.004658128619295</v>
      </c>
      <c r="AI386" t="n" s="18688">
        <v>0.008062626007817</v>
      </c>
      <c r="AJ386" t="n" s="19163">
        <v>0.4222709046967919</v>
      </c>
      <c r="AK386" t="n" s="19638">
        <v>0.083490132397576</v>
      </c>
      <c r="AL386" t="n" s="20113">
        <v>0.0</v>
      </c>
      <c r="AM386" t="n" s="20588">
        <v>0.022338804386635002</v>
      </c>
      <c r="AN386" t="n" s="21063">
        <v>-0.450036589031434</v>
      </c>
      <c r="AO386" t="n" s="21538">
        <v>1.2129258499994424</v>
      </c>
      <c r="AP386" t="n" s="22013">
        <v>-0.5721550412616129</v>
      </c>
      <c r="AQ386" t="n" s="22488">
        <v>0.6407708087378295</v>
      </c>
      <c r="AR386" t="n" s="22963">
        <v>1.7850808912610554</v>
      </c>
      <c r="AS386" t="n" s="23556">
        <v>8.928708197775925E-4</v>
      </c>
      <c r="AT386" t="n" s="24149">
        <v>7.887746346352236E-5</v>
      </c>
      <c r="AU386" t="n" s="24742">
        <v>0.0019133611754050817</v>
      </c>
      <c r="AV386" t="n" s="25335">
        <v>2.8885316465726297E-4</v>
      </c>
      <c r="AW386" t="n" s="25928">
        <v>-1.2792534869089737E-5</v>
      </c>
      <c r="AX386" t="n" s="26521">
        <v>5.30922366801833E-4</v>
      </c>
      <c r="AY386" t="n" s="27114">
        <v>5.001661250029727E-5</v>
      </c>
      <c r="AZ386" t="n" s="27707">
        <v>0.002586943524790192</v>
      </c>
      <c r="BA386" t="n" s="28300">
        <v>-0.001641323808501447</v>
      </c>
      <c r="BB386" t="n" s="28893">
        <v>5.331750816033758E-5</v>
      </c>
      <c r="BC386" t="n" s="29486">
        <v>1.515586351383383E-6</v>
      </c>
      <c r="BD386" t="n" s="30079">
        <v>4.339806821484079E-4</v>
      </c>
      <c r="BE386" t="n" s="30672">
        <v>-7.255104608574079E-4</v>
      </c>
      <c r="BF386" t="n" s="31265">
        <v>7.29207132723608E-4</v>
      </c>
      <c r="BG386" t="n" s="31858">
        <v>-5.866012160469315E-5</v>
      </c>
      <c r="BH386" t="n" s="32451">
        <v>5.896233043464096E-4</v>
      </c>
      <c r="BI386" t="n" s="33044">
        <v>0.0037739213417806415</v>
      </c>
      <c r="BJ386" t="s" s="33519">
        <v>1387</v>
      </c>
      <c r="BK386" t="s" s="33994">
        <v>1393</v>
      </c>
      <c r="BL386" t="n" s="34469">
        <v>0.1161738708615303</v>
      </c>
      <c r="BM386" t="s" s="34944">
        <v>1409</v>
      </c>
      <c r="BN386" t="s" s="35419">
        <v>1393</v>
      </c>
      <c r="BO386" t="n" s="35894">
        <v>-0.014794682152569294</v>
      </c>
    </row>
    <row r="387" spans="1:23" x14ac:dyDescent="0.25">
      <c r="A387" s="116" t="str">
        <f>IF(ISBLANK(TBL_DATA[[#This Row],[Row.names]]), "",   DATE(YEAR(TBL_DATA[[#This Row],[Row.names]]), MONTH(TBL_DATA[[#This Row],[Row.names]]), DAY(TBL_DATA[[#This Row],[Row.names]])))</f>
        <v/>
      </c>
      <c r="B387" s="571" t="s">
        <v>516</v>
      </c>
      <c r="C387" s="1197" t="s">
        <v>1142</v>
      </c>
      <c r="D387" s="1823" t="n">
        <v>0.001161850544327786</v>
      </c>
      <c r="E387" s="2449" t="n">
        <v>0.1806659039117613</v>
      </c>
      <c r="F387" s="3013" t="n">
        <v>0.3219766440403695</v>
      </c>
      <c r="G387" s="3577" t="n">
        <v>0.5396258924580098</v>
      </c>
      <c r="H387" s="4141" t="n">
        <v>0.4641886509693067</v>
      </c>
      <c r="I387" s="4705" t="n">
        <v>0.004132468346039371</v>
      </c>
      <c r="J387" s="5269" t="n">
        <v>0.22445202696027144</v>
      </c>
      <c r="K387" s="5831" t="n">
        <v>1.3234733831255971</v>
      </c>
      <c r="L387" s="6393" t="n">
        <v>0.4592216896833619</v>
      </c>
      <c r="M387" s="6955" t="n">
        <v>0.0041515781139335375</v>
      </c>
      <c r="N387" s="7517" t="n">
        <v>0.08961977555906106</v>
      </c>
      <c r="O387" s="8081" t="n">
        <v>0.05090387068828494</v>
      </c>
      <c r="P387" s="8707" t="n">
        <v>0.0</v>
      </c>
      <c r="Q387" s="9271" t="n">
        <v>-0.01372138483430053</v>
      </c>
      <c r="R387" s="9835" t="n">
        <v>-0.011823553592503947</v>
      </c>
      <c r="S387" s="10336" t="n">
        <v>0.12477269639239408</v>
      </c>
      <c r="T387" s="10837" t="n">
        <v>0.07304026931650942</v>
      </c>
      <c r="U387" s="11338" t="n">
        <v>1.7082726769764454</v>
      </c>
      <c r="V387" s="11839" t="n">
        <v>0.0798775465743895</v>
      </c>
      <c r="W387" s="12338" t="n">
        <v>0.07313489549566068</v>
      </c>
      <c r="X387" t="n" s="12837">
        <v>1.0921947181715586</v>
      </c>
      <c r="Y387" t="n" s="13399">
        <v>0.6813139151443384</v>
      </c>
      <c r="Z387" t="n" s="13963">
        <v>0.6776589774240152</v>
      </c>
      <c r="AA387" t="n" s="14587">
        <v>0.0</v>
      </c>
      <c r="AB387" t="n" s="15213">
        <v>0.0</v>
      </c>
      <c r="AC387" t="n" s="15839">
        <v>0.09547251290408833</v>
      </c>
      <c r="AD387" t="n" s="16314">
        <v>0.26003547874213895</v>
      </c>
      <c r="AE387" t="n" s="16789">
        <v>0.041845963393784</v>
      </c>
      <c r="AF387" t="n" s="17264">
        <v>0.154894353556778</v>
      </c>
      <c r="AG387" t="n" s="17739">
        <v>0.120088512540251</v>
      </c>
      <c r="AH387" t="n" s="18214">
        <v>-0.004685901981722</v>
      </c>
      <c r="AI387" t="n" s="18689">
        <v>0.008086670246819999</v>
      </c>
      <c r="AJ387" t="n" s="19164">
        <v>0.42367979915726606</v>
      </c>
      <c r="AK387" t="n" s="19639">
        <v>0.08235686933547702</v>
      </c>
      <c r="AL387" t="n" s="20114">
        <v>0.0</v>
      </c>
      <c r="AM387" t="n" s="20589">
        <v>0.022427991018844</v>
      </c>
      <c r="AN387" t="n" s="21064">
        <v>-0.451357990066556</v>
      </c>
      <c r="AO387" t="n" s="21539">
        <v>1.227012678212905</v>
      </c>
      <c r="AP387" t="n" s="22014">
        <v>-0.5696409322698238</v>
      </c>
      <c r="AQ387" t="n" s="22489">
        <v>0.6573717459430811</v>
      </c>
      <c r="AR387" t="n" s="22964">
        <v>1.7966536104827289</v>
      </c>
      <c r="AS387" t="n" s="23557">
        <v>6.026167156177488E-4</v>
      </c>
      <c r="AT387" t="n" s="24150">
        <v>7.552056678438627E-5</v>
      </c>
      <c r="AU387" t="n" s="24743">
        <v>0.0024036481792105192</v>
      </c>
      <c r="AV387" t="n" s="25336">
        <v>2.595288830167563E-4</v>
      </c>
      <c r="AW387" t="n" s="25929">
        <v>-1.0146472868284947E-5</v>
      </c>
      <c r="AX387" t="n" s="26522">
        <v>4.939302300446638E-4</v>
      </c>
      <c r="AY387" t="n" s="27115">
        <v>4.5524318368305074E-5</v>
      </c>
      <c r="AZ387" t="n" s="27708">
        <v>0.0021545372502394114</v>
      </c>
      <c r="BA387" t="n" s="28301">
        <v>-0.0012072953848675037</v>
      </c>
      <c r="BB387" t="n" s="28894">
        <v>2.3741844707997175E-5</v>
      </c>
      <c r="BC387" t="n" s="29487">
        <v>-2.0316517357650867E-7</v>
      </c>
      <c r="BD387" t="n" s="30080">
        <v>3.577955895708088E-4</v>
      </c>
      <c r="BE387" t="n" s="30673">
        <v>-4.804803227367787E-4</v>
      </c>
      <c r="BF387" t="n" s="31266">
        <v>9.390589143430553E-4</v>
      </c>
      <c r="BG387" t="n" s="31859">
        <v>-1.4062884444239186E-4</v>
      </c>
      <c r="BH387" t="n" s="32452">
        <v>5.2803488486551E-4</v>
      </c>
      <c r="BI387" t="n" s="33045">
        <v>0.0036376227434802197</v>
      </c>
      <c r="BJ387" t="s" s="33520">
        <v>1387</v>
      </c>
      <c r="BK387" t="s" s="33995">
        <v>1393</v>
      </c>
      <c r="BL387" t="n" s="34470">
        <v>0.11594913899898529</v>
      </c>
      <c r="BM387" t="s" s="34945">
        <v>1409</v>
      </c>
      <c r="BN387" t="s" s="35420">
        <v>1393</v>
      </c>
      <c r="BO387" t="n" s="35895">
        <v>-0.014630023390054703</v>
      </c>
    </row>
    <row r="388" spans="1:23" x14ac:dyDescent="0.25">
      <c r="A388" s="116" t="str">
        <f>IF(ISBLANK(TBL_DATA[[#This Row],[Row.names]]), "",   DATE(YEAR(TBL_DATA[[#This Row],[Row.names]]), MONTH(TBL_DATA[[#This Row],[Row.names]]), DAY(TBL_DATA[[#This Row],[Row.names]])))</f>
        <v/>
      </c>
      <c r="B388" s="572" t="s">
        <v>517</v>
      </c>
      <c r="C388" s="1198" t="s">
        <v>1143</v>
      </c>
      <c r="D388" s="1824" t="n">
        <v>0.0051734758115971734</v>
      </c>
      <c r="E388" s="2450" t="n">
        <v>0.18677405040722617</v>
      </c>
      <c r="F388" s="3014" t="n">
        <v>0.3771020411766155</v>
      </c>
      <c r="G388" s="3578" t="n">
        <v>0.5220392936897428</v>
      </c>
      <c r="H388" s="4142" t="n">
        <v>0.4397047561818066</v>
      </c>
      <c r="I388" s="4706" t="n">
        <v>0.0042216214274683255</v>
      </c>
      <c r="J388" s="5270" t="n">
        <v>0.2862109581455978</v>
      </c>
      <c r="K388" s="5832" t="n">
        <v>1.3012842981918844</v>
      </c>
      <c r="L388" s="6394" t="n">
        <v>0.44857301328330484</v>
      </c>
      <c r="M388" s="6956" t="n">
        <v>0.004188078620375058</v>
      </c>
      <c r="N388" s="7518" t="n">
        <v>0.08953051609013638</v>
      </c>
      <c r="O388" s="8082" t="n">
        <v>0.050523232426573896</v>
      </c>
      <c r="P388" s="8708" t="n">
        <v>0.0</v>
      </c>
      <c r="Q388" s="9272" t="n">
        <v>-0.013575086425110709</v>
      </c>
      <c r="R388" s="9836" t="n">
        <v>-0.011679145384530258</v>
      </c>
      <c r="S388" s="10337" t="n">
        <v>0.13571023097814328</v>
      </c>
      <c r="T388" s="10838" t="n">
        <v>0.07363752264509482</v>
      </c>
      <c r="U388" s="11339" t="n">
        <v>1.8429494380496148</v>
      </c>
      <c r="V388" s="11840" t="n">
        <v>0.09445594843726934</v>
      </c>
      <c r="W388" s="12339" t="n">
        <v>0.07376003482657761</v>
      </c>
      <c r="X388" t="n" s="12838">
        <v>1.2805843795946048</v>
      </c>
      <c r="Y388" t="n" s="13400">
        <v>0.6631023723240678</v>
      </c>
      <c r="Z388" t="n" s="13964">
        <v>0.6697559356088639</v>
      </c>
      <c r="AA388" t="n" s="14588">
        <v>0.0</v>
      </c>
      <c r="AB388" t="n" s="15214">
        <v>0.0</v>
      </c>
      <c r="AC388" t="n" s="15840">
        <v>0.09166262456628443</v>
      </c>
      <c r="AD388" t="n" s="16315">
        <v>0.25803725208549605</v>
      </c>
      <c r="AE388" t="n" s="16790">
        <v>0.039377209265437994</v>
      </c>
      <c r="AF388" t="n" s="17265">
        <v>0.149815528708515</v>
      </c>
      <c r="AG388" t="n" s="17740">
        <v>0.11691863573993902</v>
      </c>
      <c r="AH388" t="n" s="18215">
        <v>-0.00470411901115</v>
      </c>
      <c r="AI388" t="n" s="18690">
        <v>0.008341981250960001</v>
      </c>
      <c r="AJ388" t="n" s="19165">
        <v>0.42390283498151404</v>
      </c>
      <c r="AK388" t="n" s="19640">
        <v>0.07888151645564802</v>
      </c>
      <c r="AL388" t="n" s="20115">
        <v>0.0</v>
      </c>
      <c r="AM388" t="n" s="20590">
        <v>0.017083007059851</v>
      </c>
      <c r="AN388" t="n" s="21065">
        <v>-0.444249827419475</v>
      </c>
      <c r="AO388" t="n" s="21540">
        <v>1.216250785249368</v>
      </c>
      <c r="AP388" t="n" s="22015">
        <v>-0.572846766132632</v>
      </c>
      <c r="AQ388" t="n" s="22490">
        <v>0.6434040191167361</v>
      </c>
      <c r="AR388" t="n" s="22965">
        <v>1.789097551382</v>
      </c>
      <c r="AS388" t="n" s="23558">
        <v>6.142424191238551E-4</v>
      </c>
      <c r="AT388" t="n" s="24151">
        <v>6.764608926413547E-5</v>
      </c>
      <c r="AU388" t="n" s="24744">
        <v>0.002317595623383652</v>
      </c>
      <c r="AV388" t="n" s="25337">
        <v>2.3086968541934937E-4</v>
      </c>
      <c r="AW388" t="n" s="25930">
        <v>-9.629371151023903E-6</v>
      </c>
      <c r="AX388" t="n" s="26523">
        <v>4.914743658716268E-4</v>
      </c>
      <c r="AY388" t="n" s="27116">
        <v>4.447315853409027E-5</v>
      </c>
      <c r="AZ388" t="n" s="27709">
        <v>0.002094850696583196</v>
      </c>
      <c r="BA388" t="n" s="28302">
        <v>-0.001171326565690549</v>
      </c>
      <c r="BB388" t="n" s="28895">
        <v>2.262513948526851E-5</v>
      </c>
      <c r="BC388" t="n" s="29488">
        <v>-5.018488279408595E-7</v>
      </c>
      <c r="BD388" t="n" s="30081">
        <v>3.330529076703076E-4</v>
      </c>
      <c r="BE388" t="n" s="30674">
        <v>-4.664575240824737E-4</v>
      </c>
      <c r="BF388" t="n" s="31267">
        <v>9.049776138334891E-4</v>
      </c>
      <c r="BG388" t="n" s="31860">
        <v>-1.3775835062277732E-4</v>
      </c>
      <c r="BH388" t="n" s="32453">
        <v>5.190450646847836E-4</v>
      </c>
      <c r="BI388" t="n" s="33046">
        <v>0.003549459680512332</v>
      </c>
      <c r="BJ388" t="s" s="33521">
        <v>1387</v>
      </c>
      <c r="BK388" t="s" s="33996">
        <v>1393</v>
      </c>
      <c r="BL388" t="n" s="34471">
        <v>0.11768615990877151</v>
      </c>
      <c r="BM388" t="s" s="34946">
        <v>1409</v>
      </c>
      <c r="BN388" t="s" s="35421">
        <v>1393</v>
      </c>
      <c r="BO388" t="n" s="35896">
        <v>-0.01455965731292963</v>
      </c>
    </row>
    <row r="389" spans="1:23" x14ac:dyDescent="0.25">
      <c r="A389" s="116" t="str">
        <f>IF(ISBLANK(TBL_DATA[[#This Row],[Row.names]]), "",   DATE(YEAR(TBL_DATA[[#This Row],[Row.names]]), MONTH(TBL_DATA[[#This Row],[Row.names]]), DAY(TBL_DATA[[#This Row],[Row.names]])))</f>
        <v/>
      </c>
      <c r="B389" s="573" t="s">
        <v>518</v>
      </c>
      <c r="C389" s="1199" t="s">
        <v>1144</v>
      </c>
      <c r="D389" s="1825" t="n">
        <v>0.0041049121710214406</v>
      </c>
      <c r="E389" s="2451" t="n">
        <v>0.1916456536509954</v>
      </c>
      <c r="F389" s="3015" t="n">
        <v>0.36061833602251037</v>
      </c>
      <c r="G389" s="3579" t="n">
        <v>0.5139425289787283</v>
      </c>
      <c r="H389" s="4143" t="n">
        <v>0.4339663764375353</v>
      </c>
      <c r="I389" s="4707" t="n">
        <v>0.004183187546709154</v>
      </c>
      <c r="J389" s="5271" t="n">
        <v>0.2620714939644071</v>
      </c>
      <c r="K389" s="5833" t="n">
        <v>1.2807998757257155</v>
      </c>
      <c r="L389" s="6395" t="n">
        <v>0.44692376176576704</v>
      </c>
      <c r="M389" s="6957" t="n">
        <v>0.0041350305367867934</v>
      </c>
      <c r="N389" s="7519" t="n">
        <v>0.08826458657676964</v>
      </c>
      <c r="O389" s="8083" t="n">
        <v>0.050523232426573896</v>
      </c>
      <c r="P389" s="8709" t="n">
        <v>0.0</v>
      </c>
      <c r="Q389" s="9273" t="n">
        <v>-0.013445905672418297</v>
      </c>
      <c r="R389" s="9837" t="n">
        <v>-0.011576772560840042</v>
      </c>
      <c r="S389" s="10338" t="n">
        <v>0.14138615406060095</v>
      </c>
      <c r="T389" s="10839" t="n">
        <v>0.07374228502396887</v>
      </c>
      <c r="U389" s="11340" t="n">
        <v>1.9173009625975845</v>
      </c>
      <c r="V389" s="11841" t="n">
        <v>0.09717125042021735</v>
      </c>
      <c r="W389" s="12340" t="n">
        <v>0.07378521695575911</v>
      </c>
      <c r="X389" t="n" s="12839">
        <v>1.3169474107324273</v>
      </c>
      <c r="Y389" t="n" s="13401">
        <v>0.6587612438794007</v>
      </c>
      <c r="Z389" t="n" s="13965">
        <v>0.6685235685940826</v>
      </c>
      <c r="AA389" t="n" s="14589">
        <v>0.0</v>
      </c>
      <c r="AB389" t="n" s="15215">
        <v>0.0</v>
      </c>
      <c r="AC389" t="n" s="15841">
        <v>0.09064052038764521</v>
      </c>
      <c r="AD389" t="n" s="16316">
        <v>0.25504333226497505</v>
      </c>
      <c r="AE389" t="n" s="16791">
        <v>0.038247090693026994</v>
      </c>
      <c r="AF389" t="n" s="17266">
        <v>0.14382967363313504</v>
      </c>
      <c r="AG389" t="n" s="17741">
        <v>0.11428340043379101</v>
      </c>
      <c r="AH389" t="n" s="18216">
        <v>-0.004510305929585</v>
      </c>
      <c r="AI389" t="n" s="18691">
        <v>0.0021384112969470006</v>
      </c>
      <c r="AJ389" t="n" s="19166">
        <v>0.437525770617299</v>
      </c>
      <c r="AK389" t="n" s="19641">
        <v>0.071871627306855</v>
      </c>
      <c r="AL389" t="n" s="20116">
        <v>0.0</v>
      </c>
      <c r="AM389" t="n" s="20591">
        <v>0.013734526754244</v>
      </c>
      <c r="AN389" t="n" s="21066">
        <v>-0.419517406562034</v>
      </c>
      <c r="AO389" t="n" s="21541">
        <v>1.1999224251558405</v>
      </c>
      <c r="AP389" t="n" s="22016">
        <v>-0.547276304647186</v>
      </c>
      <c r="AQ389" t="n" s="22491">
        <v>0.6526461205086544</v>
      </c>
      <c r="AR389" t="n" s="22966">
        <v>1.7471987298030265</v>
      </c>
      <c r="AS389" t="n" s="23559">
        <v>5.956498097976868E-4</v>
      </c>
      <c r="AT389" t="n" s="24152">
        <v>6.563909256363656E-5</v>
      </c>
      <c r="AU389" t="n" s="24745">
        <v>0.0022467454202196985</v>
      </c>
      <c r="AV389" t="n" s="25338">
        <v>2.2392245073901327E-4</v>
      </c>
      <c r="AW389" t="n" s="25931">
        <v>-9.335258485545166E-6</v>
      </c>
      <c r="AX389" t="n" s="26524">
        <v>4.766337030402289E-4</v>
      </c>
      <c r="AY389" t="n" s="27117">
        <v>4.309985860415358E-5</v>
      </c>
      <c r="AZ389" t="n" s="27710">
        <v>0.0020311385346382135</v>
      </c>
      <c r="BA389" t="n" s="28303">
        <v>-0.0011359051523552102</v>
      </c>
      <c r="BB389" t="n" s="28896">
        <v>2.1968004406151747E-5</v>
      </c>
      <c r="BC389" t="n" s="29489">
        <v>-4.883753634274553E-7</v>
      </c>
      <c r="BD389" t="n" s="30082">
        <v>3.23009325599451E-4</v>
      </c>
      <c r="BE389" t="n" s="30675">
        <v>-4.52395340232247E-4</v>
      </c>
      <c r="BF389" t="n" s="31268">
        <v>8.772746753630841E-4</v>
      </c>
      <c r="BG389" t="n" s="31861">
        <v>-1.3328308114415709E-4</v>
      </c>
      <c r="BH389" t="n" s="32454">
        <v>5.032613997311613E-4</v>
      </c>
      <c r="BI389" t="n" s="33047">
        <v>0.0034412011084873086</v>
      </c>
      <c r="BJ389" t="s" s="33522">
        <v>1387</v>
      </c>
      <c r="BK389" t="s" s="33997">
        <v>1393</v>
      </c>
      <c r="BL389" t="n" s="34472">
        <v>0.11789832264184952</v>
      </c>
      <c r="BM389" t="s" s="34947">
        <v>1409</v>
      </c>
      <c r="BN389" t="s" s="35422">
        <v>1393</v>
      </c>
      <c r="BO389" t="n" s="35897">
        <v>-0.01383235678076744</v>
      </c>
    </row>
    <row r="390" spans="1:23" x14ac:dyDescent="0.25">
      <c r="A390" s="116" t="str">
        <f>IF(ISBLANK(TBL_DATA[[#This Row],[Row.names]]), "",   DATE(YEAR(TBL_DATA[[#This Row],[Row.names]]), MONTH(TBL_DATA[[#This Row],[Row.names]]), DAY(TBL_DATA[[#This Row],[Row.names]])))</f>
        <v/>
      </c>
      <c r="B390" s="574" t="s">
        <v>519</v>
      </c>
      <c r="C390" s="1200" t="s">
        <v>1145</v>
      </c>
      <c r="D390" s="1826" t="n">
        <v>-0.003917607910545897</v>
      </c>
      <c r="E390" s="2452" t="n">
        <v>0.18697725321168468</v>
      </c>
      <c r="F390" s="3016" t="n">
        <v>0.33943744383570107</v>
      </c>
      <c r="G390" s="3580" t="n">
        <v>0.5144688789639409</v>
      </c>
      <c r="H390" s="4144" t="n">
        <v>0.42822494414642587</v>
      </c>
      <c r="I390" s="4708" t="n">
        <v>0.0042231511913583585</v>
      </c>
      <c r="J390" s="5272" t="n">
        <v>0.2454202426455785</v>
      </c>
      <c r="K390" s="5834" t="n">
        <v>1.2779243102443907</v>
      </c>
      <c r="L390" s="6396" t="n">
        <v>0.4400137196629692</v>
      </c>
      <c r="M390" s="6958" t="n">
        <v>0.004179388281518328</v>
      </c>
      <c r="N390" s="7520" t="n">
        <v>0.08865929990859252</v>
      </c>
      <c r="O390" s="8084" t="n">
        <v>0.0509962819215448</v>
      </c>
      <c r="P390" s="8710" t="n">
        <v>-0.0039176079105458506</v>
      </c>
      <c r="Q390" s="9274" t="n">
        <v>-0.013544814932545344</v>
      </c>
      <c r="R390" s="9838" t="n">
        <v>-0.011667323182619534</v>
      </c>
      <c r="S390" s="10339" t="n">
        <v>0.14244256106338016</v>
      </c>
      <c r="T390" s="10840" t="n">
        <v>0.0736911718237143</v>
      </c>
      <c r="U390" s="11341" t="n">
        <v>1.9329664264823267</v>
      </c>
      <c r="V390" s="11842" t="n">
        <v>0.10227175748664785</v>
      </c>
      <c r="W390" s="12341" t="n">
        <v>0.07336511896924176</v>
      </c>
      <c r="X390" t="n" s="12840">
        <v>1.3940106541573953</v>
      </c>
      <c r="Y390" t="n" s="13402">
        <v>0.6543889853492538</v>
      </c>
      <c r="Z390" t="n" s="13966">
        <v>0.6633352995755384</v>
      </c>
      <c r="AA390" t="n" s="14590">
        <v>0.0</v>
      </c>
      <c r="AB390" t="n" s="15216">
        <v>0.0</v>
      </c>
      <c r="AC390" t="n" s="15842">
        <v>0.08863291351035489</v>
      </c>
      <c r="AD390" t="n" s="16317">
        <v>0.257407557909257</v>
      </c>
      <c r="AE390" t="n" s="16792">
        <v>0.038580784889009005</v>
      </c>
      <c r="AF390" t="n" s="17267">
        <v>0.141545927481501</v>
      </c>
      <c r="AG390" t="n" s="17742">
        <v>0.114220633980712</v>
      </c>
      <c r="AH390" t="n" s="18217">
        <v>-0.004457589802083</v>
      </c>
      <c r="AI390" t="n" s="18692">
        <v>0.0023482562685409993</v>
      </c>
      <c r="AJ390" t="n" s="19167">
        <v>0.438974965325791</v>
      </c>
      <c r="AK390" t="n" s="19642">
        <v>0.08040995556854899</v>
      </c>
      <c r="AL390" t="n" s="20117">
        <v>0.0</v>
      </c>
      <c r="AM390" t="n" s="20592">
        <v>0.014264913218187</v>
      </c>
      <c r="AN390" t="n" s="21067">
        <v>-0.42141517457061195</v>
      </c>
      <c r="AO390" t="n" s="21542">
        <v>1.2145672477363059</v>
      </c>
      <c r="AP390" t="n" s="22017">
        <v>-0.5526870174674541</v>
      </c>
      <c r="AQ390" t="n" s="22492">
        <v>0.6618802302688518</v>
      </c>
      <c r="AR390" t="n" s="22967">
        <v>1.76725426520376</v>
      </c>
      <c r="AS390" t="n" s="23560">
        <v>6.317844325929411E-4</v>
      </c>
      <c r="AT390" t="n" s="24153">
        <v>3.430660526999654E-5</v>
      </c>
      <c r="AU390" t="n" s="24746">
        <v>0.00100072887401792</v>
      </c>
      <c r="AV390" t="n" s="25339">
        <v>2.77879916045317E-4</v>
      </c>
      <c r="AW390" t="n" s="25932">
        <v>9.552798719222402E-6</v>
      </c>
      <c r="AX390" t="n" s="26525">
        <v>2.3804478961990866E-4</v>
      </c>
      <c r="AY390" t="n" s="27118">
        <v>2.726296893080449E-5</v>
      </c>
      <c r="AZ390" t="n" s="27711">
        <v>0.006846075895106569</v>
      </c>
      <c r="BA390" t="n" s="28304">
        <v>-5.086330861318888E-4</v>
      </c>
      <c r="BB390" t="n" s="28897">
        <v>2.253660489329144E-5</v>
      </c>
      <c r="BC390" t="n" s="29490">
        <v>4.134179144470391E-6</v>
      </c>
      <c r="BD390" t="n" s="30083">
        <v>3.7940677118340147E-4</v>
      </c>
      <c r="BE390" t="n" s="30676">
        <v>-3.593177765535434E-4</v>
      </c>
      <c r="BF390" t="n" s="31269">
        <v>9.247214224550432E-5</v>
      </c>
      <c r="BG390" t="n" s="31862">
        <v>3.056442699684965E-4</v>
      </c>
      <c r="BH390" t="n" s="32455">
        <v>5.077631038766166E-4</v>
      </c>
      <c r="BI390" t="n" s="33048">
        <v>0.007657705467488078</v>
      </c>
      <c r="BJ390" t="s" s="33523">
        <v>1387</v>
      </c>
      <c r="BK390" t="s" s="33998">
        <v>1393</v>
      </c>
      <c r="BL390" t="n" s="34473">
        <v>0.11809050291776657</v>
      </c>
      <c r="BM390" t="s" s="34948">
        <v>1409</v>
      </c>
      <c r="BN390" t="s" s="35423">
        <v>1393</v>
      </c>
      <c r="BO390" t="n" s="35898">
        <v>-0.014672537334263325</v>
      </c>
    </row>
    <row r="391" spans="1:23" x14ac:dyDescent="0.25">
      <c r="A391" s="116" t="str">
        <f>IF(ISBLANK(TBL_DATA[[#This Row],[Row.names]]), "",   DATE(YEAR(TBL_DATA[[#This Row],[Row.names]]), MONTH(TBL_DATA[[#This Row],[Row.names]]), DAY(TBL_DATA[[#This Row],[Row.names]])))</f>
        <v/>
      </c>
      <c r="B391" s="575" t="s">
        <v>520</v>
      </c>
      <c r="C391" s="1201" t="s">
        <v>1146</v>
      </c>
      <c r="D391" s="1827" t="n">
        <v>0.00255329876446997</v>
      </c>
      <c r="E391" s="2453" t="n">
        <v>0.1900079607657641</v>
      </c>
      <c r="F391" s="3017" t="n">
        <v>0.32191113475740885</v>
      </c>
      <c r="G391" s="3581" t="n">
        <v>0.5194641717551103</v>
      </c>
      <c r="H391" s="4145" t="n">
        <v>0.4345076362180154</v>
      </c>
      <c r="I391" s="4709" t="n">
        <v>0.004200193399491909</v>
      </c>
      <c r="J391" s="5273" t="n">
        <v>0.22644137083333904</v>
      </c>
      <c r="K391" s="5835" t="n">
        <v>1.2919532204650561</v>
      </c>
      <c r="L391" s="6397" t="n">
        <v>0.44718789154406036</v>
      </c>
      <c r="M391" s="6959" t="n">
        <v>0.0041528351255385905</v>
      </c>
      <c r="N391" s="7521" t="n">
        <v>0.08866581005043386</v>
      </c>
      <c r="O391" s="8085" t="n">
        <v>0.0509962819215448</v>
      </c>
      <c r="P391" s="8711" t="n">
        <v>-0.001374311969513542</v>
      </c>
      <c r="Q391" s="9275" t="n">
        <v>-0.013544131126073026</v>
      </c>
      <c r="R391" s="9839" t="n">
        <v>-0.011666501514269099</v>
      </c>
      <c r="S391" s="10340" t="n">
        <v>0.1460394515611656</v>
      </c>
      <c r="T391" s="10841" t="n">
        <v>0.07370725302469278</v>
      </c>
      <c r="U391" s="11342" t="n">
        <v>1.9813443802096478</v>
      </c>
      <c r="V391" s="11843" t="n">
        <v>0.09533316165614392</v>
      </c>
      <c r="W391" s="12342" t="n">
        <v>0.07322174876623165</v>
      </c>
      <c r="X391" t="n" s="12841">
        <v>1.3019787598969446</v>
      </c>
      <c r="Y391" t="n" s="13403">
        <v>0.6591719322134518</v>
      </c>
      <c r="Z391" t="n" s="13967">
        <v>0.668721086510707</v>
      </c>
      <c r="AA391" t="n" s="14591">
        <v>0.0</v>
      </c>
      <c r="AB391" t="n" s="15217">
        <v>0.0</v>
      </c>
      <c r="AC391" t="n" s="15843">
        <v>0.08706272025976101</v>
      </c>
      <c r="AD391" t="n" s="16318">
        <v>0.25869610548074906</v>
      </c>
      <c r="AE391" t="n" s="16793">
        <v>0.038639318780341</v>
      </c>
      <c r="AF391" t="n" s="17268">
        <v>0.138083637850329</v>
      </c>
      <c r="AG391" t="n" s="17743">
        <v>0.11434996603713002</v>
      </c>
      <c r="AH391" t="n" s="18218">
        <v>-0.004496001666179</v>
      </c>
      <c r="AI391" t="n" s="18693">
        <v>0.0024230340011180008</v>
      </c>
      <c r="AJ391" t="n" s="19168">
        <v>0.44110999550607205</v>
      </c>
      <c r="AK391" t="n" s="19643">
        <v>0.080386447355727</v>
      </c>
      <c r="AL391" t="n" s="20118">
        <v>0.0</v>
      </c>
      <c r="AM391" t="n" s="20593">
        <v>0.014562238177180999</v>
      </c>
      <c r="AN391" t="n" s="21068">
        <v>-0.4223196736871351</v>
      </c>
      <c r="AO391" t="n" s="21543">
        <v>1.2145450241580877</v>
      </c>
      <c r="AP391" t="n" s="22018">
        <v>-0.5531099563227541</v>
      </c>
      <c r="AQ391" t="n" s="22493">
        <v>0.6614350678353337</v>
      </c>
      <c r="AR391" t="n" s="22968">
        <v>1.7676549804808417</v>
      </c>
      <c r="AS391" t="n" s="23561">
        <v>6.40521724061973E-4</v>
      </c>
      <c r="AT391" t="n" s="24154">
        <v>3.6875887372178215E-5</v>
      </c>
      <c r="AU391" t="n" s="24747">
        <v>9.73794884821161E-4</v>
      </c>
      <c r="AV391" t="n" s="25340">
        <v>2.648982357701779E-4</v>
      </c>
      <c r="AW391" t="n" s="25933">
        <v>1.0042773541678284E-5</v>
      </c>
      <c r="AX391" t="n" s="26526">
        <v>2.3859323185860997E-4</v>
      </c>
      <c r="AY391" t="n" s="27119">
        <v>2.9740884393834028E-5</v>
      </c>
      <c r="AZ391" t="n" s="27712">
        <v>0.0066697888130708765</v>
      </c>
      <c r="BA391" t="n" s="28305">
        <v>-5.535929566471648E-4</v>
      </c>
      <c r="BB391" t="n" s="28898">
        <v>3.2327473351271825E-5</v>
      </c>
      <c r="BC391" t="n" s="29491">
        <v>4.392705722945934E-6</v>
      </c>
      <c r="BD391" t="n" s="30084">
        <v>3.819804481110148E-4</v>
      </c>
      <c r="BE391" t="n" s="30677">
        <v>-3.388620092413822E-4</v>
      </c>
      <c r="BF391" t="n" s="31270">
        <v>8.229547343220064E-5</v>
      </c>
      <c r="BG391" t="n" s="31863">
        <v>2.8495307230187E-4</v>
      </c>
      <c r="BH391" t="n" s="32456">
        <v>4.4174078823385783E-4</v>
      </c>
      <c r="BI391" t="n" s="33049">
        <v>0.0074952758844799815</v>
      </c>
      <c r="BJ391" t="s" s="33524">
        <v>1387</v>
      </c>
      <c r="BK391" t="s" s="33999">
        <v>1393</v>
      </c>
      <c r="BL391" t="n" s="34474">
        <v>0.12054099142551422</v>
      </c>
      <c r="BM391" t="s" s="34949">
        <v>1409</v>
      </c>
      <c r="BN391" t="s" s="35424">
        <v>1393</v>
      </c>
      <c r="BO391" t="n" s="35899">
        <v>-0.014614883810281754</v>
      </c>
    </row>
    <row r="392" spans="1:23" x14ac:dyDescent="0.25">
      <c r="A392" s="116" t="str">
        <f>IF(ISBLANK(TBL_DATA[[#This Row],[Row.names]]), "",   DATE(YEAR(TBL_DATA[[#This Row],[Row.names]]), MONTH(TBL_DATA[[#This Row],[Row.names]]), DAY(TBL_DATA[[#This Row],[Row.names]])))</f>
        <v/>
      </c>
      <c r="B392" s="576" t="s">
        <v>521</v>
      </c>
      <c r="C392" s="1202" t="s">
        <v>1147</v>
      </c>
      <c r="D392" s="1828" t="n">
        <v>-0.004262325088704818</v>
      </c>
      <c r="E392" s="2454" t="n">
        <v>0.1849357599788337</v>
      </c>
      <c r="F392" s="3018" t="n">
        <v>0.27822740892152176</v>
      </c>
      <c r="G392" s="3582" t="n">
        <v>0.519149424197338</v>
      </c>
      <c r="H392" s="4146" t="n">
        <v>0.45325178687945805</v>
      </c>
      <c r="I392" s="4710" t="n">
        <v>0.004089836901009639</v>
      </c>
      <c r="J392" s="5274" t="n">
        <v>0.1840799616819624</v>
      </c>
      <c r="K392" s="5836" t="n">
        <v>1.300636717929454</v>
      </c>
      <c r="L392" s="6398" t="n">
        <v>0.47977170116883516</v>
      </c>
      <c r="M392" s="6960" t="n">
        <v>0.003989415670945014</v>
      </c>
      <c r="N392" s="7522" t="n">
        <v>0.08780365068379115</v>
      </c>
      <c r="O392" s="8086" t="n">
        <v>0.05170387249006488</v>
      </c>
      <c r="P392" s="8712" t="n">
        <v>-0.005630779293830934</v>
      </c>
      <c r="Q392" s="9276" t="n">
        <v>-0.013615214259809537</v>
      </c>
      <c r="R392" s="9840" t="n">
        <v>-0.011755842147215076</v>
      </c>
      <c r="S392" s="10341" t="n">
        <v>0.12998372467251107</v>
      </c>
      <c r="T392" s="10842" t="n">
        <v>0.0733181448246687</v>
      </c>
      <c r="U392" s="11343" t="n">
        <v>1.7728725267578866</v>
      </c>
      <c r="V392" s="11844" t="n">
        <v>0.07729794276864399</v>
      </c>
      <c r="W392" s="12343" t="n">
        <v>0.07231221675967457</v>
      </c>
      <c r="X392" t="n" s="12842">
        <v>1.068947215731737</v>
      </c>
      <c r="Y392" t="n" s="13404">
        <v>0.6732397692348975</v>
      </c>
      <c r="Z392" t="n" s="13968">
        <v>0.6926555429424032</v>
      </c>
      <c r="AA392" t="n" s="14592">
        <v>0.0</v>
      </c>
      <c r="AB392" t="n" s="15218">
        <v>0.0</v>
      </c>
      <c r="AC392" t="n" s="15844">
        <v>0.08413762760917491</v>
      </c>
      <c r="AD392" t="n" s="16319">
        <v>0.26024056243125504</v>
      </c>
      <c r="AE392" t="n" s="16794">
        <v>0.038685279181841996</v>
      </c>
      <c r="AF392" t="n" s="17269">
        <v>0.13550638038878698</v>
      </c>
      <c r="AG392" t="n" s="17744">
        <v>0.11965935939369698</v>
      </c>
      <c r="AH392" t="n" s="18219">
        <v>-0.00545153353742</v>
      </c>
      <c r="AI392" t="n" s="18694">
        <v>0.0022909562352869993</v>
      </c>
      <c r="AJ392" t="n" s="19169">
        <v>0.4417392063862419</v>
      </c>
      <c r="AK392" t="n" s="19644">
        <v>0.07950334568468999</v>
      </c>
      <c r="AL392" t="n" s="20119">
        <v>0.0</v>
      </c>
      <c r="AM392" t="n" s="20594">
        <v>0.014427011651705</v>
      </c>
      <c r="AN392" t="n" s="21069">
        <v>-0.422223710665666</v>
      </c>
      <c r="AO392" t="n" s="21544">
        <v>1.2164813175919056</v>
      </c>
      <c r="AP392" t="n" s="22019">
        <v>-0.552104460441486</v>
      </c>
      <c r="AQ392" t="n" s="22494">
        <v>0.6643768571504196</v>
      </c>
      <c r="AR392" t="n" s="22969">
        <v>1.7685857780333916</v>
      </c>
      <c r="AS392" t="n" s="23562">
        <v>7.280683510857938E-4</v>
      </c>
      <c r="AT392" t="n" s="24155">
        <v>4.192793379047304E-5</v>
      </c>
      <c r="AU392" t="n" s="24748">
        <v>8.708753630887391E-4</v>
      </c>
      <c r="AV392" t="n" s="25341">
        <v>2.6727272506363764E-4</v>
      </c>
      <c r="AW392" t="n" s="25934">
        <v>8.17955950712677E-6</v>
      </c>
      <c r="AX392" t="n" s="26527">
        <v>2.3829543621034597E-4</v>
      </c>
      <c r="AY392" t="n" s="27120">
        <v>2.9942889274231346E-5</v>
      </c>
      <c r="AZ392" t="n" s="27713">
        <v>0.006533328560825676</v>
      </c>
      <c r="BA392" t="n" s="28306">
        <v>-6.052077750054672E-4</v>
      </c>
      <c r="BB392" t="n" s="28899">
        <v>4.063830528792807E-5</v>
      </c>
      <c r="BC392" t="n" s="29492">
        <v>4.868817924622454E-6</v>
      </c>
      <c r="BD392" t="n" s="30085">
        <v>3.8659519404127854E-4</v>
      </c>
      <c r="BE392" t="n" s="30678">
        <v>-3.3346567606500863E-4</v>
      </c>
      <c r="BF392" t="n" s="31271">
        <v>3.618179822714403E-5</v>
      </c>
      <c r="BG392" t="n" s="31864">
        <v>3.5819274543585965E-4</v>
      </c>
      <c r="BH392" t="n" s="32457">
        <v>4.2558679034276995E-4</v>
      </c>
      <c r="BI392" t="n" s="33050">
        <v>0.007285099315071065</v>
      </c>
      <c r="BJ392" t="s" s="33525">
        <v>1387</v>
      </c>
      <c r="BK392" t="s" s="34000">
        <v>1393</v>
      </c>
      <c r="BL392" t="n" s="34475">
        <v>0.12014354020357132</v>
      </c>
      <c r="BM392" t="s" s="34950">
        <v>1409</v>
      </c>
      <c r="BN392" t="s" s="35425">
        <v>1393</v>
      </c>
      <c r="BO392" t="n" s="35900">
        <v>-0.01438895333558321</v>
      </c>
    </row>
    <row r="393" spans="1:23" x14ac:dyDescent="0.25">
      <c r="A393" s="116" t="str">
        <f>IF(ISBLANK(TBL_DATA[[#This Row],[Row.names]]), "",   DATE(YEAR(TBL_DATA[[#This Row],[Row.names]]), MONTH(TBL_DATA[[#This Row],[Row.names]]), DAY(TBL_DATA[[#This Row],[Row.names]])))</f>
        <v/>
      </c>
      <c r="B393" s="577" t="s">
        <v>522</v>
      </c>
      <c r="C393" s="1203" t="s">
        <v>1148</v>
      </c>
      <c r="D393" s="1829" t="n">
        <v>-0.0011782857670597762</v>
      </c>
      <c r="E393" s="2455" t="n">
        <v>0.18353956703797047</v>
      </c>
      <c r="F393" s="3019" t="n">
        <v>0.2633480171027349</v>
      </c>
      <c r="G393" s="3583" t="n">
        <v>0.5265365946846925</v>
      </c>
      <c r="H393" t="n" s="4147">
        <v>0.4442866261138006</v>
      </c>
      <c r="I393" t="n" s="4711">
        <v>0.00408955462355671</v>
      </c>
      <c r="J393" t="n" s="5275">
        <v>0.18343209633686408</v>
      </c>
      <c r="K393" s="5837" t="n">
        <v>1.289773667570811</v>
      </c>
      <c r="L393" s="6399" t="n">
        <v>0.4704562993296519</v>
      </c>
      <c r="M393" s="6961" t="n">
        <v>0.003992100739825272</v>
      </c>
      <c r="N393" s="7523" t="n">
        <v>0.0870865045653374</v>
      </c>
      <c r="O393" s="8087" t="n">
        <v>0.050804914752746</v>
      </c>
      <c r="P393" s="8713" t="n">
        <v>-0.006802430393791359</v>
      </c>
      <c r="Q393" s="9277" t="n">
        <v>-0.01343602412939655</v>
      </c>
      <c r="R393" s="9841" t="n">
        <v>-0.011591838646092829</v>
      </c>
      <c r="S393" t="n" s="10342">
        <v>0.13088355829838605</v>
      </c>
      <c r="T393" t="n" s="10843">
        <v>0.0733026413040338</v>
      </c>
      <c r="U393" t="n" s="11344">
        <v>1.7855230857988689</v>
      </c>
      <c r="V393" s="11845" t="n">
        <v>0.07653759067560784</v>
      </c>
      <c r="W393" t="n" s="12344">
        <v>0.07232554962975501</v>
      </c>
      <c r="X393" t="n" s="12843">
        <v>1.0582372490415195</v>
      </c>
      <c r="Y393" t="n" s="13405">
        <v>0.6665482924093351</v>
      </c>
      <c r="Z393" t="n" s="13969">
        <v>0.6858981697961087</v>
      </c>
      <c r="AA393" t="n" s="14593">
        <v>0.0</v>
      </c>
      <c r="AB393" t="n" s="15219">
        <v>0.0</v>
      </c>
      <c r="AC393" t="n" s="15845">
        <v>0.08322210212118841</v>
      </c>
      <c r="AD393" t="n" s="16320">
        <v>0.257992590612487</v>
      </c>
      <c r="AE393" t="n" s="16795">
        <v>0.058879477663224</v>
      </c>
      <c r="AF393" t="n" s="17270">
        <v>0.13484878960730198</v>
      </c>
      <c r="AG393" t="n" s="17745">
        <v>0.117643404026734</v>
      </c>
      <c r="AH393" t="n" s="18220">
        <v>0.0</v>
      </c>
      <c r="AI393" t="n" s="18695">
        <v>0.0020505921808160006</v>
      </c>
      <c r="AJ393" t="n" s="19170">
        <v>0.437135346851119</v>
      </c>
      <c r="AK393" t="n" s="19645">
        <v>0.07867783008883299</v>
      </c>
      <c r="AL393" t="n" s="20120">
        <v>0.0</v>
      </c>
      <c r="AM393" t="n" s="20595">
        <v>0.015129413802465998</v>
      </c>
      <c r="AN393" t="n" s="21070">
        <v>-0.4347320300425971</v>
      </c>
      <c r="AO393" t="n" s="21545">
        <v>1.2222302915404546</v>
      </c>
      <c r="AP393" t="n" s="22020">
        <v>-0.554604876750071</v>
      </c>
      <c r="AQ393" t="n" s="22495">
        <v>0.6676254147903836</v>
      </c>
      <c r="AR393" t="n" s="22970">
        <v>1.7768351682905257</v>
      </c>
      <c r="AS393" t="n" s="23563">
        <v>7.744922671544401E-4</v>
      </c>
      <c r="AT393" t="n" s="24156">
        <v>5.926653856650301E-5</v>
      </c>
      <c r="AU393" t="n" s="24749">
        <v>0.0010432323315724015</v>
      </c>
      <c r="AV393" t="n" s="25342">
        <v>3.5504879178193473E-4</v>
      </c>
      <c r="AW393" t="n" s="25935">
        <v>6.592498271590693E-5</v>
      </c>
      <c r="AX393" t="n" s="26528">
        <v>3.2778448297373166E-4</v>
      </c>
      <c r="AY393" t="n" s="27121">
        <v>4.0588827162155534E-5</v>
      </c>
      <c r="AZ393" t="n" s="27714">
        <v>0.0063461965123016075</v>
      </c>
      <c r="BA393" t="n" s="28307">
        <v>-8.70118767129244E-4</v>
      </c>
      <c r="BB393" t="n" s="28900">
        <v>5.751476262103791E-5</v>
      </c>
      <c r="BC393" t="n" s="29493">
        <v>3.1977618277666705E-6</v>
      </c>
      <c r="BD393" t="n" s="30086">
        <v>4.880468922726713E-4</v>
      </c>
      <c r="BE393" t="n" s="30679">
        <v>-4.5863236667814547E-4</v>
      </c>
      <c r="BF393" t="n" s="31272">
        <v>2.557306689015978E-4</v>
      </c>
      <c r="BG393" t="n" s="31865">
        <v>3.455636555484143E-4</v>
      </c>
      <c r="BH393" t="n" s="32458">
        <v>3.6271260036830526E-4</v>
      </c>
      <c r="BI393" t="n" s="33051">
        <v>0.007209707041135399</v>
      </c>
      <c r="BJ393" t="s" s="33526">
        <v>1387</v>
      </c>
      <c r="BK393" t="s" s="34001">
        <v>1393</v>
      </c>
      <c r="BL393" t="n" s="34476">
        <v>0.11797486990690231</v>
      </c>
      <c r="BM393" t="s" s="34951">
        <v>1409</v>
      </c>
      <c r="BN393" t="s" s="35426">
        <v>1393</v>
      </c>
      <c r="BO393" t="n" s="35901">
        <v>-0.014164712280035019</v>
      </c>
    </row>
    <row r="394" spans="1:23" x14ac:dyDescent="0.25">
      <c r="A394" s="116" t="str">
        <f>IF(ISBLANK(TBL_DATA[[#This Row],[Row.names]]), "",   DATE(YEAR(TBL_DATA[[#This Row],[Row.names]]), MONTH(TBL_DATA[[#This Row],[Row.names]]), DAY(TBL_DATA[[#This Row],[Row.names]])))</f>
        <v/>
      </c>
      <c r="B394" s="578" t="s">
        <v>523</v>
      </c>
      <c r="C394" s="1204" t="s">
        <v>1149</v>
      </c>
      <c r="D394" s="1830" t="n">
        <v>1.5855551026126698E-5</v>
      </c>
      <c r="E394" s="2456" t="n">
        <v>0.18355833270996702</v>
      </c>
      <c r="F394" s="3020" t="n">
        <v>0.2649909492400717</v>
      </c>
      <c r="G394" s="3584" t="n">
        <v>0.5186360590013878</v>
      </c>
      <c r="H394" s="4148" t="n">
        <v>0.4388191972749158</v>
      </c>
      <c r="I394" s="4712" t="n">
        <v>0.004091635346607189</v>
      </c>
      <c r="J394" s="5276" t="n">
        <v>0.17553181947994778</v>
      </c>
      <c r="K394" s="5838" t="n">
        <v>1.2779680714654884</v>
      </c>
      <c r="L394" s="6400" t="n">
        <v>0.4732606065687294</v>
      </c>
      <c r="M394" s="6962" t="n">
        <v>0.003964089199630978</v>
      </c>
      <c r="N394" s="7524" t="n">
        <v>0.08670532872822957</v>
      </c>
      <c r="O394" s="8088" t="n">
        <v>0.050804914752746</v>
      </c>
      <c r="P394" s="8714" t="n">
        <v>-0.006786682699047475</v>
      </c>
      <c r="Q394" s="9278" t="n">
        <v>-0.013454659981463413</v>
      </c>
      <c r="R394" s="9842" t="n">
        <v>-0.01161854646004275</v>
      </c>
      <c r="S394" s="10343" t="n">
        <v>0.1377462804405689</v>
      </c>
      <c r="T394" s="10844" t="n">
        <v>0.07333067817352926</v>
      </c>
      <c r="U394" s="11345" t="n">
        <v>1.878426381310793</v>
      </c>
      <c r="V394" s="11846" t="n">
        <v>0.08491788978545656</v>
      </c>
      <c r="W394" s="12345" t="n">
        <v>0.07239134371178815</v>
      </c>
      <c r="X394" t="n" s="12844">
        <v>1.1730392810988615</v>
      </c>
      <c r="Y394" t="n" s="13406">
        <v>0.6624342965720568</v>
      </c>
      <c r="Z394" t="n" s="13970">
        <v>0.6879393916390668</v>
      </c>
      <c r="AA394" t="n" s="14594">
        <v>0.0</v>
      </c>
      <c r="AB394" t="n" s="15220">
        <v>0.0</v>
      </c>
      <c r="AC394" t="n" s="15846">
        <v>0.08008624417060788</v>
      </c>
      <c r="AD394" t="n" s="16321">
        <v>0.260521405465294</v>
      </c>
      <c r="AE394" t="n" s="16796">
        <v>0.066140552783642</v>
      </c>
      <c r="AF394" t="n" s="17271">
        <v>0.132840199096159</v>
      </c>
      <c r="AG394" t="n" s="17746">
        <v>0.11441553658361998</v>
      </c>
      <c r="AH394" t="n" s="18221">
        <v>0.0</v>
      </c>
      <c r="AI394" t="n" s="18696">
        <v>0.0021799566483719996</v>
      </c>
      <c r="AJ394" t="n" s="19171">
        <v>0.43659832201925997</v>
      </c>
      <c r="AK394" t="n" s="19646">
        <v>0.07604095880235699</v>
      </c>
      <c r="AL394" t="n" s="20121">
        <v>0.0</v>
      </c>
      <c r="AM394" t="n" s="20596">
        <v>0.015091628395306003</v>
      </c>
      <c r="AN394" t="n" s="21071">
        <v>-0.39683127129743995</v>
      </c>
      <c r="AO394" t="n" s="21546">
        <v>1.2157519994037733</v>
      </c>
      <c r="AP394" t="n" s="22021">
        <v>-0.5087547109072029</v>
      </c>
      <c r="AQ394" t="n" s="22496">
        <v>0.7069972884965704</v>
      </c>
      <c r="AR394" t="n" s="22971">
        <v>1.7245067103109761</v>
      </c>
      <c r="AS394" t="n" s="23564">
        <v>8.539388369925976E-4</v>
      </c>
      <c r="AT394" t="n" s="24157">
        <v>0.0014971250989150465</v>
      </c>
      <c r="AU394" t="n" s="24750">
        <v>0.0011245671544466765</v>
      </c>
      <c r="AV394" t="n" s="25343">
        <v>2.971885431522534E-4</v>
      </c>
      <c r="AW394" t="n" s="25936">
        <v>-4.572332580761308E-5</v>
      </c>
      <c r="AX394" t="n" s="26529">
        <v>3.3937680895396475E-4</v>
      </c>
      <c r="AY394" t="n" s="27122">
        <v>6.260235812261191E-6</v>
      </c>
      <c r="AZ394" t="n" s="27715">
        <v>0.005719572711338778</v>
      </c>
      <c r="BA394" t="n" s="28308">
        <v>-8.324410211349473E-4</v>
      </c>
      <c r="BB394" t="n" s="28901">
        <v>5.3438913149315845E-5</v>
      </c>
      <c r="BC394" t="n" s="29494">
        <v>5.1420250282000554E-6</v>
      </c>
      <c r="BD394" t="n" s="30087">
        <v>2.1567159092939178E-4</v>
      </c>
      <c r="BE394" t="n" s="30680">
        <v>-2.7320832785288795E-4</v>
      </c>
      <c r="BF394" t="n" s="31273">
        <v>6.804481116055873E-4</v>
      </c>
      <c r="BG394" t="n" s="31866">
        <v>4.3502131009221743E-4</v>
      </c>
      <c r="BH394" t="n" s="32459">
        <v>0.0016960604496802415</v>
      </c>
      <c r="BI394" t="n" s="33052">
        <v>0.006264452846391986</v>
      </c>
      <c r="BJ394" t="s" s="33527">
        <v>1387</v>
      </c>
      <c r="BK394" t="s" s="34002">
        <v>1393</v>
      </c>
      <c r="BL394" t="n" s="34477">
        <v>0.11781401932239532</v>
      </c>
      <c r="BM394" t="s" s="34952">
        <v>1409</v>
      </c>
      <c r="BN394" t="s" s="35427">
        <v>1393</v>
      </c>
      <c r="BO394" t="n" s="35902">
        <v>-0.013761733658611774</v>
      </c>
    </row>
    <row r="395" spans="1:23" x14ac:dyDescent="0.25">
      <c r="A395" s="116" t="str">
        <f>IF(ISBLANK(TBL_DATA[[#This Row],[Row.names]]), "",   DATE(YEAR(TBL_DATA[[#This Row],[Row.names]]), MONTH(TBL_DATA[[#This Row],[Row.names]]), DAY(TBL_DATA[[#This Row],[Row.names]])))</f>
        <v/>
      </c>
      <c r="B395" s="579" t="s">
        <v>524</v>
      </c>
      <c r="C395" s="1205" t="s">
        <v>1150</v>
      </c>
      <c r="D395" s="1831" t="n">
        <v>-0.004179335320365773</v>
      </c>
      <c r="E395" s="2457" t="n">
        <v>0.178611845566359</v>
      </c>
      <c r="F395" s="3021" t="n">
        <v>0.21106311774597497</v>
      </c>
      <c r="G395" s="3585" t="n">
        <v>0.5491435928555061</v>
      </c>
      <c r="H395" s="4149" t="n">
        <v>0.441511239598305</v>
      </c>
      <c r="I395" s="4713" t="n">
        <v>0.004093680366286393</v>
      </c>
      <c r="J395" s="5277" t="n">
        <v>0.15281241705468718</v>
      </c>
      <c r="K395" s="5839" t="n">
        <v>1.3099472252249744</v>
      </c>
      <c r="L395" s="6401" t="n">
        <v>0.47765790403410485</v>
      </c>
      <c r="M395" s="6963" t="n">
        <v>0.0039589883616221976</v>
      </c>
      <c r="N395" s="7525" t="n">
        <v>0.08695748724739207</v>
      </c>
      <c r="O395" s="8089" t="n">
        <v>0.051137201142038624</v>
      </c>
      <c r="P395" s="8715" t="n">
        <v>-0.010937654196701008</v>
      </c>
      <c r="Q395" s="9279" t="n">
        <v>-0.013515382194464142</v>
      </c>
      <c r="R395" s="9843" t="n">
        <v>-0.011673928843607772</v>
      </c>
      <c r="S395" s="10344" t="n">
        <v>0.1251024267755092</v>
      </c>
      <c r="T395" s="10845" t="n">
        <v>0.07364421241443689</v>
      </c>
      <c r="U395" s="11346" t="n">
        <v>1.698740779132627</v>
      </c>
      <c r="V395" s="11847" t="n">
        <v>0.08132230262707396</v>
      </c>
      <c r="W395" s="12346" t="n">
        <v>0.07244764904863785</v>
      </c>
      <c r="X395" t="n" s="12845">
        <v>1.1224974681024928</v>
      </c>
      <c r="Y395" t="n" s="13407">
        <v>0.664463121323001</v>
      </c>
      <c r="Z395" t="n" s="13971">
        <v>0.6911279939592267</v>
      </c>
      <c r="AA395" t="n" s="14595">
        <v>0.0</v>
      </c>
      <c r="AB395" t="n" s="15221">
        <v>0.0</v>
      </c>
      <c r="AC395" t="n" s="15847">
        <v>0.0768241346875267</v>
      </c>
      <c r="AD395" t="n" s="16322">
        <v>0.262421627485638</v>
      </c>
      <c r="AE395" t="n" s="16797">
        <v>0.065989836049001</v>
      </c>
      <c r="AF395" t="n" s="17272">
        <v>0.14077297728440497</v>
      </c>
      <c r="AG395" t="n" s="17747">
        <v>0.12233612549300699</v>
      </c>
      <c r="AH395" t="n" s="18222">
        <v>0.0</v>
      </c>
      <c r="AI395" t="n" s="18697">
        <v>0.002091700608122999</v>
      </c>
      <c r="AJ395" t="n" s="19172">
        <v>0.43808918970160304</v>
      </c>
      <c r="AK395" t="n" s="19647">
        <v>0.074303810620457</v>
      </c>
      <c r="AL395" t="n" s="20122">
        <v>0.0</v>
      </c>
      <c r="AM395" t="n" s="20597">
        <v>0.013376725113427999</v>
      </c>
      <c r="AN395" t="n" s="21072">
        <v>-0.396258253643655</v>
      </c>
      <c r="AO395" t="n" s="21547">
        <v>1.225859283080367</v>
      </c>
      <c r="AP395" t="n" s="22022">
        <v>-0.50273554436836</v>
      </c>
      <c r="AQ395" t="n" s="22497">
        <v>0.723123738712007</v>
      </c>
      <c r="AR395" t="n" s="22972">
        <v>1.728594827448727</v>
      </c>
      <c r="AS395" t="n" s="23565">
        <v>9.666645838240054E-4</v>
      </c>
      <c r="AT395" t="n" s="24158">
        <v>0.0013685478715022533</v>
      </c>
      <c r="AU395" t="n" s="24751">
        <v>0.0011604044205347156</v>
      </c>
      <c r="AV395" t="n" s="25344">
        <v>3.140940834800419E-4</v>
      </c>
      <c r="AW395" t="n" s="25937">
        <v>-4.373437359046614E-5</v>
      </c>
      <c r="AX395" t="n" s="26530">
        <v>3.485072913216978E-4</v>
      </c>
      <c r="AY395" t="n" s="27123">
        <v>2.2208026703672995E-6</v>
      </c>
      <c r="AZ395" t="n" s="27716">
        <v>0.005651147943609481</v>
      </c>
      <c r="BA395" t="n" s="28309">
        <v>-8.562434187032537E-4</v>
      </c>
      <c r="BB395" t="n" s="28902">
        <v>3.573599826384433E-5</v>
      </c>
      <c r="BC395" t="n" s="29495">
        <v>3.7767833779375945E-6</v>
      </c>
      <c r="BD395" t="n" s="30088">
        <v>2.3517564459601414E-4</v>
      </c>
      <c r="BE395" t="n" s="30681">
        <v>-3.4240787560666853E-4</v>
      </c>
      <c r="BF395" t="n" s="31274">
        <v>8.245342951537959E-4</v>
      </c>
      <c r="BG395" t="n" s="31867">
        <v>4.663141034739612E-4</v>
      </c>
      <c r="BH395" t="n" s="32460">
        <v>0.0016213190321384347</v>
      </c>
      <c r="BI395" t="n" s="33053">
        <v>0.0061461867865350885</v>
      </c>
      <c r="BJ395" t="s" s="33528">
        <v>1387</v>
      </c>
      <c r="BK395" t="s" s="34003">
        <v>1393</v>
      </c>
      <c r="BL395" t="n" s="34478">
        <v>0.11754155158996582</v>
      </c>
      <c r="BM395" t="s" s="34953">
        <v>1409</v>
      </c>
      <c r="BN395" t="s" s="35428">
        <v>1393</v>
      </c>
      <c r="BO395" t="n" s="35903">
        <v>-0.013863283209502697</v>
      </c>
    </row>
    <row r="396" spans="1:23" x14ac:dyDescent="0.25">
      <c r="A396" s="116" t="str">
        <f>IF(ISBLANK(TBL_DATA[[#This Row],[Row.names]]), "",   DATE(YEAR(TBL_DATA[[#This Row],[Row.names]]), MONTH(TBL_DATA[[#This Row],[Row.names]]), DAY(TBL_DATA[[#This Row],[Row.names]])))</f>
        <v/>
      </c>
      <c r="B396" s="580" t="s">
        <v>525</v>
      </c>
      <c r="C396" s="1206" t="s">
        <v>1151</v>
      </c>
      <c r="D396" s="1832" t="n">
        <v>0.007167652399077421</v>
      </c>
      <c r="E396" s="2458" t="n">
        <v>0.18705972558881379</v>
      </c>
      <c r="F396" s="3022" t="n">
        <v>0.19695275225739883</v>
      </c>
      <c r="G396" s="3586" t="n">
        <v>0.5503538718538243</v>
      </c>
      <c r="H396" s="4150" t="n">
        <v>0.45581981374800407</v>
      </c>
      <c r="I396" s="4714" t="n">
        <v>0.004079733569629486</v>
      </c>
      <c r="J396" s="5278" t="n">
        <v>0.15086731776157114</v>
      </c>
      <c r="K396" s="5840" t="n">
        <v>1.3010413060739492</v>
      </c>
      <c r="L396" s="6402" t="n">
        <v>0.487136478171234</v>
      </c>
      <c r="M396" s="6964" t="n">
        <v>0.00396060329775216</v>
      </c>
      <c r="N396" s="7526" t="n">
        <v>0.0877931658224706</v>
      </c>
      <c r="O396" s="8090" t="n">
        <v>0.051137201142038624</v>
      </c>
      <c r="P396" s="8716" t="n">
        <v>-0.003848399100966904</v>
      </c>
      <c r="Q396" s="9280" t="n">
        <v>-0.013579449955038759</v>
      </c>
      <c r="R396" s="9844" t="n">
        <v>-0.01172029987488363</v>
      </c>
      <c r="S396" s="10345" t="n">
        <v>0.13835520671750245</v>
      </c>
      <c r="T396" s="10846" t="n">
        <v>0.07352975495487953</v>
      </c>
      <c r="U396" s="11347" t="n">
        <v>1.8816220291010373</v>
      </c>
      <c r="V396" s="11848" t="n">
        <v>0.0849786908861081</v>
      </c>
      <c r="W396" s="12347" t="n">
        <v>0.07244057488368517</v>
      </c>
      <c r="X396" t="n" s="12846">
        <v>1.173081398409039</v>
      </c>
      <c r="Y396" t="n" s="13408">
        <v>0.6751442910578479</v>
      </c>
      <c r="Z396" t="n" s="13972">
        <v>0.6979516302518635</v>
      </c>
      <c r="AA396" t="n" s="14596">
        <v>0.0</v>
      </c>
      <c r="AB396" t="n" s="15222">
        <v>0.0</v>
      </c>
      <c r="AC396" t="n" s="15848">
        <v>0.07634063558965361</v>
      </c>
      <c r="AD396" t="n" s="16323">
        <v>0.255609418370199</v>
      </c>
      <c r="AE396" t="n" s="16798">
        <v>0.063893956978246</v>
      </c>
      <c r="AF396" t="n" s="17273">
        <v>0.14094916235199098</v>
      </c>
      <c r="AG396" t="n" s="17748">
        <v>0.12435502533507899</v>
      </c>
      <c r="AH396" t="n" s="18223">
        <v>0.0</v>
      </c>
      <c r="AI396" t="n" s="18698">
        <v>0.0023461531676950004</v>
      </c>
      <c r="AJ396" t="n" s="19173">
        <v>0.441164138684069</v>
      </c>
      <c r="AK396" t="n" s="19648">
        <v>0.07340612723696599</v>
      </c>
      <c r="AL396" t="n" s="20123">
        <v>0.0</v>
      </c>
      <c r="AM396" t="n" s="20598">
        <v>0.021320168654643</v>
      </c>
      <c r="AN396" t="n" s="21073">
        <v>-0.40935127649629394</v>
      </c>
      <c r="AO396" t="n" s="21548">
        <v>1.2258788926847342</v>
      </c>
      <c r="AP396" t="n" s="22023">
        <v>-0.5121860184021403</v>
      </c>
      <c r="AQ396" t="n" s="22498">
        <v>0.7136928742825939</v>
      </c>
      <c r="AR396" t="n" s="22973">
        <v>1.7380649110868744</v>
      </c>
      <c r="AS396" t="n" s="23566">
        <v>9.340473558459636E-4</v>
      </c>
      <c r="AT396" t="n" s="24159">
        <v>0.0013260467294838496</v>
      </c>
      <c r="AU396" t="n" s="24752">
        <v>0.0011326678261286865</v>
      </c>
      <c r="AV396" t="n" s="25345">
        <v>3.040657666437783E-4</v>
      </c>
      <c r="AW396" t="n" s="25938">
        <v>-4.235679487649946E-5</v>
      </c>
      <c r="AX396" t="n" s="26531">
        <v>3.3709350954242595E-4</v>
      </c>
      <c r="AY396" t="n" s="27124">
        <v>1.5628314095335873E-6</v>
      </c>
      <c r="AZ396" t="n" s="27717">
        <v>0.0054774330105051144</v>
      </c>
      <c r="BA396" t="n" s="28310">
        <v>-8.300925218267843E-4</v>
      </c>
      <c r="BB396" t="n" s="28903">
        <v>3.57375039114928E-5</v>
      </c>
      <c r="BC396" t="n" s="29496">
        <v>3.7568887819158076E-6</v>
      </c>
      <c r="BD396" t="n" s="30089">
        <v>2.287927285771402E-4</v>
      </c>
      <c r="BE396" t="n" s="30682">
        <v>-3.3137617588119544E-4</v>
      </c>
      <c r="BF396" t="n" s="31275">
        <v>8.008225939442988E-4</v>
      </c>
      <c r="BG396" t="n" s="31868">
        <v>4.506994656711272E-4</v>
      </c>
      <c r="BH396" t="n" s="32461">
        <v>0.0015687976803195301</v>
      </c>
      <c r="BI396" t="n" s="33054">
        <v>0.005962225812918576</v>
      </c>
      <c r="BJ396" t="s" s="33529">
        <v>1387</v>
      </c>
      <c r="BK396" t="s" s="34004">
        <v>1393</v>
      </c>
      <c r="BL396" t="n" s="34479">
        <v>0.11812907457351685</v>
      </c>
      <c r="BM396" t="s" s="34954">
        <v>1409</v>
      </c>
      <c r="BN396" t="s" s="35429">
        <v>1393</v>
      </c>
      <c r="BO396" t="n" s="35904">
        <v>-0.013951823115348816</v>
      </c>
    </row>
    <row r="397" spans="1:23" x14ac:dyDescent="0.25">
      <c r="A397" s="116" t="str">
        <f>IF(ISBLANK(TBL_DATA[[#This Row],[Row.names]]), "",   DATE(YEAR(TBL_DATA[[#This Row],[Row.names]]), MONTH(TBL_DATA[[#This Row],[Row.names]]), DAY(TBL_DATA[[#This Row],[Row.names]])))</f>
        <v/>
      </c>
      <c r="B397" s="581" t="s">
        <v>526</v>
      </c>
      <c r="C397" s="1207" t="s">
        <v>1152</v>
      </c>
      <c r="D397" s="1833" t="n">
        <v>-0.004281183274862952</v>
      </c>
      <c r="E397" s="2459" t="n">
        <v>0.1819777053453595</v>
      </c>
      <c r="F397" s="3023" t="n">
        <v>0.16748298514369475</v>
      </c>
      <c r="G397" s="3587" t="n">
        <v>0.5455660622147752</v>
      </c>
      <c r="H397" s="4151" t="n">
        <v>0.42959123509582003</v>
      </c>
      <c r="I397" s="4715" t="n">
        <v>0.004151407905794281</v>
      </c>
      <c r="J397" s="5279" t="n">
        <v>0.12522836087000289</v>
      </c>
      <c r="K397" s="5841" t="n">
        <v>1.2982804988103929</v>
      </c>
      <c r="L397" s="6403" t="n">
        <v>0.45856414440794274</v>
      </c>
      <c r="M397" s="6965" t="n">
        <v>0.004044602251489448</v>
      </c>
      <c r="N397" s="7527" t="n">
        <v>0.08725746330635385</v>
      </c>
      <c r="O397" s="8091" t="n">
        <v>0.05184908351719616</v>
      </c>
      <c r="P397" s="8717" t="n">
        <v>-0.00811310667396381</v>
      </c>
      <c r="Q397" s="9281" t="n">
        <v>-0.013685854669822061</v>
      </c>
      <c r="R397" s="9845" t="n">
        <v>-0.01183804888243104</v>
      </c>
      <c r="S397" s="10346" t="n">
        <v>0.11061871997961448</v>
      </c>
      <c r="T397" s="10847" t="n">
        <v>0.07331430726878574</v>
      </c>
      <c r="U397" s="11348" t="n">
        <v>1.5088285506683283</v>
      </c>
      <c r="V397" s="11849" t="n">
        <v>0.049142409821502975</v>
      </c>
      <c r="W397" s="12348" t="n">
        <v>0.07161269685384551</v>
      </c>
      <c r="X397" t="n" s="12847">
        <v>0.6862248173923378</v>
      </c>
      <c r="Y397" t="n" s="13409">
        <v>0.6554320980054457</v>
      </c>
      <c r="Z397" t="n" s="13973">
        <v>0.677173644206523</v>
      </c>
      <c r="AA397" t="n" s="14597">
        <v>0.0</v>
      </c>
      <c r="AB397" t="n" s="15223">
        <v>0.0</v>
      </c>
      <c r="AC397" t="n" s="15849">
        <v>0.0795133645655007</v>
      </c>
      <c r="AD397" t="n" s="16324">
        <v>0.26144667347910705</v>
      </c>
      <c r="AE397" t="n" s="16799">
        <v>0.068000467258652</v>
      </c>
      <c r="AF397" t="n" s="17274">
        <v>0.13734998094847398</v>
      </c>
      <c r="AG397" t="n" s="17749">
        <v>0.11143288112617501</v>
      </c>
      <c r="AH397" t="n" s="18224">
        <v>0.0</v>
      </c>
      <c r="AI397" t="n" s="18699">
        <v>5.020798985299994E-5</v>
      </c>
      <c r="AJ397" t="n" s="19174">
        <v>0.44249778943542406</v>
      </c>
      <c r="AK397" t="n" s="19649">
        <v>0.07485009495726698</v>
      </c>
      <c r="AL397" t="n" s="20124">
        <v>0.0</v>
      </c>
      <c r="AM397" t="n" s="20599">
        <v>0.018469309036929</v>
      </c>
      <c r="AN397" t="n" s="21074">
        <v>-0.477477699625265</v>
      </c>
      <c r="AO397" t="n" s="21549">
        <v>1.2859075253221517</v>
      </c>
      <c r="AP397" t="n" s="22024">
        <v>-0.6492878207155359</v>
      </c>
      <c r="AQ397" t="n" s="22499">
        <v>0.6366197046066158</v>
      </c>
      <c r="AR397" t="n" s="22974">
        <v>1.9351953460376876</v>
      </c>
      <c r="AS397" t="n" s="23567">
        <v>9.577435806924741E-4</v>
      </c>
      <c r="AT397" t="n" s="24160">
        <v>0.0012815270335858162</v>
      </c>
      <c r="AU397" t="n" s="24753">
        <v>0.0011107713142006336</v>
      </c>
      <c r="AV397" t="n" s="25346">
        <v>3.2697239048363417E-4</v>
      </c>
      <c r="AW397" t="n" s="25939">
        <v>-4.075593072160554E-5</v>
      </c>
      <c r="AX397" t="n" s="26532">
        <v>3.4785288414605097E-4</v>
      </c>
      <c r="AY397" t="n" s="27125">
        <v>5.990129543493441E-6</v>
      </c>
      <c r="AZ397" t="n" s="27718">
        <v>0.005359430561160235</v>
      </c>
      <c r="BA397" t="n" s="28311">
        <v>-9.481269501201483E-4</v>
      </c>
      <c r="BB397" t="n" s="28904">
        <v>3.94202558687944E-5</v>
      </c>
      <c r="BC397" t="n" s="29497">
        <v>4.0551764791856074E-6</v>
      </c>
      <c r="BD397" t="n" s="30090">
        <v>2.1032425031758726E-4</v>
      </c>
      <c r="BE397" t="n" s="30683">
        <v>-3.9196345780323456E-4</v>
      </c>
      <c r="BF397" t="n" s="31276">
        <v>7.771217195700437E-4</v>
      </c>
      <c r="BG397" t="n" s="31869">
        <v>4.5880078300222034E-4</v>
      </c>
      <c r="BH397" t="n" s="32462">
        <v>0.0014853705419352865</v>
      </c>
      <c r="BI397" t="n" s="33055">
        <v>0.005905226608296661</v>
      </c>
      <c r="BJ397" t="s" s="33530">
        <v>1387</v>
      </c>
      <c r="BK397" t="s" s="34005">
        <v>1393</v>
      </c>
      <c r="BL397" t="n" s="34480">
        <v>0.11911936849355698</v>
      </c>
      <c r="BM397" t="s" s="34955">
        <v>1409</v>
      </c>
      <c r="BN397" t="s" s="35430">
        <v>1393</v>
      </c>
      <c r="BO397" t="n" s="35905">
        <v>-0.014079399406909943</v>
      </c>
    </row>
    <row r="398" spans="1:23" x14ac:dyDescent="0.25">
      <c r="A398" s="116" t="str">
        <f>IF(ISBLANK(TBL_DATA[[#This Row],[Row.names]]), "",   DATE(YEAR(TBL_DATA[[#This Row],[Row.names]]), MONTH(TBL_DATA[[#This Row],[Row.names]]), DAY(TBL_DATA[[#This Row],[Row.names]])))</f>
        <v/>
      </c>
      <c r="B398" s="582" t="s">
        <v>527</v>
      </c>
      <c r="C398" s="1208" t="s">
        <v>1153</v>
      </c>
      <c r="D398" s="1834" t="n">
        <v>0.0020671429776791513</v>
      </c>
      <c r="E398" s="2460" t="n">
        <v>0.18442102225873747</v>
      </c>
      <c r="F398" s="3024" t="n">
        <v>0.18475652562053413</v>
      </c>
      <c r="G398" s="3588" t="n">
        <v>0.53572617864523</v>
      </c>
      <c r="H398" s="4152" t="n">
        <v>0.4164619183395183</v>
      </c>
      <c r="I398" s="4716" t="n">
        <v>0.004197125865181087</v>
      </c>
      <c r="J398" s="5280" t="n">
        <v>0.13380179814974813</v>
      </c>
      <c r="K398" s="5842" t="n">
        <v>1.2957104102528612</v>
      </c>
      <c r="L398" s="6404" t="n">
        <v>0.45501783093638704</v>
      </c>
      <c r="M398" s="6966" t="n">
        <v>0.004056098920729311</v>
      </c>
      <c r="N398" s="7528" t="n">
        <v>0.08722031723339604</v>
      </c>
      <c r="O398" s="8092" t="n">
        <v>0.05181994534321066</v>
      </c>
      <c r="P398" s="8718" t="n">
        <v>-0.0060627346477729605</v>
      </c>
      <c r="Q398" s="9282" t="n">
        <v>-0.013633062177479926</v>
      </c>
      <c r="R398" s="9846" t="n">
        <v>-0.011786043013100732</v>
      </c>
      <c r="S398" s="10347" t="n">
        <v>0.12188186786625677</v>
      </c>
      <c r="T398" s="10848" t="n">
        <v>0.07354451734253768</v>
      </c>
      <c r="U398" s="11349" t="n">
        <v>1.6572529437998103</v>
      </c>
      <c r="V398" s="11850" t="n">
        <v>0.06115571359557004</v>
      </c>
      <c r="W398" s="12349" t="n">
        <v>0.0716081349990505</v>
      </c>
      <c r="X398" t="n" s="12848">
        <v>0.854033045217292</v>
      </c>
      <c r="Y398" t="n" s="13410">
        <v>0.6453386075073445</v>
      </c>
      <c r="Z398" t="n" s="13974">
        <v>0.6745500952015255</v>
      </c>
      <c r="AA398" t="n" s="14598">
        <v>0.0</v>
      </c>
      <c r="AB398" t="n" s="15224">
        <v>0.0</v>
      </c>
      <c r="AC398" t="n" s="15850">
        <v>0.07895025907847575</v>
      </c>
      <c r="AD398" t="n" s="16325">
        <v>0.26339227408850696</v>
      </c>
      <c r="AE398" t="n" s="16800">
        <v>0.062237028350957</v>
      </c>
      <c r="AF398" t="n" s="17275">
        <v>0.136059028479999</v>
      </c>
      <c r="AG398" t="n" s="17750">
        <v>0.122209985821697</v>
      </c>
      <c r="AH398" t="n" s="18225">
        <v>0.0</v>
      </c>
      <c r="AI398" t="n" s="18700">
        <v>-0.0016061447874199993</v>
      </c>
      <c r="AJ398" t="n" s="19175">
        <v>0.44371707901239005</v>
      </c>
      <c r="AK398" t="n" s="19650">
        <v>0.07502769280917602</v>
      </c>
      <c r="AL398" t="n" s="20125">
        <v>0.0</v>
      </c>
      <c r="AM398" t="n" s="20600">
        <v>0.01944770254951</v>
      </c>
      <c r="AN398" t="n" s="21075">
        <v>-0.48740216783954204</v>
      </c>
      <c r="AO398" t="n" s="21550">
        <v>1.2913578316972094</v>
      </c>
      <c r="AP398" t="n" s="22025">
        <v>-0.6582753532119361</v>
      </c>
      <c r="AQ398" t="n" s="22500">
        <v>0.6330824784852733</v>
      </c>
      <c r="AR398" t="n" s="22975">
        <v>1.9496331849091455</v>
      </c>
      <c r="AS398" t="n" s="23568">
        <v>9.29056896878207E-4</v>
      </c>
      <c r="AT398" t="n" s="24161">
        <v>0.0012423861890920285</v>
      </c>
      <c r="AU398" t="n" s="24754">
        <v>0.0010766588736948806</v>
      </c>
      <c r="AV398" t="n" s="25347">
        <v>3.169007421966254E-4</v>
      </c>
      <c r="AW398" t="n" s="25940">
        <v>-3.950976498703265E-5</v>
      </c>
      <c r="AX398" t="n" s="26533">
        <v>3.373870566139499E-4</v>
      </c>
      <c r="AY398" t="n" s="27126">
        <v>5.85357638767723E-6</v>
      </c>
      <c r="AZ398" t="n" s="27719">
        <v>0.005196545636092066</v>
      </c>
      <c r="BA398" t="n" s="28312">
        <v>-9.19640687353134E-4</v>
      </c>
      <c r="BB398" t="n" s="28905">
        <v>3.805409376801853E-5</v>
      </c>
      <c r="BC398" t="n" s="29498">
        <v>3.942982451664927E-6</v>
      </c>
      <c r="BD398" t="n" s="30091">
        <v>2.037285154300828E-4</v>
      </c>
      <c r="BE398" t="n" s="30684">
        <v>-3.804643399746744E-4</v>
      </c>
      <c r="BF398" t="n" s="31277">
        <v>7.528744917991359E-4</v>
      </c>
      <c r="BG398" t="n" s="31870">
        <v>4.454159947389528E-4</v>
      </c>
      <c r="BH398" t="n" s="32463">
        <v>0.001440224959617634</v>
      </c>
      <c r="BI398" t="n" s="33056">
        <v>0.005725855973223822</v>
      </c>
      <c r="BJ398" t="s" s="33531">
        <v>1387</v>
      </c>
      <c r="BK398" t="s" s="34006">
        <v>1393</v>
      </c>
      <c r="BL398" t="n" s="34481">
        <v>0.12033278495073318</v>
      </c>
      <c r="BM398" t="s" s="34956">
        <v>1409</v>
      </c>
      <c r="BN398" t="s" s="35431">
        <v>1393</v>
      </c>
      <c r="BO398" t="n" s="35906">
        <v>-0.01393052376806736</v>
      </c>
    </row>
    <row r="399" spans="1:23" x14ac:dyDescent="0.25">
      <c r="A399" s="116" t="str">
        <f>IF(ISBLANK(TBL_DATA[[#This Row],[Row.names]]), "",   DATE(YEAR(TBL_DATA[[#This Row],[Row.names]]), MONTH(TBL_DATA[[#This Row],[Row.names]]), DAY(TBL_DATA[[#This Row],[Row.names]])))</f>
        <v/>
      </c>
      <c r="B399" s="583" t="s">
        <v>528</v>
      </c>
      <c r="C399" s="1209" t="s">
        <v>1154</v>
      </c>
      <c r="D399" s="1835" t="n">
        <v>-0.0024742708600113206</v>
      </c>
      <c r="E399" s="2461" t="n">
        <v>0.1814904438373779</v>
      </c>
      <c r="F399" s="3025" t="n">
        <v>0.22138296362863974</v>
      </c>
      <c r="G399" s="3589" t="n">
        <v>0.5823764319845642</v>
      </c>
      <c r="H399" s="4153" t="n">
        <v>0.4623305550602876</v>
      </c>
      <c r="I399" s="4717" t="n">
        <v>0.004038099529350009</v>
      </c>
      <c r="J399" s="5281" t="n">
        <v>0.16133419732091392</v>
      </c>
      <c r="K399" s="5843" t="n">
        <v>1.350316123473336</v>
      </c>
      <c r="L399" s="6405" t="n">
        <v>0.48271241869223225</v>
      </c>
      <c r="M399" s="6967" t="n">
        <v>0.003960822375913717</v>
      </c>
      <c r="N399" s="7529" t="n">
        <v>0.0874217731768568</v>
      </c>
      <c r="O399" s="8093" t="n">
        <v>0.05203515480612849</v>
      </c>
      <c r="P399" s="8719" t="n">
        <v>-0.008522004660113214</v>
      </c>
      <c r="Q399" s="9283" t="n">
        <v>-0.013694286562061016</v>
      </c>
      <c r="R399" s="9847" t="n">
        <v>-0.011843001270245542</v>
      </c>
      <c r="S399" s="10348" t="n">
        <v>0.12651771752096774</v>
      </c>
      <c r="T399" s="10849" t="n">
        <v>0.07340555668654587</v>
      </c>
      <c r="U399" s="11350" t="n">
        <v>1.7235441461362355</v>
      </c>
      <c r="V399" s="11851" t="n">
        <v>0.06683812224244456</v>
      </c>
      <c r="W399" s="12350" t="n">
        <v>0.07147527403207961</v>
      </c>
      <c r="X399" t="n" s="12849">
        <v>0.9351222943537958</v>
      </c>
      <c r="Y399" t="n" s="13411">
        <v>0.6799489356269981</v>
      </c>
      <c r="Z399" t="n" s="13975">
        <v>0.6947750849679573</v>
      </c>
      <c r="AA399" t="n" s="14599">
        <v>0.0</v>
      </c>
      <c r="AB399" t="n" s="15225">
        <v>0.0</v>
      </c>
      <c r="AC399" t="n" s="15851">
        <v>0.07615777884583053</v>
      </c>
      <c r="AD399" t="n" s="16326">
        <v>0.26590526093385797</v>
      </c>
      <c r="AE399" t="n" s="16801">
        <v>0.06056398613891799</v>
      </c>
      <c r="AF399" t="n" s="17276">
        <v>0.13531452672128497</v>
      </c>
      <c r="AG399" t="n" s="17751">
        <v>0.110027555268463</v>
      </c>
      <c r="AH399" t="n" s="18226">
        <v>0.0</v>
      </c>
      <c r="AI399" t="n" s="18701">
        <v>-0.002037599499733001</v>
      </c>
      <c r="AJ399" t="n" s="19176">
        <v>0.443046456035184</v>
      </c>
      <c r="AK399" t="n" s="19651">
        <v>0.07372906145145301</v>
      </c>
      <c r="AL399" t="n" s="20126">
        <v>0.0</v>
      </c>
      <c r="AM399" t="n" s="20601">
        <v>0.022200418852691</v>
      </c>
      <c r="AN399" t="n" s="21076">
        <v>-0.49524955415417093</v>
      </c>
      <c r="AO399" t="n" s="21551">
        <v>1.2951840487431339</v>
      </c>
      <c r="AP399" t="n" s="22026">
        <v>-0.681683936995186</v>
      </c>
      <c r="AQ399" t="n" s="22501">
        <v>0.6135001117479478</v>
      </c>
      <c r="AR399" t="n" s="22976">
        <v>1.9768679857383198</v>
      </c>
      <c r="AS399" t="n" s="23569">
        <v>8.996923243369779E-4</v>
      </c>
      <c r="AT399" t="n" s="24162">
        <v>0.00120413535909758</v>
      </c>
      <c r="AU399" t="n" s="24755">
        <v>0.001043894323488642</v>
      </c>
      <c r="AV399" t="n" s="25348">
        <v>3.071859609029298E-4</v>
      </c>
      <c r="AW399" t="n" s="25941">
        <v>-3.830091853632749E-5</v>
      </c>
      <c r="AX399" t="n" s="26534">
        <v>3.270913428030793E-4</v>
      </c>
      <c r="AY399" t="n" s="27127">
        <v>5.674316171309301E-6</v>
      </c>
      <c r="AZ399" t="n" s="27720">
        <v>0.005037818853594623</v>
      </c>
      <c r="BA399" t="n" s="28313">
        <v>-8.89593944334564E-4</v>
      </c>
      <c r="BB399" t="n" s="28906">
        <v>3.679924821701937E-5</v>
      </c>
      <c r="BC399" t="n" s="29499">
        <v>3.835772886858657E-6</v>
      </c>
      <c r="BD399" t="n" s="30092">
        <v>1.975734333303547E-4</v>
      </c>
      <c r="BE399" t="n" s="30685">
        <v>-3.674320654970741E-4</v>
      </c>
      <c r="BF399" t="n" s="31278">
        <v>7.300741657137559E-4</v>
      </c>
      <c r="BG399" t="n" s="31871">
        <v>4.3090353171259036E-4</v>
      </c>
      <c r="BH399" t="n" s="32464">
        <v>0.0013962896684355645</v>
      </c>
      <c r="BI399" t="n" s="33057">
        <v>0.0055508239049329375</v>
      </c>
      <c r="BJ399" t="s" s="33532">
        <v>1387</v>
      </c>
      <c r="BK399" t="s" s="34007">
        <v>1393</v>
      </c>
      <c r="BL399" t="n" s="34482">
        <v>0.11836915463209152</v>
      </c>
      <c r="BM399" t="s" s="34957">
        <v>1409</v>
      </c>
      <c r="BN399" t="s" s="35432">
        <v>1393</v>
      </c>
      <c r="BO399" t="n" s="35907">
        <v>-0.014930232428014278</v>
      </c>
    </row>
    <row r="400" spans="1:23" x14ac:dyDescent="0.25">
      <c r="A400" s="116" t="str">
        <f>IF(ISBLANK(TBL_DATA[[#This Row],[Row.names]]), "",   DATE(YEAR(TBL_DATA[[#This Row],[Row.names]]), MONTH(TBL_DATA[[#This Row],[Row.names]]), DAY(TBL_DATA[[#This Row],[Row.names]])))</f>
        <v/>
      </c>
      <c r="B400" s="584" t="s">
        <v>529</v>
      </c>
      <c r="C400" s="1210" t="s">
        <v>1155</v>
      </c>
      <c r="D400" s="1836" t="n">
        <v>-0.0037383401557611914</v>
      </c>
      <c r="E400" s="2462" t="n">
        <v>0.17707363066753246</v>
      </c>
      <c r="F400" s="3026" t="n">
        <v>0.17024509887092076</v>
      </c>
      <c r="G400" s="3590" t="n">
        <v>0.57007325533294</v>
      </c>
      <c r="H400" s="4154" t="n">
        <v>0.44150899226254786</v>
      </c>
      <c r="I400" s="4718" t="n">
        <v>0.004136939692180473</v>
      </c>
      <c r="J400" s="5282" t="n">
        <v>0.1354573052731518</v>
      </c>
      <c r="K400" s="5844" t="n">
        <v>1.3495275240606852</v>
      </c>
      <c r="L400" s="6406" t="n">
        <v>0.47717438941314766</v>
      </c>
      <c r="M400" s="6968" t="n">
        <v>0.004002667583958548</v>
      </c>
      <c r="N400" s="7530" t="n">
        <v>0.08787622006486358</v>
      </c>
      <c r="O400" s="8094" t="n">
        <v>0.05256955472684226</v>
      </c>
      <c r="P400" s="8720" t="n">
        <v>-0.012228486663646065</v>
      </c>
      <c r="Q400" s="9284" t="n">
        <v>-0.013859678674016272</v>
      </c>
      <c r="R400" s="9848" t="n">
        <v>-0.011998769797490658</v>
      </c>
      <c r="S400" s="10349" t="n">
        <v>0.11016505169979562</v>
      </c>
      <c r="T400" s="10850" t="n">
        <v>0.0739283989410558</v>
      </c>
      <c r="U400" s="11351" t="n">
        <v>1.490158765478363</v>
      </c>
      <c r="V400" s="11852" t="n">
        <v>0.059668366147442864</v>
      </c>
      <c r="W400" s="12351" t="n">
        <v>0.07172414827155434</v>
      </c>
      <c r="X400" t="n" s="12850">
        <v>0.8319146003872063</v>
      </c>
      <c r="Y400" t="n" s="13412">
        <v>0.664461430229436</v>
      </c>
      <c r="Z400" t="n" s="13976">
        <v>0.6907781043237746</v>
      </c>
      <c r="AA400" t="n" s="14600">
        <v>0.0</v>
      </c>
      <c r="AB400" t="n" s="15226">
        <v>0.0</v>
      </c>
      <c r="AC400" t="n" s="15852">
        <v>0.07407574891616418</v>
      </c>
      <c r="AD400" t="n" s="16327">
        <v>0.25663602427784504</v>
      </c>
      <c r="AE400" t="n" s="16802">
        <v>0.061370655762847004</v>
      </c>
      <c r="AF400" t="n" s="17277">
        <v>0.132440151131418</v>
      </c>
      <c r="AG400" t="n" s="17752">
        <v>0.110818466934386</v>
      </c>
      <c r="AH400" t="n" s="18227">
        <v>0.0</v>
      </c>
      <c r="AI400" t="n" s="18702">
        <v>-9.72452245858001E-4</v>
      </c>
      <c r="AJ400" t="n" s="19177">
        <v>0.44378719927835397</v>
      </c>
      <c r="AK400" t="n" s="19652">
        <v>0.07971504701620999</v>
      </c>
      <c r="AL400" t="n" s="20127">
        <v>0.0</v>
      </c>
      <c r="AM400" t="n" s="20602">
        <v>0.027609010318405</v>
      </c>
      <c r="AN400" t="n" s="21077">
        <v>-0.48679764721896596</v>
      </c>
      <c r="AO400" t="n" s="21552">
        <v>1.2901194217467564</v>
      </c>
      <c r="AP400" t="n" s="22027">
        <v>-0.6655129664921159</v>
      </c>
      <c r="AQ400" t="n" s="22502">
        <v>0.6246064552546405</v>
      </c>
      <c r="AR400" t="n" s="22977">
        <v>1.9556323882388722</v>
      </c>
      <c r="AS400" t="n" s="23570">
        <v>8.778554450552585E-4</v>
      </c>
      <c r="AT400" t="n" s="24163">
        <v>0.0011762447684797877</v>
      </c>
      <c r="AU400" t="n" s="24756">
        <v>9.992209316179608E-4</v>
      </c>
      <c r="AV400" t="n" s="25349">
        <v>3.2374002726932334E-4</v>
      </c>
      <c r="AW400" t="n" s="25942">
        <v>-3.709608865389613E-5</v>
      </c>
      <c r="AX400" t="n" s="26535">
        <v>3.376770145778406E-4</v>
      </c>
      <c r="AY400" t="n" s="27128">
        <v>1.9603498173334573E-5</v>
      </c>
      <c r="AZ400" t="n" s="27721">
        <v>0.00492664123906737</v>
      </c>
      <c r="BA400" t="n" s="28314">
        <v>-9.096205094722071E-4</v>
      </c>
      <c r="BB400" t="n" s="28907">
        <v>3.9407481057768114E-5</v>
      </c>
      <c r="BC400" t="n" s="29500">
        <v>3.0542757329880675E-6</v>
      </c>
      <c r="BD400" t="n" s="30093">
        <v>2.2903973754485914E-4</v>
      </c>
      <c r="BE400" t="n" s="30686">
        <v>-3.851164243639381E-4</v>
      </c>
      <c r="BF400" t="n" s="31279">
        <v>7.09857958191471E-4</v>
      </c>
      <c r="BG400" t="n" s="31872">
        <v>4.534131638864132E-4</v>
      </c>
      <c r="BH400" t="n" s="32465">
        <v>0.0013544896878571328</v>
      </c>
      <c r="BI400" t="n" s="33058">
        <v>0.005395043959789591</v>
      </c>
      <c r="BJ400" t="s" s="33533">
        <v>1387</v>
      </c>
      <c r="BK400" t="s" s="34008">
        <v>1393</v>
      </c>
      <c r="BL400" t="n" s="34483">
        <v>0.11897847801446915</v>
      </c>
      <c r="BM400" t="s" s="34958">
        <v>1409</v>
      </c>
      <c r="BN400" t="s" s="35433">
        <v>1393</v>
      </c>
      <c r="BO400" t="n" s="35908">
        <v>-0.014989362098276615</v>
      </c>
    </row>
    <row r="401" spans="1:23" x14ac:dyDescent="0.25">
      <c r="A401" s="116" t="str">
        <f>IF(ISBLANK(TBL_DATA[[#This Row],[Row.names]]), "",   DATE(YEAR(TBL_DATA[[#This Row],[Row.names]]), MONTH(TBL_DATA[[#This Row],[Row.names]]), DAY(TBL_DATA[[#This Row],[Row.names]])))</f>
        <v/>
      </c>
      <c r="B401" s="585" t="s">
        <v>530</v>
      </c>
      <c r="C401" s="1211" t="s">
        <v>1156</v>
      </c>
      <c r="D401" s="1837" t="n">
        <v>0.0033604537494122265</v>
      </c>
      <c r="E401" s="2463" t="n">
        <v>0.1810291321630435</v>
      </c>
      <c r="F401" s="3027" t="n">
        <v>0.17725261464187914</v>
      </c>
      <c r="G401" s="3591" t="n">
        <v>0.5708371207278156</v>
      </c>
      <c r="H401" s="4155" t="n">
        <v>0.42782337585017877</v>
      </c>
      <c r="I401" s="4719" t="n">
        <v>0.004141803988691896</v>
      </c>
      <c r="J401" s="5283" t="n">
        <v>0.14548749053129506</v>
      </c>
      <c r="K401" s="5845" t="n">
        <v>1.362544954057223</v>
      </c>
      <c r="L401" s="6407" t="n">
        <v>0.464883282098245</v>
      </c>
      <c r="M401" s="6969" t="n">
        <v>0.004005426309170896</v>
      </c>
      <c r="N401" s="7531" t="n">
        <v>0.08692100856029993</v>
      </c>
      <c r="O401" s="8095" t="n">
        <v>0.05256955472684226</v>
      </c>
      <c r="P401" s="8721" t="n">
        <v>-0.008909126178092253</v>
      </c>
      <c r="Q401" s="9285" t="n">
        <v>-0.01376892230267365</v>
      </c>
      <c r="R401" s="9849" t="n">
        <v>-0.011928241441946734</v>
      </c>
      <c r="S401" s="10350" t="n">
        <v>0.11375878929083894</v>
      </c>
      <c r="T401" s="10851" t="n">
        <v>0.07399093992233016</v>
      </c>
      <c r="U401" s="11352" t="n">
        <v>1.5374691740671753</v>
      </c>
      <c r="V401" s="11853" t="n">
        <v>0.054749042691646155</v>
      </c>
      <c r="W401" s="12352" t="n">
        <v>0.07160925413311442</v>
      </c>
      <c r="X401" t="n" s="12851">
        <v>0.7645526175970662</v>
      </c>
      <c r="Y401" t="n" s="13413">
        <v>0.6540820864770558</v>
      </c>
      <c r="Z401" t="n" s="13977">
        <v>0.6818234977604136</v>
      </c>
      <c r="AA401" t="n" s="14601">
        <v>0.0</v>
      </c>
      <c r="AB401" t="n" s="15227">
        <v>0.0</v>
      </c>
      <c r="AC401" t="n" s="15853">
        <v>0.07328878771351632</v>
      </c>
      <c r="AD401" t="n" s="16328">
        <v>0.26216668375973</v>
      </c>
      <c r="AE401" t="n" s="16803">
        <v>0.061573071002043</v>
      </c>
      <c r="AF401" t="n" s="17278">
        <v>0.13424849374958198</v>
      </c>
      <c r="AG401" t="n" s="17753">
        <v>0.116403874419163</v>
      </c>
      <c r="AH401" t="n" s="18228">
        <v>0.0</v>
      </c>
      <c r="AI401" t="n" s="18703">
        <v>-2.0279355139300043E-4</v>
      </c>
      <c r="AJ401" t="n" s="19178">
        <v>0.4416375289402699</v>
      </c>
      <c r="AK401" t="n" s="19653">
        <v>0.07864089563372899</v>
      </c>
      <c r="AL401" t="n" s="20128">
        <v>0.0</v>
      </c>
      <c r="AM401" t="n" s="20603">
        <v>0.030141755082077996</v>
      </c>
      <c r="AN401" t="n" s="21078">
        <v>-0.490417581651325</v>
      </c>
      <c r="AO401" t="n" s="21553">
        <v>1.2903574289038175</v>
      </c>
      <c r="AP401" t="n" s="22028">
        <v>-0.656165501519941</v>
      </c>
      <c r="AQ401" t="n" s="22503">
        <v>0.6341919273838765</v>
      </c>
      <c r="AR401" t="n" s="22978">
        <v>1.9465229304237586</v>
      </c>
      <c r="AS401" t="n" s="23571">
        <v>8.61577968084016E-4</v>
      </c>
      <c r="AT401" t="n" s="24164">
        <v>0.0011218572621409556</v>
      </c>
      <c r="AU401" t="n" s="24757">
        <v>9.673631511215149E-4</v>
      </c>
      <c r="AV401" t="n" s="25350">
        <v>3.0163539983221196E-4</v>
      </c>
      <c r="AW401" t="n" s="25943">
        <v>-3.6014860914795024E-5</v>
      </c>
      <c r="AX401" t="n" s="26536">
        <v>3.3507136257713703E-4</v>
      </c>
      <c r="AY401" t="n" s="27129">
        <v>1.5673415584068004E-5</v>
      </c>
      <c r="AZ401" t="n" s="27722">
        <v>0.004771285451995445</v>
      </c>
      <c r="BA401" t="n" s="28315">
        <v>-8.382157238134502E-4</v>
      </c>
      <c r="BB401" t="n" s="28908">
        <v>3.962046460271663E-5</v>
      </c>
      <c r="BC401" t="n" s="29501">
        <v>2.56288889099825E-6</v>
      </c>
      <c r="BD401" t="n" s="30094">
        <v>2.4869943101786247E-4</v>
      </c>
      <c r="BE401" t="n" s="30687">
        <v>-3.4462272725260736E-4</v>
      </c>
      <c r="BF401" t="n" s="31280">
        <v>6.965806505942131E-4</v>
      </c>
      <c r="BG401" t="n" s="31873">
        <v>4.6145221644978713E-4</v>
      </c>
      <c r="BH401" t="n" s="32466">
        <v>0.0012959293021744282</v>
      </c>
      <c r="BI401" t="n" s="33059">
        <v>0.0051843779071171344</v>
      </c>
      <c r="BJ401" t="s" s="33534">
        <v>1387</v>
      </c>
      <c r="BK401" t="s" s="34009">
        <v>1393</v>
      </c>
      <c r="BL401" t="n" s="34484">
        <v>0.11875298619270325</v>
      </c>
      <c r="BM401" t="s" s="34959">
        <v>1409</v>
      </c>
      <c r="BN401" t="s" s="35434">
        <v>1393</v>
      </c>
      <c r="BO401" t="n" s="35909">
        <v>-0.015016638673841953</v>
      </c>
    </row>
    <row r="402" spans="1:23" x14ac:dyDescent="0.25">
      <c r="A402" s="116" t="str">
        <f>IF(ISBLANK(TBL_DATA[[#This Row],[Row.names]]), "",   DATE(YEAR(TBL_DATA[[#This Row],[Row.names]]), MONTH(TBL_DATA[[#This Row],[Row.names]]), DAY(TBL_DATA[[#This Row],[Row.names]])))</f>
        <v/>
      </c>
      <c r="B402" s="586" t="s">
        <v>531</v>
      </c>
      <c r="C402" s="1212" t="s">
        <v>1157</v>
      </c>
      <c r="D402" s="1838" t="n">
        <v>0.008682893312806556</v>
      </c>
      <c r="E402" s="2464" t="n">
        <v>0.1912838821169316</v>
      </c>
      <c r="F402" s="3028" t="n">
        <v>0.1328694211930821</v>
      </c>
      <c r="G402" s="3592" t="n">
        <v>0.6030187336824847</v>
      </c>
      <c r="H402" s="4156" t="n">
        <v>0.4929918661570244</v>
      </c>
      <c r="I402" s="4720" t="n">
        <v>0.003891606636861812</v>
      </c>
      <c r="J402" s="5284" t="n">
        <v>0.1191709277935582</v>
      </c>
      <c r="K402" s="5846" t="n">
        <v>1.420742526341976</v>
      </c>
      <c r="L402" s="6408" t="n">
        <v>0.5083299392802177</v>
      </c>
      <c r="M402" s="6970" t="n">
        <v>0.0038322898932942493</v>
      </c>
      <c r="N402" s="7532" t="n">
        <v>0.08676043931608307</v>
      </c>
      <c r="O402" s="8096" t="n">
        <v>0.05256955472684226</v>
      </c>
      <c r="P402" s="8722" t="n">
        <v>-3.0358985740053246E-4</v>
      </c>
      <c r="Q402" s="9286" t="n">
        <v>-0.013748829658237552</v>
      </c>
      <c r="R402" s="9850" t="n">
        <v>-0.011911549088643317</v>
      </c>
      <c r="S402" s="10351" t="n">
        <v>0.1390109669583921</v>
      </c>
      <c r="T402" s="10852" t="n">
        <v>0.07369318965390853</v>
      </c>
      <c r="U402" s="11353" t="n">
        <v>1.8863475391856546</v>
      </c>
      <c r="V402" s="11854" t="n">
        <v>0.07922447501358931</v>
      </c>
      <c r="W402" s="12353" t="n">
        <v>0.07183758055549568</v>
      </c>
      <c r="X402" t="n" s="12852">
        <v>1.1028277177623924</v>
      </c>
      <c r="Y402" t="n" s="13414">
        <v>0.7021337950540654</v>
      </c>
      <c r="Z402" t="n" s="13978">
        <v>0.7129726076647109</v>
      </c>
      <c r="AA402" t="n" s="14602">
        <v>0.0</v>
      </c>
      <c r="AB402" t="n" s="15228">
        <v>0.0</v>
      </c>
      <c r="AC402" t="n" s="15854">
        <v>0.07165743112326634</v>
      </c>
      <c r="AD402" t="n" s="16329">
        <v>0.254562496042445</v>
      </c>
      <c r="AE402" t="n" s="16804">
        <v>0.061263694248472</v>
      </c>
      <c r="AF402" t="n" s="17279">
        <v>0.12942502347949597</v>
      </c>
      <c r="AG402" t="n" s="17754">
        <v>0.117893331620822</v>
      </c>
      <c r="AH402" t="n" s="18229">
        <v>0.0</v>
      </c>
      <c r="AI402" t="n" s="18704">
        <v>-0.0025391050702119992</v>
      </c>
      <c r="AJ402" t="n" s="19179">
        <v>0.44541852817451805</v>
      </c>
      <c r="AK402" t="n" s="19654">
        <v>0.07407504423499199</v>
      </c>
      <c r="AL402" t="n" s="20129">
        <v>0.0</v>
      </c>
      <c r="AM402" t="n" s="20604">
        <v>0.029901688493077</v>
      </c>
      <c r="AN402" t="n" s="21079">
        <v>-0.4353049858670289</v>
      </c>
      <c r="AO402" t="n" s="21554">
        <v>1.2973490314619216</v>
      </c>
      <c r="AP402" t="n" s="22029">
        <v>-0.6226533161053409</v>
      </c>
      <c r="AQ402" t="n" s="22504">
        <v>0.6746957153565807</v>
      </c>
      <c r="AR402" t="n" s="22979">
        <v>1.9200023475672625</v>
      </c>
      <c r="AS402" t="n" s="23572">
        <v>8.183401840222349E-4</v>
      </c>
      <c r="AT402" t="n" s="24165">
        <v>0.001083514143718907</v>
      </c>
      <c r="AU402" t="n" s="24758">
        <v>9.249466542260663E-4</v>
      </c>
      <c r="AV402" t="n" s="25351">
        <v>2.946813476012922E-4</v>
      </c>
      <c r="AW402" t="n" s="25944">
        <v>-3.4948736504377307E-5</v>
      </c>
      <c r="AX402" t="n" s="26537">
        <v>3.194129065945135E-4</v>
      </c>
      <c r="AY402" t="n" s="27130">
        <v>1.8912700966990264E-5</v>
      </c>
      <c r="AZ402" t="n" s="27723">
        <v>0.004650179769526385</v>
      </c>
      <c r="BA402" t="n" s="28316">
        <v>-7.628220137917722E-4</v>
      </c>
      <c r="BB402" t="n" s="28909">
        <v>3.295440597585533E-5</v>
      </c>
      <c r="BC402" t="n" s="29502">
        <v>1.9787466269726472E-6</v>
      </c>
      <c r="BD402" t="n" s="30095">
        <v>2.2003688141186706E-4</v>
      </c>
      <c r="BE402" t="n" s="30688">
        <v>-3.156358788341263E-4</v>
      </c>
      <c r="BF402" t="n" s="31281">
        <v>6.76381798721409E-4</v>
      </c>
      <c r="BG402" t="n" s="31874">
        <v>4.5771573760194066E-4</v>
      </c>
      <c r="BH402" t="n" s="32467">
        <v>0.0012778403111586355</v>
      </c>
      <c r="BI402" t="n" s="33060">
        <v>0.005030811258903344</v>
      </c>
      <c r="BJ402" t="s" s="33535">
        <v>1387</v>
      </c>
      <c r="BK402" t="s" s="34010">
        <v>1393</v>
      </c>
      <c r="BL402" t="n" s="34485">
        <v>0.12020925432443619</v>
      </c>
      <c r="BM402" t="s" s="34960">
        <v>1409</v>
      </c>
      <c r="BN402" t="s" s="35435">
        <v>1393</v>
      </c>
      <c r="BO402" t="n" s="35910">
        <v>-0.014650486409664154</v>
      </c>
    </row>
    <row r="403" spans="1:23" x14ac:dyDescent="0.25">
      <c r="A403" s="116" t="str">
        <f>IF(ISBLANK(TBL_DATA[[#This Row],[Row.names]]), "",   DATE(YEAR(TBL_DATA[[#This Row],[Row.names]]), MONTH(TBL_DATA[[#This Row],[Row.names]]), DAY(TBL_DATA[[#This Row],[Row.names]])))</f>
        <v/>
      </c>
      <c r="B403" s="587" t="s">
        <v>532</v>
      </c>
      <c r="C403" s="1213" t="s">
        <v>1158</v>
      </c>
      <c r="D403" s="1839" t="n">
        <v>-0.002457471014399455</v>
      </c>
      <c r="E403" s="2465" t="n">
        <v>0.18835633650670802</v>
      </c>
      <c r="F403" s="3029" t="n">
        <v>0.1560975382921117</v>
      </c>
      <c r="G403" s="3593" t="n">
        <v>0.6203890374589638</v>
      </c>
      <c r="H403" s="4157" t="n">
        <v>0.5094424309061374</v>
      </c>
      <c r="I403" s="4721" t="n">
        <v>0.0038379830527513707</v>
      </c>
      <c r="J403" s="5285" t="n">
        <v>0.13241836069212343</v>
      </c>
      <c r="K403" s="5847" t="n">
        <v>1.445642593007837</v>
      </c>
      <c r="L403" s="6409" t="n">
        <v>0.5182295664063956</v>
      </c>
      <c r="M403" s="6971" t="n">
        <v>0.003803453701018541</v>
      </c>
      <c r="N403" s="7533" t="n">
        <v>0.08698779705020646</v>
      </c>
      <c r="O403" s="8097" t="n">
        <v>0.05279881380604035</v>
      </c>
      <c r="P403" s="8723" t="n">
        <v>-0.0027603148085250107</v>
      </c>
      <c r="Q403" s="9287" t="n">
        <v>-0.013841147131100075</v>
      </c>
      <c r="R403" s="9851" t="n">
        <v>-0.011999051925358944</v>
      </c>
      <c r="S403" s="10352" t="n">
        <v>0.13289886387400895</v>
      </c>
      <c r="T403" s="10853" t="n">
        <v>0.07365427597897456</v>
      </c>
      <c r="U403" s="11354" t="n">
        <v>1.8043604679780767</v>
      </c>
      <c r="V403" s="11855" t="n">
        <v>0.06522917786650417</v>
      </c>
      <c r="W403" s="12354" t="n">
        <v>0.07128648334975249</v>
      </c>
      <c r="X403" t="n" s="12853">
        <v>0.9150286955027731</v>
      </c>
      <c r="Y403" t="n" s="13415">
        <v>0.7137523596501362</v>
      </c>
      <c r="Z403" t="n" s="13979">
        <v>0.7198816336081895</v>
      </c>
      <c r="AA403" t="n" s="14603">
        <v>0.0</v>
      </c>
      <c r="AB403" t="n" s="15229">
        <v>0.0</v>
      </c>
      <c r="AC403" t="n" s="15855">
        <v>0.07843949092247979</v>
      </c>
      <c r="AD403" t="n" s="16330">
        <v>0.25678617637549095</v>
      </c>
      <c r="AE403" t="n" s="16805">
        <v>0.060768428801004</v>
      </c>
      <c r="AF403" t="n" s="17280">
        <v>0.127995333245465</v>
      </c>
      <c r="AG403" t="n" s="17755">
        <v>0.120587879550554</v>
      </c>
      <c r="AH403" t="n" s="18230">
        <v>0.0</v>
      </c>
      <c r="AI403" t="n" s="18705">
        <v>-0.002699224737852</v>
      </c>
      <c r="AJ403" t="n" s="19180">
        <v>0.446248832845318</v>
      </c>
      <c r="AK403" t="n" s="19655">
        <v>0.07753085566054901</v>
      </c>
      <c r="AL403" t="n" s="20130">
        <v>0.0</v>
      </c>
      <c r="AM403" t="n" s="20605">
        <v>0.029546202508662002</v>
      </c>
      <c r="AN403" t="n" s="21080">
        <v>-0.42865243693223903</v>
      </c>
      <c r="AO403" t="n" s="21555">
        <v>1.290154682687533</v>
      </c>
      <c r="AP403" t="n" s="22030">
        <v>-0.602042635370581</v>
      </c>
      <c r="AQ403" t="n" s="22505">
        <v>0.688112047316952</v>
      </c>
      <c r="AR403" t="n" s="22980">
        <v>1.892197318058114</v>
      </c>
      <c r="AS403" t="n" s="23573">
        <v>8.732019417269362E-4</v>
      </c>
      <c r="AT403" t="n" s="24166">
        <v>0.0010450156371825706</v>
      </c>
      <c r="AU403" t="n" s="24759">
        <v>8.699794397499581E-4</v>
      </c>
      <c r="AV403" t="n" s="25352">
        <v>3.1828841517240986E-4</v>
      </c>
      <c r="AW403" t="n" s="25945">
        <v>-3.346542803825605E-5</v>
      </c>
      <c r="AX403" t="n" s="26538">
        <v>3.2991574053848694E-4</v>
      </c>
      <c r="AY403" t="n" s="27131">
        <v>1.2668829695385106E-5</v>
      </c>
      <c r="AZ403" t="n" s="27724">
        <v>0.004582777864241563</v>
      </c>
      <c r="BA403" t="n" s="28317">
        <v>-8.620204949942787E-4</v>
      </c>
      <c r="BB403" t="n" s="28910">
        <v>2.6806434366646188E-5</v>
      </c>
      <c r="BC403" t="n" s="29503">
        <v>2.461278111687628E-6</v>
      </c>
      <c r="BD403" t="n" s="30096">
        <v>2.0836184521357475E-4</v>
      </c>
      <c r="BE403" t="n" s="30689">
        <v>-3.675946907886573E-4</v>
      </c>
      <c r="BF403" t="n" s="31282">
        <v>6.370610636803965E-4</v>
      </c>
      <c r="BG403" t="n" s="31875">
        <v>5.607924168620435E-4</v>
      </c>
      <c r="BH403" t="n" s="32468">
        <v>0.0012185181326742234</v>
      </c>
      <c r="BI403" t="n" s="33061">
        <v>0.00490849089011153</v>
      </c>
      <c r="BJ403" t="s" s="33536">
        <v>1387</v>
      </c>
      <c r="BK403" t="s" s="34011">
        <v>1393</v>
      </c>
      <c r="BL403" t="n" s="34486">
        <v>0.12208820879459381</v>
      </c>
      <c r="BM403" t="s" s="34961">
        <v>1409</v>
      </c>
      <c r="BN403" t="s" s="35436">
        <v>1393</v>
      </c>
      <c r="BO403" t="n" s="35911">
        <v>-0.013988863676786423</v>
      </c>
    </row>
    <row r="404" spans="1:23" x14ac:dyDescent="0.25">
      <c r="A404" s="116" t="str">
        <f>IF(ISBLANK(TBL_DATA[[#This Row],[Row.names]]), "",   DATE(YEAR(TBL_DATA[[#This Row],[Row.names]]), MONTH(TBL_DATA[[#This Row],[Row.names]]), DAY(TBL_DATA[[#This Row],[Row.names]])))</f>
        <v/>
      </c>
      <c r="B404" s="588" t="s">
        <v>533</v>
      </c>
      <c r="C404" s="1214" t="s">
        <v>1159</v>
      </c>
      <c r="D404" s="1840" t="n">
        <v>0.005684672335827211</v>
      </c>
      <c r="E404" s="2466" t="n">
        <v>0.19511175289795268</v>
      </c>
      <c r="F404" s="3030" t="n">
        <v>0.17976464422588578</v>
      </c>
      <c r="G404" s="3594" t="n">
        <v>0.6205271890395554</v>
      </c>
      <c r="H404" s="4158" t="n">
        <v>0.5161937704928156</v>
      </c>
      <c r="I404" s="4722" t="n">
        <v>0.0038113003682019014</v>
      </c>
      <c r="J404" s="5286" t="n">
        <v>0.1476105340793239</v>
      </c>
      <c r="K404" s="5848" t="n">
        <v>1.4295466780669734</v>
      </c>
      <c r="L404" s="6410" t="n">
        <v>0.5286578949092852</v>
      </c>
      <c r="M404" s="6972" t="n">
        <v>0.0037618854523694223</v>
      </c>
      <c r="N404" s="7534" t="n">
        <v>0.08698366835680421</v>
      </c>
      <c r="O404" s="8098" t="n">
        <v>0.05210993749221513</v>
      </c>
      <c r="P404" s="8724" t="n">
        <v>0.0</v>
      </c>
      <c r="Q404" s="9288" t="n">
        <v>-0.013682757323829158</v>
      </c>
      <c r="R404" s="9852" t="n">
        <v>-0.0118407495492747</v>
      </c>
      <c r="S404" s="10353" t="n">
        <v>0.1386844969411003</v>
      </c>
      <c r="T404" s="10854" t="n">
        <v>0.07377391611826782</v>
      </c>
      <c r="U404" s="11355" t="n">
        <v>1.8798581427990562</v>
      </c>
      <c r="V404" s="11856" t="n">
        <v>0.06688611490447705</v>
      </c>
      <c r="W404" s="12355" t="n">
        <v>0.07128143406651054</v>
      </c>
      <c r="X404" t="n" s="12854">
        <v>0.9383385138136762</v>
      </c>
      <c r="Y404" t="n" s="13416">
        <v>0.7184662625988889</v>
      </c>
      <c r="Z404" t="n" s="13980">
        <v>0.7270886430891939</v>
      </c>
      <c r="AA404" t="n" s="14604">
        <v>0.0</v>
      </c>
      <c r="AB404" t="n" s="15230">
        <v>0.0</v>
      </c>
      <c r="AC404" t="n" s="15856">
        <v>0.07622265997755762</v>
      </c>
      <c r="AD404" t="n" s="16331">
        <v>0.24734443575448</v>
      </c>
      <c r="AE404" t="n" s="16806">
        <v>0.055712633504689</v>
      </c>
      <c r="AF404" t="n" s="17281">
        <v>0.119574418438085</v>
      </c>
      <c r="AG404" t="n" s="17756">
        <v>0.119569048834407</v>
      </c>
      <c r="AH404" t="n" s="18231">
        <v>0.0</v>
      </c>
      <c r="AI404" t="n" s="18706">
        <v>-0.0027244642217869996</v>
      </c>
      <c r="AJ404" t="n" s="19181">
        <v>0.446762617829015</v>
      </c>
      <c r="AK404" t="n" s="19656">
        <v>0.076227939373472</v>
      </c>
      <c r="AL404" t="n" s="20131">
        <v>0.0</v>
      </c>
      <c r="AM404" t="n" s="20606">
        <v>0.030326339431522</v>
      </c>
      <c r="AN404" t="n" s="21081">
        <v>-0.414782639652729</v>
      </c>
      <c r="AO404" t="n" s="21556">
        <v>1.262871118626993</v>
      </c>
      <c r="AP404" t="n" s="22031">
        <v>-0.584860789335839</v>
      </c>
      <c r="AQ404" t="n" s="22506">
        <v>0.678010329291154</v>
      </c>
      <c r="AR404" t="n" s="22981">
        <v>1.847731907962832</v>
      </c>
      <c r="AS404" t="n" s="23574">
        <v>8.995648497706579E-4</v>
      </c>
      <c r="AT404" t="n" s="24167">
        <v>0.0010034560324788378</v>
      </c>
      <c r="AU404" t="n" s="24760">
        <v>8.207385425680838E-4</v>
      </c>
      <c r="AV404" t="n" s="25353">
        <v>2.7504748160836755E-4</v>
      </c>
      <c r="AW404" t="n" s="25946">
        <v>-3.1391843527033045E-5</v>
      </c>
      <c r="AX404" t="n" s="26539">
        <v>2.7913131352751987E-4</v>
      </c>
      <c r="AY404" t="n" s="27132">
        <v>1.4772890629218242E-6</v>
      </c>
      <c r="AZ404" t="n" s="27725">
        <v>0.004536242853958911</v>
      </c>
      <c r="BA404" t="n" s="28318">
        <v>-7.121951661392498E-4</v>
      </c>
      <c r="BB404" t="n" s="28911">
        <v>1.4418316210619007E-5</v>
      </c>
      <c r="BC404" t="n" s="29504">
        <v>3.3571860595166454E-6</v>
      </c>
      <c r="BD404" t="n" s="30097">
        <v>2.0317053057641084E-4</v>
      </c>
      <c r="BE404" t="n" s="30690">
        <v>-3.034035289555588E-4</v>
      </c>
      <c r="BF404" t="n" s="31283">
        <v>6.062754294605371E-4</v>
      </c>
      <c r="BG404" t="n" s="31876">
        <v>6.175447838261462E-4</v>
      </c>
      <c r="BH404" t="n" s="32469">
        <v>0.0011882423552706637</v>
      </c>
      <c r="BI404" t="n" s="33062">
        <v>0.004778017285400954</v>
      </c>
      <c r="BJ404" t="s" s="33537">
        <v>1387</v>
      </c>
      <c r="BK404" t="s" s="34012">
        <v>1393</v>
      </c>
      <c r="BL404" t="n" s="34487">
        <v>0.12339525669813156</v>
      </c>
      <c r="BM404" t="s" s="34962">
        <v>1411</v>
      </c>
      <c r="BN404" t="s" s="35437">
        <v>1393</v>
      </c>
      <c r="BO404" t="n" s="35912">
        <v>-0.01965498737990856</v>
      </c>
    </row>
    <row r="405" spans="1:23" x14ac:dyDescent="0.25">
      <c r="A405" s="116" t="str">
        <f>IF(ISBLANK(TBL_DATA[[#This Row],[Row.names]]), "",   DATE(YEAR(TBL_DATA[[#This Row],[Row.names]]), MONTH(TBL_DATA[[#This Row],[Row.names]]), DAY(TBL_DATA[[#This Row],[Row.names]])))</f>
        <v/>
      </c>
      <c r="B405" s="589" t="s">
        <v>534</v>
      </c>
      <c r="C405" s="1215" t="s">
        <v>1160</v>
      </c>
      <c r="D405" s="1841" t="n">
        <v>7.726381948359726E-4</v>
      </c>
      <c r="E405" s="2467" t="n">
        <v>0.196035141885339</v>
      </c>
      <c r="F405" s="3031" t="n">
        <v>0.19278241645627348</v>
      </c>
      <c r="G405" s="3595" t="n">
        <v>0.612894057043463</v>
      </c>
      <c r="H405" s="4159" t="n">
        <v>0.5083545370909301</v>
      </c>
      <c r="I405" s="4723" t="n">
        <v>0.0037930676201077622</v>
      </c>
      <c r="J405" s="5287" t="n">
        <v>0.15351540802863495</v>
      </c>
      <c r="K405" s="5849" t="n">
        <v>1.388948819717204</v>
      </c>
      <c r="L405" s="6411" t="n">
        <v>0.5202494482742269</v>
      </c>
      <c r="M405" s="6973" t="n">
        <v>0.003746901778758179</v>
      </c>
      <c r="N405" s="7535" t="n">
        <v>0.08587462184280256</v>
      </c>
      <c r="O405" s="8099" t="n">
        <v>0.0507048384939753</v>
      </c>
      <c r="P405" s="8725" t="n">
        <v>0.0</v>
      </c>
      <c r="Q405" s="9289" t="n">
        <v>-0.01339038437020406</v>
      </c>
      <c r="R405" s="9853" t="n">
        <v>-0.011571862295203617</v>
      </c>
      <c r="S405" s="10354" t="n">
        <v>0.1519850079884204</v>
      </c>
      <c r="T405" s="10855" t="n">
        <v>0.07328486636405022</v>
      </c>
      <c r="U405" s="11356" t="n">
        <v>2.073893499831452</v>
      </c>
      <c r="V405" s="11857" t="n">
        <v>0.0747033732686615</v>
      </c>
      <c r="W405" s="12356" t="n">
        <v>0.07069499561212927</v>
      </c>
      <c r="X405" t="n" s="12855">
        <v>1.0566995955205138</v>
      </c>
      <c r="Y405" t="n" s="13417">
        <v>0.7129898576353876</v>
      </c>
      <c r="Z405" t="n" s="13981">
        <v>0.7212831956133643</v>
      </c>
      <c r="AA405" t="n" s="14605">
        <v>0.0</v>
      </c>
      <c r="AB405" t="n" s="15231">
        <v>0.0</v>
      </c>
      <c r="AC405" t="n" s="15857">
        <v>0.07705441751098845</v>
      </c>
      <c r="AD405" t="n" s="16332">
        <v>0.243141727917195</v>
      </c>
      <c r="AE405" t="n" s="16807">
        <v>0.050690027213945</v>
      </c>
      <c r="AF405" t="n" s="17282">
        <v>0.11599138759631798</v>
      </c>
      <c r="AG405" t="n" s="17757">
        <v>0.11671322064501401</v>
      </c>
      <c r="AH405" t="n" s="18232">
        <v>0.0</v>
      </c>
      <c r="AI405" t="n" s="18707">
        <v>-0.0010611525851180002</v>
      </c>
      <c r="AJ405" t="n" s="19182">
        <v>0.44776404454167995</v>
      </c>
      <c r="AK405" t="n" s="19657">
        <v>0.07213624261326998</v>
      </c>
      <c r="AL405" t="n" s="20132">
        <v>0.0</v>
      </c>
      <c r="AM405" t="n" s="20607">
        <v>0.029764861581368998</v>
      </c>
      <c r="AN405" t="n" s="21082">
        <v>-0.39403337004522193</v>
      </c>
      <c r="AO405" t="n" s="21557">
        <v>1.2475491289925895</v>
      </c>
      <c r="AP405" t="n" s="22032">
        <v>-0.5664421395141389</v>
      </c>
      <c r="AQ405" t="n" s="22507">
        <v>0.6811069894784506</v>
      </c>
      <c r="AR405" t="n" s="22982">
        <v>1.8139912685067285</v>
      </c>
      <c r="AS405" t="n" s="23575">
        <v>8.716203905183966E-4</v>
      </c>
      <c r="AT405" t="n" s="24168">
        <v>9.727905686139431E-4</v>
      </c>
      <c r="AU405" t="n" s="24761">
        <v>7.96405049841466E-4</v>
      </c>
      <c r="AV405" t="n" s="25354">
        <v>2.664646106283878E-4</v>
      </c>
      <c r="AW405" t="n" s="25947">
        <v>-3.0439089081547946E-5</v>
      </c>
      <c r="AX405" t="n" s="26540">
        <v>2.7063140759560236E-4</v>
      </c>
      <c r="AY405" t="n" s="27133">
        <v>1.461048031513695E-6</v>
      </c>
      <c r="AZ405" t="n" s="27726">
        <v>0.00439766174613246</v>
      </c>
      <c r="BA405" t="n" s="28319">
        <v>-6.89623727110542E-4</v>
      </c>
      <c r="BB405" t="n" s="28912">
        <v>1.3654890545119718E-5</v>
      </c>
      <c r="BC405" t="n" s="29505">
        <v>3.2457390732487154E-6</v>
      </c>
      <c r="BD405" t="n" s="30098">
        <v>1.9638727905851183E-4</v>
      </c>
      <c r="BE405" t="n" s="30691">
        <v>-2.937289677293747E-4</v>
      </c>
      <c r="BF405" t="n" s="31284">
        <v>5.883420046272521E-4</v>
      </c>
      <c r="BG405" t="n" s="31877">
        <v>5.99549383360681E-4</v>
      </c>
      <c r="BH405" t="n" s="32470">
        <v>0.001151858925206955</v>
      </c>
      <c r="BI405" t="n" s="33063">
        <v>0.004631464010264024</v>
      </c>
      <c r="BJ405" t="s" s="33538">
        <v>1387</v>
      </c>
      <c r="BK405" t="s" s="34013">
        <v>1393</v>
      </c>
      <c r="BL405" t="n" s="34488">
        <v>0.1262386441230774</v>
      </c>
      <c r="BM405" t="s" s="34963">
        <v>1411</v>
      </c>
      <c r="BN405" t="s" s="35438">
        <v>1393</v>
      </c>
      <c r="BO405" t="n" s="35913">
        <v>-0.022849656641483307</v>
      </c>
    </row>
    <row r="406" spans="1:23" x14ac:dyDescent="0.25">
      <c r="A406" s="116" t="str">
        <f>IF(ISBLANK(TBL_DATA[[#This Row],[Row.names]]), "",   DATE(YEAR(TBL_DATA[[#This Row],[Row.names]]), MONTH(TBL_DATA[[#This Row],[Row.names]]), DAY(TBL_DATA[[#This Row],[Row.names]])))</f>
        <v/>
      </c>
      <c r="B406" s="590" t="s">
        <v>535</v>
      </c>
      <c r="C406" s="1216" t="s">
        <v>1161</v>
      </c>
      <c r="D406" s="1842" t="n">
        <v>-0.0066386989228203125</v>
      </c>
      <c r="E406" s="2468" t="n">
        <v>0.18809502467724948</v>
      </c>
      <c r="F406" s="3032" t="n">
        <v>0.21314532965938238</v>
      </c>
      <c r="G406" s="3596" t="n">
        <v>0.5820747618465963</v>
      </c>
      <c r="H406" s="4160" t="n">
        <v>0.4746433578010617</v>
      </c>
      <c r="I406" s="4724" t="n">
        <v>0.0037232477591880035</v>
      </c>
      <c r="J406" s="5288" t="n">
        <v>0.16647659521438607</v>
      </c>
      <c r="K406" s="5850" t="n">
        <v>1.3251186995662148</v>
      </c>
      <c r="L406" s="6412" t="n">
        <v>0.4776491702625704</v>
      </c>
      <c r="M406" s="6974" t="n">
        <v>0.0037125812544140913</v>
      </c>
      <c r="N406" s="7536" t="n">
        <v>0.08154457872835073</v>
      </c>
      <c r="O406" s="8100" t="n">
        <v>0.043795213782460644</v>
      </c>
      <c r="P406" s="8726" t="n">
        <v>-0.00663869892282043</v>
      </c>
      <c r="Q406" s="9290" t="n">
        <v>-0.012546025497394041</v>
      </c>
      <c r="R406" s="9854" t="n">
        <v>-0.010819198486899946</v>
      </c>
      <c r="S406" s="10355" t="n">
        <v>0.14355474227222853</v>
      </c>
      <c r="T406" s="10856" t="n">
        <v>0.07355078645747812</v>
      </c>
      <c r="U406" s="11357" t="n">
        <v>1.9517771214482087</v>
      </c>
      <c r="V406" s="11858" t="n">
        <v>0.06539143704043182</v>
      </c>
      <c r="W406" s="12357" t="n">
        <v>0.07095381471288137</v>
      </c>
      <c r="X406" t="n" s="12856">
        <v>0.9216056572157815</v>
      </c>
      <c r="Y406" t="n" s="13418">
        <v>0.6889436535748491</v>
      </c>
      <c r="Z406" t="n" s="13982">
        <v>0.6911216754396946</v>
      </c>
      <c r="AA406" t="n" s="14606">
        <v>0.0</v>
      </c>
      <c r="AB406" t="n" s="15232">
        <v>0.0</v>
      </c>
      <c r="AC406" t="n" s="15858">
        <v>0.0739432174298334</v>
      </c>
      <c r="AD406" t="n" s="16333">
        <v>0.249669777747167</v>
      </c>
      <c r="AE406" t="n" s="16808">
        <v>0.050838974019670004</v>
      </c>
      <c r="AF406" t="n" s="17283">
        <v>0.11592270459563699</v>
      </c>
      <c r="AG406" t="n" s="17758">
        <v>0.120961774720189</v>
      </c>
      <c r="AH406" t="n" s="18233">
        <v>0.0</v>
      </c>
      <c r="AI406" t="n" s="18708">
        <v>-0.001012141589023999</v>
      </c>
      <c r="AJ406" t="n" s="19183">
        <v>0.44475792238977097</v>
      </c>
      <c r="AK406" t="n" s="19658">
        <v>0.07308466067238299</v>
      </c>
      <c r="AL406" t="n" s="20133">
        <v>0.0</v>
      </c>
      <c r="AM406" t="n" s="20608">
        <v>0.029593239335098</v>
      </c>
      <c r="AN406" t="n" s="21083">
        <v>-0.409722968396225</v>
      </c>
      <c r="AO406" t="n" s="21558">
        <v>1.2671858545197048</v>
      </c>
      <c r="AP406" t="n" s="22033">
        <v>-0.5930919110250389</v>
      </c>
      <c r="AQ406" t="n" s="22508">
        <v>0.6740939434946659</v>
      </c>
      <c r="AR406" t="n" s="22983">
        <v>1.8602777655447436</v>
      </c>
      <c r="AS406" t="n" s="23576">
        <v>8.534943150802401E-4</v>
      </c>
      <c r="AT406" t="n" s="24169">
        <v>9.038442574691818E-4</v>
      </c>
      <c r="AU406" t="n" s="24762">
        <v>8.004263368567994E-4</v>
      </c>
      <c r="AV406" t="n" s="25355">
        <v>2.699546349395692E-4</v>
      </c>
      <c r="AW406" t="n" s="25948">
        <v>-2.867500256933915E-5</v>
      </c>
      <c r="AX406" t="n" s="26541">
        <v>2.498012391017512E-4</v>
      </c>
      <c r="AY406" t="n" s="27134">
        <v>7.368010685441321E-6</v>
      </c>
      <c r="AZ406" t="n" s="27727">
        <v>0.0043441606572997326</v>
      </c>
      <c r="BA406" t="n" s="28320">
        <v>-6.459499160877744E-4</v>
      </c>
      <c r="BB406" t="n" s="28913">
        <v>1.5356320231139616E-5</v>
      </c>
      <c r="BC406" t="n" s="29506">
        <v>4.009938110550968E-6</v>
      </c>
      <c r="BD406" t="n" s="30099">
        <v>1.4928061426164974E-4</v>
      </c>
      <c r="BE406" t="n" s="30692">
        <v>-2.791519145195877E-4</v>
      </c>
      <c r="BF406" t="n" s="31285">
        <v>6.21287571561409E-4</v>
      </c>
      <c r="BG406" t="n" s="31878">
        <v>5.290406831278612E-4</v>
      </c>
      <c r="BH406" t="n" s="32471">
        <v>0.001096199363721722</v>
      </c>
      <c r="BI406" t="n" s="33064">
        <v>0.00465713447296424</v>
      </c>
      <c r="BJ406" t="s" s="33539">
        <v>1387</v>
      </c>
      <c r="BK406" t="s" s="34014">
        <v>1393</v>
      </c>
      <c r="BL406" t="n" s="34489">
        <v>0.1247880756855011</v>
      </c>
      <c r="BM406" t="s" s="34964">
        <v>1411</v>
      </c>
      <c r="BN406" t="s" s="35439">
        <v>1393</v>
      </c>
      <c r="BO406" t="n" s="35914">
        <v>-0.02284724824130535</v>
      </c>
    </row>
    <row r="407" spans="1:23" x14ac:dyDescent="0.25">
      <c r="A407" s="116" t="str">
        <f>IF(ISBLANK(TBL_DATA[[#This Row],[Row.names]]), "",   DATE(YEAR(TBL_DATA[[#This Row],[Row.names]]), MONTH(TBL_DATA[[#This Row],[Row.names]]), DAY(TBL_DATA[[#This Row],[Row.names]])))</f>
        <v/>
      </c>
      <c r="B407" s="591" t="s">
        <v>536</v>
      </c>
      <c r="C407" s="1217" t="s">
        <v>1162</v>
      </c>
      <c r="D407" s="1843" t="n">
        <v>0.004649402374976802</v>
      </c>
      <c r="E407" s="2469" t="n">
        <v>0.19361895650668215</v>
      </c>
      <c r="F407" s="3033" t="n">
        <v>0.2379520530079604</v>
      </c>
      <c r="G407" s="3597" t="n">
        <v>0.5747315358972569</v>
      </c>
      <c r="H407" s="4161" t="n">
        <v>0.46011611279634324</v>
      </c>
      <c r="I407" s="4725" t="n">
        <v>0.0037880966741923594</v>
      </c>
      <c r="J407" s="5289" t="n">
        <v>0.17952256244607678</v>
      </c>
      <c r="K407" s="5851" t="n">
        <v>1.3236879759741504</v>
      </c>
      <c r="L407" s="6413" t="n">
        <v>0.4663016476736891</v>
      </c>
      <c r="M407" s="6975" t="n">
        <v>0.0037663337486611307</v>
      </c>
      <c r="N407" s="7537" t="n">
        <v>0.08184104030770635</v>
      </c>
      <c r="O407" s="8101" t="n">
        <v>0.043795213782460644</v>
      </c>
      <c r="P407" s="8727" t="n">
        <v>-0.0020201625303819526</v>
      </c>
      <c r="Q407" s="9291" t="n">
        <v>-0.012523683494202405</v>
      </c>
      <c r="R407" s="9855" t="n">
        <v>-0.010790578471475146</v>
      </c>
      <c r="S407" s="10356" t="n">
        <v>0.1878299919810671</v>
      </c>
      <c r="T407" s="10857" t="n">
        <v>0.07122563527314445</v>
      </c>
      <c r="U407" s="11358" t="n">
        <v>2.637112203503058</v>
      </c>
      <c r="V407" s="11859" t="n">
        <v>0.10804803722437062</v>
      </c>
      <c r="W407" s="12358" t="n">
        <v>0.06890285234652514</v>
      </c>
      <c r="X407" t="n" s="12857">
        <v>1.568121399110985</v>
      </c>
      <c r="Y407" t="n" s="13419">
        <v>0.6783185924006088</v>
      </c>
      <c r="Z407" t="n" s="13983">
        <v>0.6828628322538054</v>
      </c>
      <c r="AA407" t="n" s="14607">
        <v>0.0</v>
      </c>
      <c r="AB407" t="n" s="15233">
        <v>0.0</v>
      </c>
      <c r="AC407" t="n" s="15859">
        <v>0.07740077605010465</v>
      </c>
      <c r="AD407" t="n" s="16334">
        <v>0.24777886955263195</v>
      </c>
      <c r="AE407" t="n" s="16809">
        <v>0.051473894395307</v>
      </c>
      <c r="AF407" t="n" s="17284">
        <v>0.10891092186873999</v>
      </c>
      <c r="AG407" t="n" s="17759">
        <v>0.115108069770075</v>
      </c>
      <c r="AH407" t="n" s="18234">
        <v>0.0</v>
      </c>
      <c r="AI407" t="n" s="18709">
        <v>-0.002075811904777</v>
      </c>
      <c r="AJ407" t="n" s="19184">
        <v>0.44333915613546704</v>
      </c>
      <c r="AK407" t="n" s="19659">
        <v>0.072885415770951</v>
      </c>
      <c r="AL407" t="n" s="20134">
        <v>0.0</v>
      </c>
      <c r="AM407" t="n" s="20609">
        <v>0.029175436531917003</v>
      </c>
      <c r="AN407" t="n" s="21084">
        <v>-0.41348773961570395</v>
      </c>
      <c r="AO407" t="n" s="21559">
        <v>1.2818439980609335</v>
      </c>
      <c r="AP407" t="n" s="22034">
        <v>-0.628735785556326</v>
      </c>
      <c r="AQ407" t="n" s="22509">
        <v>0.6531082125046075</v>
      </c>
      <c r="AR407" t="n" s="22984">
        <v>1.9105797836172596</v>
      </c>
      <c r="AS407" t="n" s="23577">
        <v>9.721440398211798E-4</v>
      </c>
      <c r="AT407" t="n" s="24170">
        <v>8.622902553309809E-4</v>
      </c>
      <c r="AU407" t="n" s="24763">
        <v>7.763843966624783E-4</v>
      </c>
      <c r="AV407" t="n" s="25356">
        <v>2.7709698551597146E-4</v>
      </c>
      <c r="AW407" t="n" s="25949">
        <v>-2.7721060067378532E-5</v>
      </c>
      <c r="AX407" t="n" s="26542">
        <v>2.4405031778866045E-4</v>
      </c>
      <c r="AY407" t="n" s="27135">
        <v>6.4636768199924655E-6</v>
      </c>
      <c r="AZ407" t="n" s="27728">
        <v>0.004299253479614866</v>
      </c>
      <c r="BA407" t="n" s="28321">
        <v>-7.708962415552326E-4</v>
      </c>
      <c r="BB407" t="n" s="28914">
        <v>2.9987943603910553E-5</v>
      </c>
      <c r="BC407" t="n" s="29507">
        <v>2.926287564799086E-6</v>
      </c>
      <c r="BD407" t="n" s="30100">
        <v>1.5909664125221364E-4</v>
      </c>
      <c r="BE407" t="n" s="30693">
        <v>-3.242302472649389E-4</v>
      </c>
      <c r="BF407" t="n" s="31286">
        <v>6.395205682092872E-4</v>
      </c>
      <c r="BG407" t="n" s="31879">
        <v>6.261877910827993E-4</v>
      </c>
      <c r="BH407" t="n" s="32472">
        <v>0.0010167734653182402</v>
      </c>
      <c r="BI407" t="n" s="33065">
        <v>0.0045546318625026274</v>
      </c>
      <c r="BJ407" t="s" s="33540">
        <v>1387</v>
      </c>
      <c r="BK407" t="s" s="34015">
        <v>1393</v>
      </c>
      <c r="BL407" t="n" s="34490">
        <v>0.12492882460355759</v>
      </c>
      <c r="BM407" t="s" s="34965">
        <v>1411</v>
      </c>
      <c r="BN407" t="s" s="35440">
        <v>1393</v>
      </c>
      <c r="BO407" t="n" s="35915">
        <v>-0.022700630128383636</v>
      </c>
    </row>
    <row r="408" spans="1:23" x14ac:dyDescent="0.25">
      <c r="A408" s="116" t="str">
        <f>IF(ISBLANK(TBL_DATA[[#This Row],[Row.names]]), "",   DATE(YEAR(TBL_DATA[[#This Row],[Row.names]]), MONTH(TBL_DATA[[#This Row],[Row.names]]), DAY(TBL_DATA[[#This Row],[Row.names]])))</f>
        <v/>
      </c>
      <c r="B408" s="592" t="s">
        <v>537</v>
      </c>
      <c r="C408" s="1218" t="s">
        <v>1163</v>
      </c>
      <c r="D408" s="1844" t="n">
        <v>-0.005385000215445692</v>
      </c>
      <c r="E408" s="2470" t="n">
        <v>0.18719131816873347</v>
      </c>
      <c r="F408" s="3034" t="n">
        <v>0.19113541583550164</v>
      </c>
      <c r="G408" s="3598" t="n">
        <v>0.5730247820412208</v>
      </c>
      <c r="H408" s="4162" t="n">
        <v>0.4518576257224589</v>
      </c>
      <c r="I408" s="4726" t="n">
        <v>0.003836788108808744</v>
      </c>
      <c r="J408" s="5290" t="n">
        <v>0.15953252351764835</v>
      </c>
      <c r="K408" s="5852" t="n">
        <v>1.3291216964393018</v>
      </c>
      <c r="L408" s="6414" t="n">
        <v>0.4717892059251143</v>
      </c>
      <c r="M408" s="6976" t="n">
        <v>0.0037663854466359115</v>
      </c>
      <c r="N408" s="7538" t="n">
        <v>0.08226619251117681</v>
      </c>
      <c r="O408" s="8102" t="n">
        <v>0.045100040571299176</v>
      </c>
      <c r="P408" s="8728" t="n">
        <v>-0.00739428417016641</v>
      </c>
      <c r="Q408" s="9292" t="n">
        <v>-0.012773611673851866</v>
      </c>
      <c r="R408" s="9856" t="n">
        <v>-0.01103150342466893</v>
      </c>
      <c r="S408" s="10357" t="n">
        <v>0.1583333890555949</v>
      </c>
      <c r="T408" s="10858" t="n">
        <v>0.07110988688587457</v>
      </c>
      <c r="U408" s="11359" t="n">
        <v>2.2266016160271325</v>
      </c>
      <c r="V408" s="11860" t="n">
        <v>0.0848865688533007</v>
      </c>
      <c r="W408" s="12359" t="n">
        <v>0.06817541035125484</v>
      </c>
      <c r="X408" t="n" s="12858">
        <v>1.245120028114921</v>
      </c>
      <c r="Y408" t="n" s="13420">
        <v>0.6722035597365272</v>
      </c>
      <c r="Z408" t="n" s="13984">
        <v>0.686869133041451</v>
      </c>
      <c r="AA408" t="n" s="14608">
        <v>0.0</v>
      </c>
      <c r="AB408" t="n" s="15234">
        <v>0.0</v>
      </c>
      <c r="AC408" t="n" s="15860">
        <v>0.0768065466270681</v>
      </c>
      <c r="AD408" t="n" s="16335">
        <v>0.255012186870913</v>
      </c>
      <c r="AE408" t="n" s="16810">
        <v>0.051955676042211005</v>
      </c>
      <c r="AF408" t="n" s="17285">
        <v>0.105208922362376</v>
      </c>
      <c r="AG408" t="n" s="17760">
        <v>0.11462283701056399</v>
      </c>
      <c r="AH408" t="n" s="18235">
        <v>0.0</v>
      </c>
      <c r="AI408" t="n" s="18710">
        <v>-0.0015078194742189997</v>
      </c>
      <c r="AJ408" t="n" s="19185">
        <v>0.44348875110905506</v>
      </c>
      <c r="AK408" t="n" s="19660">
        <v>0.071749618321849</v>
      </c>
      <c r="AL408" t="n" s="20135">
        <v>0.0</v>
      </c>
      <c r="AM408" t="n" s="20610">
        <v>0.028759257198852</v>
      </c>
      <c r="AN408" t="n" s="21085">
        <v>-0.41403905708078403</v>
      </c>
      <c r="AO408" t="n" s="21560">
        <v>1.2737353444287223</v>
      </c>
      <c r="AP408" t="n" s="22035">
        <v>-0.6184849720679051</v>
      </c>
      <c r="AQ408" t="n" s="22510">
        <v>0.6552503723608172</v>
      </c>
      <c r="AR408" t="n" s="22985">
        <v>1.8922203164966274</v>
      </c>
      <c r="AS408" t="n" s="23578">
        <v>9.445338941077956E-4</v>
      </c>
      <c r="AT408" t="n" s="24171">
        <v>8.347174090706433E-4</v>
      </c>
      <c r="AU408" t="n" s="24764">
        <v>7.537132070345113E-4</v>
      </c>
      <c r="AV408" t="n" s="25357">
        <v>2.698033138001535E-4</v>
      </c>
      <c r="AW408" t="n" s="25950">
        <v>-2.6896045448588467E-5</v>
      </c>
      <c r="AX408" t="n" s="26543">
        <v>2.395569438347646E-4</v>
      </c>
      <c r="AY408" t="n" s="27136">
        <v>6.538114787245883E-6</v>
      </c>
      <c r="AZ408" t="n" s="27729">
        <v>0.004164299063585678</v>
      </c>
      <c r="BA408" t="n" s="28322">
        <v>-7.484636581906207E-4</v>
      </c>
      <c r="BB408" t="n" s="28915">
        <v>2.8487674889188663E-5</v>
      </c>
      <c r="BC408" t="n" s="29508">
        <v>2.783926205554177E-6</v>
      </c>
      <c r="BD408" t="n" s="30101">
        <v>1.5478860413195884E-4</v>
      </c>
      <c r="BE408" t="n" s="30694">
        <v>-3.1567134133823026E-4</v>
      </c>
      <c r="BF408" t="n" s="31287">
        <v>6.21062361445959E-4</v>
      </c>
      <c r="BG408" t="n" s="31880">
        <v>6.084261947403878E-4</v>
      </c>
      <c r="BH408" t="n" s="32473">
        <v>9.865321053317004E-4</v>
      </c>
      <c r="BI408" t="n" s="33066">
        <v>0.0044139359193645505</v>
      </c>
      <c r="BJ408" t="s" s="33541">
        <v>1387</v>
      </c>
      <c r="BK408" t="s" s="34016">
        <v>1393</v>
      </c>
      <c r="BL408" t="n" s="34491">
        <v>0.12736381590366364</v>
      </c>
      <c r="BM408" t="s" s="34966">
        <v>1411</v>
      </c>
      <c r="BN408" t="s" s="35441">
        <v>1393</v>
      </c>
      <c r="BO408" t="n" s="35916">
        <v>-0.022072045132517815</v>
      </c>
    </row>
    <row r="409" spans="1:23" x14ac:dyDescent="0.25">
      <c r="A409" s="116" t="str">
        <f>IF(ISBLANK(TBL_DATA[[#This Row],[Row.names]]), "",   DATE(YEAR(TBL_DATA[[#This Row],[Row.names]]), MONTH(TBL_DATA[[#This Row],[Row.names]]), DAY(TBL_DATA[[#This Row],[Row.names]])))</f>
        <v/>
      </c>
      <c r="B409" s="593" t="s">
        <v>538</v>
      </c>
      <c r="C409" s="1219" t="s">
        <v>1164</v>
      </c>
      <c r="D409" s="1845" t="n">
        <v>-0.010882273087043867</v>
      </c>
      <c r="E409" s="2471" t="n">
        <v>0.17427197803785366</v>
      </c>
      <c r="F409" s="3035" t="n">
        <v>0.1353494639886308</v>
      </c>
      <c r="G409" s="3599" t="n">
        <v>0.5131228979165089</v>
      </c>
      <c r="H409" s="4163" t="n">
        <v>0.47190539407340193</v>
      </c>
      <c r="I409" s="4727" t="n">
        <v>0.003501773994039435</v>
      </c>
      <c r="J409" s="5291" t="n">
        <v>0.12757883117372804</v>
      </c>
      <c r="K409" s="5853" t="n">
        <v>1.1080892355259668</v>
      </c>
      <c r="L409" s="6415" t="n">
        <v>0.48305483255653536</v>
      </c>
      <c r="M409" s="6977" t="n">
        <v>0.0034646110582628883</v>
      </c>
      <c r="N409" s="7539" t="n">
        <v>0.07649490642993982</v>
      </c>
      <c r="O409" s="8103" t="n">
        <v>0.05007703195774315</v>
      </c>
      <c r="P409" s="8729" t="n">
        <v>-0.018196090637587425</v>
      </c>
      <c r="Q409" s="9293" t="n">
        <v>-0.012296855359796958</v>
      </c>
      <c r="R409" s="9857" t="n">
        <v>-0.010676962625683007</v>
      </c>
      <c r="S409" s="10358" t="n">
        <v>0.14500332178946085</v>
      </c>
      <c r="T409" s="10859" t="n">
        <v>0.07124022203683121</v>
      </c>
      <c r="U409" s="11360" t="n">
        <v>2.0354136700260996</v>
      </c>
      <c r="V409" s="11861" t="n">
        <v>0.08771433498837666</v>
      </c>
      <c r="W409" s="12360" t="n">
        <v>0.06819652776384481</v>
      </c>
      <c r="X409" t="n" s="12859">
        <v>1.286199427808397</v>
      </c>
      <c r="Y409" t="n" s="13421">
        <v>0.6869537059172196</v>
      </c>
      <c r="Z409" t="n" s="13985">
        <v>0.695021461939511</v>
      </c>
      <c r="AA409" t="n" s="14609">
        <v>0.0</v>
      </c>
      <c r="AB409" t="n" s="15235">
        <v>0.0</v>
      </c>
      <c r="AC409" t="n" s="15861">
        <v>0.07791491566428972</v>
      </c>
      <c r="AD409" t="n" s="16336">
        <v>0.26038767134862295</v>
      </c>
      <c r="AE409" t="n" s="16811">
        <v>0.051943614045902996</v>
      </c>
      <c r="AF409" t="n" s="17286">
        <v>0.10194544545497701</v>
      </c>
      <c r="AG409" t="n" s="17761">
        <v>0.113950190192087</v>
      </c>
      <c r="AH409" t="n" s="18236">
        <v>0.0</v>
      </c>
      <c r="AI409" t="n" s="18711">
        <v>-0.0015127034061239997</v>
      </c>
      <c r="AJ409" t="n" s="19186">
        <v>0.4400457405923309</v>
      </c>
      <c r="AK409" t="n" s="19661">
        <v>0.071663759250611</v>
      </c>
      <c r="AL409" t="n" s="20136">
        <v>0.0</v>
      </c>
      <c r="AM409" t="n" s="20611">
        <v>0.028338973482686002</v>
      </c>
      <c r="AN409" t="n" s="21086">
        <v>-0.453342252001835</v>
      </c>
      <c r="AO409" t="n" s="21561">
        <v>1.4194535215867354</v>
      </c>
      <c r="AP409" t="n" s="22036">
        <v>-0.8060330826274771</v>
      </c>
      <c r="AQ409" t="n" s="22511">
        <v>0.6134204389592584</v>
      </c>
      <c r="AR409" t="n" s="22986">
        <v>2.2254866042142125</v>
      </c>
      <c r="AS409" t="n" s="23579">
        <v>8.938747829454423E-4</v>
      </c>
      <c r="AT409" t="n" s="24172">
        <v>8.196993920057961E-4</v>
      </c>
      <c r="AU409" t="n" s="24765">
        <v>7.549258321078544E-4</v>
      </c>
      <c r="AV409" t="n" s="25358">
        <v>2.5914032179244744E-4</v>
      </c>
      <c r="AW409" t="n" s="25951">
        <v>-2.579727479377496E-5</v>
      </c>
      <c r="AX409" t="n" s="26544">
        <v>2.415093740094482E-4</v>
      </c>
      <c r="AY409" t="n" s="27137">
        <v>3.82316034450016E-6</v>
      </c>
      <c r="AZ409" t="n" s="27730">
        <v>0.004048194229054387</v>
      </c>
      <c r="BA409" t="n" s="28323">
        <v>-7.209549710880718E-4</v>
      </c>
      <c r="BB409" t="n" s="28916">
        <v>1.8996595092438982E-5</v>
      </c>
      <c r="BC409" t="n" s="29509">
        <v>3.139157558940507E-6</v>
      </c>
      <c r="BD409" t="n" s="30102">
        <v>1.4676942759265518E-4</v>
      </c>
      <c r="BE409" t="n" s="30695">
        <v>-3.031413773335688E-4</v>
      </c>
      <c r="BF409" t="n" s="31288">
        <v>6.166979571947989E-4</v>
      </c>
      <c r="BG409" t="n" s="31881">
        <v>5.756728318792913E-4</v>
      </c>
      <c r="BH409" t="n" s="32474">
        <v>9.524405510011674E-4</v>
      </c>
      <c r="BI409" t="n" s="33067">
        <v>0.004308111208695066</v>
      </c>
      <c r="BJ409" t="s" s="33542">
        <v>1387</v>
      </c>
      <c r="BK409" t="s" s="34017">
        <v>1393</v>
      </c>
      <c r="BL409" t="n" s="34492">
        <v>0.12519791722297668</v>
      </c>
      <c r="BM409" t="s" s="34967">
        <v>1411</v>
      </c>
      <c r="BN409" t="s" s="35442">
        <v>1393</v>
      </c>
      <c r="BO409" t="n" s="35917">
        <v>-0.022498907521367073</v>
      </c>
    </row>
    <row r="410" spans="1:23" x14ac:dyDescent="0.25">
      <c r="A410" s="116" t="str">
        <f>IF(ISBLANK(TBL_DATA[[#This Row],[Row.names]]), "",   DATE(YEAR(TBL_DATA[[#This Row],[Row.names]]), MONTH(TBL_DATA[[#This Row],[Row.names]]), DAY(TBL_DATA[[#This Row],[Row.names]])))</f>
        <v/>
      </c>
      <c r="B410" s="594" t="s">
        <v>539</v>
      </c>
      <c r="C410" s="1220" t="s">
        <v>1165</v>
      </c>
      <c r="D410" s="1846" t="n">
        <v>0.011652587289515508</v>
      </c>
      <c r="E410" s="2472" t="n">
        <v>0.18795528476357193</v>
      </c>
      <c r="F410" s="3036" t="n">
        <v>0.17657128069070582</v>
      </c>
      <c r="G410" s="3600" t="n">
        <v>0.5261486997074499</v>
      </c>
      <c r="H410" s="4164" t="n">
        <v>0.4491527191742524</v>
      </c>
      <c r="I410" s="4728" t="n">
        <v>0.003709364667227844</v>
      </c>
      <c r="J410" s="5292" t="n">
        <v>0.17651467018706346</v>
      </c>
      <c r="K410" s="5854" t="n">
        <v>1.134977082998289</v>
      </c>
      <c r="L410" s="6416" t="n">
        <v>0.47253590273340146</v>
      </c>
      <c r="M410" s="6978" t="n">
        <v>0.0036297806229235443</v>
      </c>
      <c r="N410" s="7540" t="n">
        <v>0.07933853854406313</v>
      </c>
      <c r="O410" s="8104" t="n">
        <v>0.04967185994089663</v>
      </c>
      <c r="P410" s="8730" t="n">
        <v>-0.006755534882554204</v>
      </c>
      <c r="Q410" s="9294" t="n">
        <v>-0.012535059642738721</v>
      </c>
      <c r="R410" s="9858" t="n">
        <v>-0.01085494879456798</v>
      </c>
      <c r="S410" s="10359" t="n">
        <v>0.17384930267443566</v>
      </c>
      <c r="T410" s="10860" t="n">
        <v>0.07254744353930359</v>
      </c>
      <c r="U410" s="11361" t="n">
        <v>2.3963532578546394</v>
      </c>
      <c r="V410" s="11862" t="n">
        <v>0.11404635917108341</v>
      </c>
      <c r="W410" s="12361" t="n">
        <v>0.06918559328238609</v>
      </c>
      <c r="X410" t="n" s="12860">
        <v>1.648411956309962</v>
      </c>
      <c r="Y410" t="n" s="13422">
        <v>0.6701885698624324</v>
      </c>
      <c r="Z410" t="n" s="13986">
        <v>0.6874124691430913</v>
      </c>
      <c r="AA410" t="n" s="14610">
        <v>0.0</v>
      </c>
      <c r="AB410" t="n" s="15236">
        <v>0.0</v>
      </c>
      <c r="AC410" t="n" s="15862">
        <v>0.08994406941690158</v>
      </c>
      <c r="AD410" t="n" s="16337">
        <v>0.26614227290085396</v>
      </c>
      <c r="AE410" t="n" s="16812">
        <v>0.05176726876550201</v>
      </c>
      <c r="AF410" t="n" s="17287">
        <v>0.10207195490631299</v>
      </c>
      <c r="AG410" t="n" s="17762">
        <v>0.11310714387339998</v>
      </c>
      <c r="AH410" t="n" s="18237">
        <v>-0.013229386532586</v>
      </c>
      <c r="AI410" t="n" s="18712">
        <v>2.5289110248699967E-4</v>
      </c>
      <c r="AJ410" t="n" s="19187">
        <v>0.427613432663629</v>
      </c>
      <c r="AK410" t="n" s="19662">
        <v>0.07348813069728699</v>
      </c>
      <c r="AL410" t="n" s="20137">
        <v>0.0</v>
      </c>
      <c r="AM410" t="n" s="20612">
        <v>0.029129691121739</v>
      </c>
      <c r="AN410" t="n" s="21087">
        <v>-0.4059080124562441</v>
      </c>
      <c r="AO410" t="n" s="21562">
        <v>1.3863116967823523</v>
      </c>
      <c r="AP410" t="n" s="22037">
        <v>-0.741876309739971</v>
      </c>
      <c r="AQ410" t="n" s="22512">
        <v>0.6444353870423813</v>
      </c>
      <c r="AR410" t="n" s="22987">
        <v>2.1281880065223233</v>
      </c>
      <c r="AS410" t="n" s="23580">
        <v>0.0016148144424192564</v>
      </c>
      <c r="AT410" t="n" s="24173">
        <v>8.255557665528987E-4</v>
      </c>
      <c r="AU410" t="n" s="24766">
        <v>8.953250853314816E-4</v>
      </c>
      <c r="AV410" t="n" s="25359">
        <v>3.9246370517773864E-4</v>
      </c>
      <c r="AW410" t="n" s="25952">
        <v>-2.297196650200618E-5</v>
      </c>
      <c r="AX410" t="n" s="26545">
        <v>3.7262735287833977E-4</v>
      </c>
      <c r="AY410" t="n" s="27138">
        <v>-2.3692496109358692E-5</v>
      </c>
      <c r="AZ410" t="n" s="27731">
        <v>0.004497366474470113</v>
      </c>
      <c r="BA410" t="n" s="28324">
        <v>-0.001730497123771092</v>
      </c>
      <c r="BB410" t="n" s="28917">
        <v>1.1407920150094798E-4</v>
      </c>
      <c r="BC410" t="n" s="29510">
        <v>2.55475508762801E-7</v>
      </c>
      <c r="BD410" t="n" s="30103">
        <v>3.460121976364304E-4</v>
      </c>
      <c r="BE410" t="n" s="30696">
        <v>-8.433646941257813E-4</v>
      </c>
      <c r="BF410" t="n" s="31289">
        <v>0.0012960000396890594</v>
      </c>
      <c r="BG410" t="n" s="31882">
        <v>7.065533407875148E-4</v>
      </c>
      <c r="BH410" t="n" s="32475">
        <v>8.3648100844407E-4</v>
      </c>
      <c r="BI410" t="n" s="33068">
        <v>0.004593644025025789</v>
      </c>
      <c r="BJ410" t="s" s="33543">
        <v>1387</v>
      </c>
      <c r="BK410" t="s" s="34018">
        <v>1393</v>
      </c>
      <c r="BL410" t="n" s="34493">
        <v>0.1262054443359375</v>
      </c>
      <c r="BM410" t="s" s="34968">
        <v>1411</v>
      </c>
      <c r="BN410" t="s" s="35443">
        <v>1393</v>
      </c>
      <c r="BO410" t="n" s="35918">
        <v>-0.02464277110993862</v>
      </c>
    </row>
    <row r="411" spans="1:23" x14ac:dyDescent="0.25">
      <c r="A411" s="116" t="str">
        <f>IF(ISBLANK(TBL_DATA[[#This Row],[Row.names]]), "",   DATE(YEAR(TBL_DATA[[#This Row],[Row.names]]), MONTH(TBL_DATA[[#This Row],[Row.names]]), DAY(TBL_DATA[[#This Row],[Row.names]])))</f>
        <v/>
      </c>
      <c r="B411" s="595" t="s">
        <v>540</v>
      </c>
      <c r="C411" s="1221" t="s">
        <v>1166</v>
      </c>
      <c r="D411" s="1847" t="n">
        <v>0.004948408321703582</v>
      </c>
      <c r="E411" s="2473" t="n">
        <v>0.1938337725805075</v>
      </c>
      <c r="F411" s="3037" t="n">
        <v>0.15633293967034567</v>
      </c>
      <c r="G411" s="3601" t="n">
        <v>0.5351502620556348</v>
      </c>
      <c r="H411" s="4165" t="n">
        <v>0.4675199712784567</v>
      </c>
      <c r="I411" s="4729" t="n">
        <v>0.003659966459840208</v>
      </c>
      <c r="J411" s="5293" t="n">
        <v>0.1771705892917168</v>
      </c>
      <c r="K411" s="5855" t="n">
        <v>1.1389459244349251</v>
      </c>
      <c r="L411" s="6417" t="n">
        <v>0.47596311007584685</v>
      </c>
      <c r="M411" s="6979" t="n">
        <v>0.0036308338351751022</v>
      </c>
      <c r="N411" s="7541" t="n">
        <v>0.07962064914465092</v>
      </c>
      <c r="O411" s="8105" t="n">
        <v>0.04967185994089663</v>
      </c>
      <c r="P411" s="8731" t="n">
        <v>-0.0018405557058812638</v>
      </c>
      <c r="Q411" s="9295" t="n">
        <v>-0.01255673334372609</v>
      </c>
      <c r="R411" s="9859" t="n">
        <v>-0.010870648386514154</v>
      </c>
      <c r="S411" s="10360" t="n">
        <v>0.17379635929518722</v>
      </c>
      <c r="T411" s="10861" t="n">
        <v>0.07254804210317803</v>
      </c>
      <c r="U411" s="11362" t="n">
        <v>2.3956037166104847</v>
      </c>
      <c r="V411" s="11863" t="n">
        <v>0.1175717619024168</v>
      </c>
      <c r="W411" s="12362" t="n">
        <v>0.06923975606394361</v>
      </c>
      <c r="X411" t="n" s="12861">
        <v>1.698038360993619</v>
      </c>
      <c r="Y411" t="n" s="13423">
        <v>0.6837543208481075</v>
      </c>
      <c r="Z411" t="n" s="13987">
        <v>0.6899007972714968</v>
      </c>
      <c r="AA411" t="n" s="14611">
        <v>0.0</v>
      </c>
      <c r="AB411" t="n" s="15237">
        <v>0.0</v>
      </c>
      <c r="AC411" t="n" s="15863">
        <v>0.10028605623189807</v>
      </c>
      <c r="AD411" t="n" s="16338">
        <v>0.26867225030288405</v>
      </c>
      <c r="AE411" t="n" s="16813">
        <v>0.052130720602917</v>
      </c>
      <c r="AF411" t="n" s="17288">
        <v>0.10542297160026397</v>
      </c>
      <c r="AG411" t="n" s="17763">
        <v>0.114258197755079</v>
      </c>
      <c r="AH411" t="n" s="18238">
        <v>-0.011223434519287</v>
      </c>
      <c r="AI411" t="n" s="18713">
        <v>5.472251460379995E-4</v>
      </c>
      <c r="AJ411" t="n" s="19188">
        <v>0.427324618375886</v>
      </c>
      <c r="AK411" t="n" s="19663">
        <v>0.06796976172571699</v>
      </c>
      <c r="AL411" t="n" s="20138">
        <v>0.0</v>
      </c>
      <c r="AM411" t="n" s="20613">
        <v>0.029509667027264</v>
      </c>
      <c r="AN411" t="n" s="21088">
        <v>-0.43450984113245494</v>
      </c>
      <c r="AO411" t="n" s="21563">
        <v>1.333071708123308</v>
      </c>
      <c r="AP411" t="n" s="22038">
        <v>-0.7129695712390008</v>
      </c>
      <c r="AQ411" t="n" s="22513">
        <v>0.6201021368843073</v>
      </c>
      <c r="AR411" t="n" s="22988">
        <v>2.046041279362309</v>
      </c>
      <c r="AS411" t="n" s="23581">
        <v>0.0015944673131984247</v>
      </c>
      <c r="AT411" t="n" s="24174">
        <v>7.830009632643411E-4</v>
      </c>
      <c r="AU411" t="n" s="24767">
        <v>9.57831158641403E-4</v>
      </c>
      <c r="AV411" t="n" s="25360">
        <v>3.9105214888933047E-4</v>
      </c>
      <c r="AW411" t="n" s="25953">
        <v>-2.8295633378817218E-5</v>
      </c>
      <c r="AX411" t="n" s="26546">
        <v>3.600954703272273E-4</v>
      </c>
      <c r="AY411" t="n" s="27139">
        <v>-3.350393450188317E-5</v>
      </c>
      <c r="AZ411" t="n" s="27732">
        <v>0.004386865240204761</v>
      </c>
      <c r="BA411" t="n" s="28325">
        <v>-0.001629062721554479</v>
      </c>
      <c r="BB411" t="n" s="28918">
        <v>1.0202363872760482E-4</v>
      </c>
      <c r="BC411" t="n" s="29511">
        <v>1.342405605037159E-6</v>
      </c>
      <c r="BD411" t="n" s="30104">
        <v>3.152228365783712E-4</v>
      </c>
      <c r="BE411" t="n" s="30697">
        <v>-8.246028646702664E-4</v>
      </c>
      <c r="BF411" t="n" s="31290">
        <v>0.0012896073448655297</v>
      </c>
      <c r="BG411" t="n" s="31883">
        <v>8.133131982520188E-4</v>
      </c>
      <c r="BH411" t="n" s="32476">
        <v>8.40485313025167E-4</v>
      </c>
      <c r="BI411" t="n" s="33069">
        <v>0.00445179022137213</v>
      </c>
      <c r="BJ411" t="s" s="33544">
        <v>1387</v>
      </c>
      <c r="BK411" t="s" s="34019">
        <v>1393</v>
      </c>
      <c r="BL411" t="n" s="34494">
        <v>0.1256384700536728</v>
      </c>
      <c r="BM411" t="s" s="34969">
        <v>1411</v>
      </c>
      <c r="BN411" t="s" s="35444">
        <v>1393</v>
      </c>
      <c r="BO411" t="n" s="35919">
        <v>-0.024526145309209824</v>
      </c>
    </row>
    <row r="412" spans="1:23" x14ac:dyDescent="0.25">
      <c r="A412" s="116" t="str">
        <f>IF(ISBLANK(TBL_DATA[[#This Row],[Row.names]]), "",   DATE(YEAR(TBL_DATA[[#This Row],[Row.names]]), MONTH(TBL_DATA[[#This Row],[Row.names]]), DAY(TBL_DATA[[#This Row],[Row.names]])))</f>
        <v/>
      </c>
      <c r="B412" s="596" t="s">
        <v>541</v>
      </c>
      <c r="C412" s="1222" t="s">
        <v>1167</v>
      </c>
      <c r="D412" s="1848" t="n">
        <v>-0.0035134530669715027</v>
      </c>
      <c r="E412" s="2474" t="n">
        <v>0.18963929365078047</v>
      </c>
      <c r="F412" s="3038" t="n">
        <v>0.14650894469874376</v>
      </c>
      <c r="G412" s="3602" t="n">
        <v>0.5383394071415591</v>
      </c>
      <c r="H412" s="4166" t="n">
        <v>0.4658460285550857</v>
      </c>
      <c r="I412" s="4730" t="n">
        <v>0.0036862370306056037</v>
      </c>
      <c r="J412" s="5294" t="n">
        <v>0.17977929836907025</v>
      </c>
      <c r="K412" s="5856" t="n">
        <v>1.1577072392284327</v>
      </c>
      <c r="L412" s="6418" t="n">
        <v>0.4836303680342048</v>
      </c>
      <c r="M412" s="6980" t="n">
        <v>0.0036243520269072546</v>
      </c>
      <c r="N412" s="7542" t="n">
        <v>0.08006639911428715</v>
      </c>
      <c r="O412" s="8106" t="n">
        <v>0.050166433795948644</v>
      </c>
      <c r="P412" s="8732" t="n">
        <v>-0.0053475420667628</v>
      </c>
      <c r="Q412" s="9296" t="n">
        <v>-0.012697144609539213</v>
      </c>
      <c r="R412" s="9860" t="n">
        <v>-0.011001620237721197</v>
      </c>
      <c r="S412" s="10361" t="n">
        <v>0.16056531673584562</v>
      </c>
      <c r="T412" s="10862" t="n">
        <v>0.07273590821429848</v>
      </c>
      <c r="U412" s="11363" t="n">
        <v>2.2075109897958427</v>
      </c>
      <c r="V412" s="11864" t="n">
        <v>0.11880002412535728</v>
      </c>
      <c r="W412" s="12363" t="n">
        <v>0.06919321862803805</v>
      </c>
      <c r="X412" t="n" s="12862">
        <v>1.7169316080523802</v>
      </c>
      <c r="Y412" t="n" s="13424">
        <v>0.682529141176467</v>
      </c>
      <c r="Z412" t="n" s="13988">
        <v>0.6954353802002057</v>
      </c>
      <c r="AA412" t="n" s="14612">
        <v>0.0</v>
      </c>
      <c r="AB412" t="n" s="15238">
        <v>0.0</v>
      </c>
      <c r="AC412" t="n" s="15864">
        <v>0.09846325591226884</v>
      </c>
      <c r="AD412" t="n" s="16339">
        <v>0.26345915995732694</v>
      </c>
      <c r="AE412" t="n" s="16814">
        <v>0.051283668490518</v>
      </c>
      <c r="AF412" t="n" s="17289">
        <v>0.109340102661618</v>
      </c>
      <c r="AG412" t="n" s="17764">
        <v>0.11539477668232999</v>
      </c>
      <c r="AH412" t="n" s="18239">
        <v>-0.011298597865512</v>
      </c>
      <c r="AI412" t="n" s="18714">
        <v>4.908339382540001E-4</v>
      </c>
      <c r="AJ412" t="n" s="19189">
        <v>0.427657983720397</v>
      </c>
      <c r="AK412" t="n" s="19664">
        <v>0.065307296842437</v>
      </c>
      <c r="AL412" t="n" s="20139">
        <v>0.0</v>
      </c>
      <c r="AM412" t="n" s="20614">
        <v>0.032932357800307</v>
      </c>
      <c r="AN412" t="n" s="21089">
        <v>-0.41387116266507207</v>
      </c>
      <c r="AO412" t="n" s="21564">
        <v>1.342712062735501</v>
      </c>
      <c r="AP412" t="n" s="22039">
        <v>-0.702015643172897</v>
      </c>
      <c r="AQ412" t="n" s="22514">
        <v>0.6406964195626039</v>
      </c>
      <c r="AR412" t="n" s="22989">
        <v>2.044727705908398</v>
      </c>
      <c r="AS412" t="n" s="23582">
        <v>0.001559446860247747</v>
      </c>
      <c r="AT412" t="n" s="24175">
        <v>7.515494940203638E-4</v>
      </c>
      <c r="AU412" t="n" s="24768">
        <v>9.067759172188754E-4</v>
      </c>
      <c r="AV412" t="n" s="25361">
        <v>3.6280548462279703E-4</v>
      </c>
      <c r="AW412" t="n" s="25954">
        <v>-2.0996656216884902E-5</v>
      </c>
      <c r="AX412" t="n" s="26547">
        <v>3.711503442756665E-4</v>
      </c>
      <c r="AY412" t="n" s="27140">
        <v>-2.9486139953856754E-5</v>
      </c>
      <c r="AZ412" t="n" s="27733">
        <v>0.004253096211554723</v>
      </c>
      <c r="BA412" t="n" s="28326">
        <v>-0.001545694909397268</v>
      </c>
      <c r="BB412" t="n" s="28919">
        <v>9.274352778243444E-5</v>
      </c>
      <c r="BC412" t="n" s="29512">
        <v>8.453735126986097E-7</v>
      </c>
      <c r="BD412" t="n" s="30105">
        <v>3.305884202789796E-4</v>
      </c>
      <c r="BE412" t="n" s="30698">
        <v>-7.587825089384195E-4</v>
      </c>
      <c r="BF412" t="n" s="31291">
        <v>0.0012521068058859467</v>
      </c>
      <c r="BG412" t="n" s="31884">
        <v>8.035375494983196E-4</v>
      </c>
      <c r="BH412" t="n" s="32477">
        <v>7.920905358186337E-4</v>
      </c>
      <c r="BI412" t="n" s="33070">
        <v>0.004282694705123837</v>
      </c>
      <c r="BJ412" t="s" s="33545">
        <v>1387</v>
      </c>
      <c r="BK412" t="s" s="34020">
        <v>1393</v>
      </c>
      <c r="BL412" t="n" s="34495">
        <v>0.12546399235725403</v>
      </c>
      <c r="BM412" t="s" s="34970">
        <v>1411</v>
      </c>
      <c r="BN412" t="s" s="35445">
        <v>1393</v>
      </c>
      <c r="BO412" t="n" s="35920">
        <v>-0.024602854624390602</v>
      </c>
    </row>
    <row r="413" spans="1:23" x14ac:dyDescent="0.25">
      <c r="A413" s="116" t="str">
        <f>IF(ISBLANK(TBL_DATA[[#This Row],[Row.names]]), "",   DATE(YEAR(TBL_DATA[[#This Row],[Row.names]]), MONTH(TBL_DATA[[#This Row],[Row.names]]), DAY(TBL_DATA[[#This Row],[Row.names]])))</f>
        <v/>
      </c>
      <c r="B413" s="597" t="s">
        <v>542</v>
      </c>
      <c r="C413" s="1223" t="s">
        <v>1168</v>
      </c>
      <c r="D413" s="1849" t="n">
        <v>-0.0015233990737516356</v>
      </c>
      <c r="E413" s="2475" t="n">
        <v>0.1878269982527343</v>
      </c>
      <c r="F413" s="3039" t="n">
        <v>0.1453950936751638</v>
      </c>
      <c r="G413" s="3603" t="n">
        <v>0.5377186549584703</v>
      </c>
      <c r="H413" s="4167" t="n">
        <v>0.4626124557152392</v>
      </c>
      <c r="I413" s="4731" t="n">
        <v>0.0036861083398899842</v>
      </c>
      <c r="J413" s="5295" t="n">
        <v>0.20912919521871087</v>
      </c>
      <c r="K413" s="5857" t="n">
        <v>1.0247924193142783</v>
      </c>
      <c r="L413" s="6419" t="n">
        <v>0.4381185538601107</v>
      </c>
      <c r="M413" s="6981" t="n">
        <v>0.0037691779634286124</v>
      </c>
      <c r="N413" s="7543" t="n">
        <v>0.07982236076079743</v>
      </c>
      <c r="O413" s="8107" t="n">
        <v>0.05025887044845842</v>
      </c>
      <c r="P413" s="8733" t="n">
        <v>-0.006862794699883157</v>
      </c>
      <c r="Q413" s="9297" t="n">
        <v>-0.012749620169532502</v>
      </c>
      <c r="R413" s="9861" t="n">
        <v>-0.011059263670637181</v>
      </c>
      <c r="S413" s="10362" t="n">
        <v>0.15453794510296825</v>
      </c>
      <c r="T413" s="10863" t="n">
        <v>0.07268664990417795</v>
      </c>
      <c r="U413" s="11364" t="n">
        <v>2.1260842989282627</v>
      </c>
      <c r="V413" s="11865" t="n">
        <v>0.13101262433906502</v>
      </c>
      <c r="W413" s="12364" t="n">
        <v>0.06993804806828176</v>
      </c>
      <c r="X413" t="n" s="12863">
        <v>1.8732668119527023</v>
      </c>
      <c r="Y413" t="n" s="13425">
        <v>0.6801561994977618</v>
      </c>
      <c r="Z413" t="n" s="13989">
        <v>0.6619052453789068</v>
      </c>
      <c r="AA413" t="n" s="14613">
        <v>0.0</v>
      </c>
      <c r="AB413" t="n" s="15239">
        <v>0.0</v>
      </c>
      <c r="AC413" t="n" s="15865">
        <v>0.09595386157987151</v>
      </c>
      <c r="AD413" t="n" s="16340">
        <v>0.26767482756040295</v>
      </c>
      <c r="AE413" t="n" s="16815">
        <v>0.052020025469727</v>
      </c>
      <c r="AF413" t="n" s="17290">
        <v>0.094633847348309</v>
      </c>
      <c r="AG413" t="n" s="17765">
        <v>0.116648552660281</v>
      </c>
      <c r="AH413" t="n" s="18240">
        <v>-0.011270570983661</v>
      </c>
      <c r="AI413" t="n" s="18715">
        <v>6.399640730910001E-4</v>
      </c>
      <c r="AJ413" t="n" s="19190">
        <v>0.43198699311949906</v>
      </c>
      <c r="AK413" t="n" s="19665">
        <v>0.06107358059442501</v>
      </c>
      <c r="AL413" t="n" s="20140">
        <v>0.0</v>
      </c>
      <c r="AM413" t="n" s="20615">
        <v>0.033036290995935</v>
      </c>
      <c r="AN413" t="n" s="21090">
        <v>-0.38762454790077094</v>
      </c>
      <c r="AO413" t="n" s="21565">
        <v>1.3772685565671543</v>
      </c>
      <c r="AP413" t="n" s="22040">
        <v>-0.7184495936299171</v>
      </c>
      <c r="AQ413" t="n" s="22515">
        <v>0.6588189629372372</v>
      </c>
      <c r="AR413" t="n" s="22990">
        <v>2.0957181501970714</v>
      </c>
      <c r="AS413" t="n" s="23583">
        <v>0.0015216388079894627</v>
      </c>
      <c r="AT413" t="n" s="24176">
        <v>7.458030424439468E-4</v>
      </c>
      <c r="AU413" t="n" s="24769">
        <v>8.469597855212755E-4</v>
      </c>
      <c r="AV413" t="n" s="25362">
        <v>3.7631162358024717E-4</v>
      </c>
      <c r="AW413" t="n" s="25955">
        <v>-2.002712395504386E-5</v>
      </c>
      <c r="AX413" t="n" s="26548">
        <v>3.6542390487300083E-4</v>
      </c>
      <c r="AY413" t="n" s="27141">
        <v>-2.551294163347041E-5</v>
      </c>
      <c r="AZ413" t="n" s="27734">
        <v>0.004128500974749327</v>
      </c>
      <c r="BA413" t="n" s="28327">
        <v>-0.0014924304381950958</v>
      </c>
      <c r="BB413" t="n" s="28920">
        <v>9.721304950851304E-5</v>
      </c>
      <c r="BC413" t="n" s="29513">
        <v>2.0915853011115607E-7</v>
      </c>
      <c r="BD413" t="n" s="30106">
        <v>3.322602137650592E-4</v>
      </c>
      <c r="BE413" t="n" s="30699">
        <v>-7.395093157828111E-4</v>
      </c>
      <c r="BF413" t="n" s="31292">
        <v>0.0012137446770941636</v>
      </c>
      <c r="BG413" t="n" s="31885">
        <v>7.651334922485681E-4</v>
      </c>
      <c r="BH413" t="n" s="32478">
        <v>8.022495017149025E-4</v>
      </c>
      <c r="BI413" t="n" s="33071">
        <v>0.004170211274372392</v>
      </c>
      <c r="BJ413" t="s" s="33546">
        <v>1387</v>
      </c>
      <c r="BK413" t="s" s="34021">
        <v>1393</v>
      </c>
      <c r="BL413" t="n" s="34496">
        <v>0.1256437599658966</v>
      </c>
      <c r="BM413" t="s" s="34971">
        <v>1411</v>
      </c>
      <c r="BN413" t="s" s="35446">
        <v>1393</v>
      </c>
      <c r="BO413" t="n" s="35921">
        <v>-0.025525294244289398</v>
      </c>
    </row>
    <row r="414" spans="1:23" x14ac:dyDescent="0.25">
      <c r="A414" s="116" t="str">
        <f>IF(ISBLANK(TBL_DATA[[#This Row],[Row.names]]), "",   DATE(YEAR(TBL_DATA[[#This Row],[Row.names]]), MONTH(TBL_DATA[[#This Row],[Row.names]]), DAY(TBL_DATA[[#This Row],[Row.names]])))</f>
        <v/>
      </c>
      <c r="B414" s="598" t="s">
        <v>543</v>
      </c>
      <c r="C414" s="1224" t="s">
        <v>1169</v>
      </c>
      <c r="D414" s="1850" t="n">
        <v>-0.00170862905702952</v>
      </c>
      <c r="E414" s="2476" t="n">
        <v>0.1857974425287956</v>
      </c>
      <c r="F414" s="3040" t="n">
        <v>0.1312805157665955</v>
      </c>
      <c r="G414" s="3604" t="n">
        <v>0.5228154989253522</v>
      </c>
      <c r="H414" s="4168" t="n">
        <v>0.44467923519496594</v>
      </c>
      <c r="I414" s="4732" t="n">
        <v>0.0037393871239169885</v>
      </c>
      <c r="J414" s="5296" t="n">
        <v>0.23681846314574617</v>
      </c>
      <c r="K414" s="5858" t="n">
        <v>1.0298513192260068</v>
      </c>
      <c r="L414" s="6420" t="n">
        <v>0.44952559275022613</v>
      </c>
      <c r="M414" s="6982" t="n">
        <v>0.0037230343051239683</v>
      </c>
      <c r="N414" s="7544" t="n">
        <v>0.07965787965281432</v>
      </c>
      <c r="O414" s="8108" t="n">
        <v>0.05005187459534535</v>
      </c>
      <c r="P414" s="8734" t="n">
        <v>-0.008559697786475917</v>
      </c>
      <c r="Q414" s="9298" t="n">
        <v>-0.012704141770374457</v>
      </c>
      <c r="R414" s="9862" t="n">
        <v>-0.011017268402110389</v>
      </c>
      <c r="S414" s="10363" t="n">
        <v>0.13820976289479292</v>
      </c>
      <c r="T414" s="10864" t="n">
        <v>0.07290605441120891</v>
      </c>
      <c r="U414" s="11365" t="n">
        <v>1.8957240795840395</v>
      </c>
      <c r="V414" s="11866" t="n">
        <v>0.13456238421305722</v>
      </c>
      <c r="W414" s="12365" t="n">
        <v>0.06995917257109457</v>
      </c>
      <c r="X414" t="n" s="12864">
        <v>1.9234416198435016</v>
      </c>
      <c r="Y414" t="n" s="13426">
        <v>0.6668427364791236</v>
      </c>
      <c r="Z414" t="n" s="13990">
        <v>0.6704666977190039</v>
      </c>
      <c r="AA414" t="n" s="14614">
        <v>0.0</v>
      </c>
      <c r="AB414" t="n" s="15240">
        <v>0.0</v>
      </c>
      <c r="AC414" t="n" s="15866">
        <v>0.0923851191418594</v>
      </c>
      <c r="AD414" t="n" s="16341">
        <v>0.276002732974536</v>
      </c>
      <c r="AE414" t="n" s="16816">
        <v>0.048716968476318</v>
      </c>
      <c r="AF414" t="n" s="17291">
        <v>0.09122298553499798</v>
      </c>
      <c r="AG414" t="n" s="17766">
        <v>0.11618026061105899</v>
      </c>
      <c r="AH414" t="n" s="18241">
        <v>-0.004445767573225999</v>
      </c>
      <c r="AI414" t="n" s="18716">
        <v>8.062470307449998E-4</v>
      </c>
      <c r="AJ414" t="n" s="19191">
        <v>0.414641897129009</v>
      </c>
      <c r="AK414" t="n" s="19666">
        <v>0.061556053466577984</v>
      </c>
      <c r="AL414" t="n" s="20141">
        <v>0.0</v>
      </c>
      <c r="AM414" t="n" s="20616">
        <v>0.037674115055975996</v>
      </c>
      <c r="AN414" t="n" s="21091">
        <v>-0.40072455335467894</v>
      </c>
      <c r="AO414" t="n" s="21566">
        <v>1.3460965441922</v>
      </c>
      <c r="AP414" t="n" s="22041">
        <v>-0.7044656048408859</v>
      </c>
      <c r="AQ414" t="n" s="22516">
        <v>0.641630939351314</v>
      </c>
      <c r="AR414" t="n" s="22991">
        <v>2.0505621490330856</v>
      </c>
      <c r="AS414" t="n" s="23584">
        <v>0.0012530222293062098</v>
      </c>
      <c r="AT414" t="n" s="24177">
        <v>6.254780547980348E-4</v>
      </c>
      <c r="AU414" t="n" s="24770">
        <v>0.0018609703378048219</v>
      </c>
      <c r="AV414" t="n" s="25363">
        <v>3.26825121343722E-4</v>
      </c>
      <c r="AW414" t="n" s="25956">
        <v>-3.103150189883569E-5</v>
      </c>
      <c r="AX414" t="n" s="26549">
        <v>4.7668228179716256E-4</v>
      </c>
      <c r="AY414" t="n" s="27142">
        <v>3.3578511525178385E-5</v>
      </c>
      <c r="AZ414" t="n" s="27735">
        <v>0.003628603634180397</v>
      </c>
      <c r="BA414" t="n" s="28328">
        <v>-0.0014913591541997771</v>
      </c>
      <c r="BB414" t="n" s="28921">
        <v>1.7907991859837278E-4</v>
      </c>
      <c r="BC414" t="n" s="29514">
        <v>-1.754576891855384E-6</v>
      </c>
      <c r="BD414" t="n" s="30107">
        <v>2.91987217547359E-4</v>
      </c>
      <c r="BE414" t="n" s="30700">
        <v>-6.826669929696915E-4</v>
      </c>
      <c r="BF414" t="n" s="31293">
        <v>0.002243608663102408</v>
      </c>
      <c r="BG414" t="n" s="31886">
        <v>5.277222127392531E-4</v>
      </c>
      <c r="BH414" t="n" s="32479">
        <v>6.074553715270987E-4</v>
      </c>
      <c r="BI414" t="n" s="33072">
        <v>0.0038719883844170037</v>
      </c>
      <c r="BJ414" t="s" s="33547">
        <v>1387</v>
      </c>
      <c r="BK414" t="s" s="34022">
        <v>1393</v>
      </c>
      <c r="BL414" t="n" s="34497">
        <v>0.12642595171928406</v>
      </c>
      <c r="BM414" t="s" s="34972">
        <v>1411</v>
      </c>
      <c r="BN414" t="s" s="35447">
        <v>1393</v>
      </c>
      <c r="BO414" t="n" s="35922">
        <v>-0.026768596842885017</v>
      </c>
    </row>
    <row r="415" spans="1:23" x14ac:dyDescent="0.25">
      <c r="A415" s="116" t="str">
        <f>IF(ISBLANK(TBL_DATA[[#This Row],[Row.names]]), "",   DATE(YEAR(TBL_DATA[[#This Row],[Row.names]]), MONTH(TBL_DATA[[#This Row],[Row.names]]), DAY(TBL_DATA[[#This Row],[Row.names]])))</f>
        <v/>
      </c>
      <c r="B415" s="599" t="s">
        <v>544</v>
      </c>
      <c r="C415" s="1225" t="s">
        <v>1170</v>
      </c>
      <c r="D415" s="1851" t="n">
        <v>-0.016347941265405633</v>
      </c>
      <c r="E415" s="2477" t="n">
        <v>0.1664120955856665</v>
      </c>
      <c r="F415" s="3041" t="n">
        <v>0.0744595538864985</v>
      </c>
      <c r="G415" s="3605" t="n">
        <v>0.5649369929653709</v>
      </c>
      <c r="H415" s="4169" t="n">
        <v>0.497352117565591</v>
      </c>
      <c r="I415" s="4733" t="n">
        <v>0.0038149404902951874</v>
      </c>
      <c r="J415" s="5297" t="n">
        <v>0.20838059315807245</v>
      </c>
      <c r="K415" s="5859" t="n">
        <v>1.107261572098603</v>
      </c>
      <c r="L415" s="6421" t="n">
        <v>0.5007797586002296</v>
      </c>
      <c r="M415" s="6983" t="n">
        <v>0.0038019108768770514</v>
      </c>
      <c r="N415" s="7545" t="n">
        <v>0.08541931993602993</v>
      </c>
      <c r="O415" s="8109" t="n">
        <v>0.05978470443998855</v>
      </c>
      <c r="P415" s="8735" t="n">
        <v>-0.024767705615218794</v>
      </c>
      <c r="Q415" s="9299" t="n">
        <v>-0.014036542117841989</v>
      </c>
      <c r="R415" s="9863" t="n">
        <v>-0.012227661733838114</v>
      </c>
      <c r="S415" s="10364" t="n">
        <v>0.11984095952091756</v>
      </c>
      <c r="T415" s="10865" t="n">
        <v>0.07424098733219962</v>
      </c>
      <c r="U415" s="11366" t="n">
        <v>1.614215594745201</v>
      </c>
      <c r="V415" s="11867" t="n">
        <v>0.12221574310844208</v>
      </c>
      <c r="W415" s="12366" t="n">
        <v>0.07045100247856657</v>
      </c>
      <c r="X415" t="n" s="12865">
        <v>1.7347623001620733</v>
      </c>
      <c r="Y415" t="n" s="13427">
        <v>0.7052319601135437</v>
      </c>
      <c r="Z415" t="n" s="13991">
        <v>0.707657938979158</v>
      </c>
      <c r="AA415" t="n" s="14615">
        <v>0.0</v>
      </c>
      <c r="AB415" t="n" s="15241">
        <v>0.0</v>
      </c>
      <c r="AC415" t="n" s="15867">
        <v>0.08905443080955064</v>
      </c>
      <c r="AD415" t="n" s="16342">
        <v>0.27606343828555197</v>
      </c>
      <c r="AE415" t="n" s="16817">
        <v>0.048427551514929</v>
      </c>
      <c r="AF415" t="n" s="17292">
        <v>0.093363462498223</v>
      </c>
      <c r="AG415" t="n" s="17767">
        <v>0.115840774369631</v>
      </c>
      <c r="AH415" t="n" s="18242">
        <v>-0.003122308072406</v>
      </c>
      <c r="AI415" t="n" s="18717">
        <v>0.0017754687512390004</v>
      </c>
      <c r="AJ415" t="n" s="19192">
        <v>0.41256263904833995</v>
      </c>
      <c r="AK415" t="n" s="19667">
        <v>0.056140172879432</v>
      </c>
      <c r="AL415" t="n" s="20142">
        <v>0.0</v>
      </c>
      <c r="AM415" t="n" s="20617">
        <v>0.037803250601006005</v>
      </c>
      <c r="AN415" t="n" s="21092">
        <v>-0.39696528962783</v>
      </c>
      <c r="AO415" t="n" s="21567">
        <v>1.369435474476762</v>
      </c>
      <c r="AP415" t="n" s="22042">
        <v>-0.727546314228646</v>
      </c>
      <c r="AQ415" t="n" s="22517">
        <v>0.641889160248116</v>
      </c>
      <c r="AR415" t="n" s="22992">
        <v>2.096981788705408</v>
      </c>
      <c r="AS415" t="n" s="23585">
        <v>0.0011256041656788718</v>
      </c>
      <c r="AT415" t="n" s="24178">
        <v>6.129459942768656E-4</v>
      </c>
      <c r="AU415" t="n" s="24771">
        <v>0.0018724700263822035</v>
      </c>
      <c r="AV415" t="n" s="25364">
        <v>3.2264445004280903E-4</v>
      </c>
      <c r="AW415" t="n" s="25957">
        <v>-2.81548520494403E-5</v>
      </c>
      <c r="AX415" t="n" s="26550">
        <v>4.5447787600536575E-4</v>
      </c>
      <c r="AY415" t="n" s="27143">
        <v>4.549064855209919E-5</v>
      </c>
      <c r="AZ415" t="n" s="27736">
        <v>0.0035281981602534483</v>
      </c>
      <c r="BA415" t="n" s="28329">
        <v>-0.0013807013964242608</v>
      </c>
      <c r="BB415" t="n" s="28922">
        <v>1.7672504335468153E-4</v>
      </c>
      <c r="BC415" t="n" s="29515">
        <v>-2.4481100247858702E-6</v>
      </c>
      <c r="BD415" t="n" s="30108">
        <v>-1.1942238271156591E-5</v>
      </c>
      <c r="BE415" t="n" s="30701">
        <v>-5.934912626101614E-4</v>
      </c>
      <c r="BF415" t="n" s="31294">
        <v>0.0024849193831882215</v>
      </c>
      <c r="BG415" t="n" s="31887">
        <v>5.307410364790193E-4</v>
      </c>
      <c r="BH415" t="n" s="32480">
        <v>5.709042701574013E-4</v>
      </c>
      <c r="BI415" t="n" s="33073">
        <v>0.0037461208171045333</v>
      </c>
      <c r="BJ415" t="s" s="33548">
        <v>1387</v>
      </c>
      <c r="BK415" t="s" s="34023">
        <v>1393</v>
      </c>
      <c r="BL415" t="n" s="34498">
        <v>0.12482543289661407</v>
      </c>
      <c r="BM415" t="s" s="34973">
        <v>1412</v>
      </c>
      <c r="BN415" t="s" s="35448">
        <v>1393</v>
      </c>
      <c r="BO415" t="n" s="35923">
        <v>-0.012012175284326077</v>
      </c>
    </row>
    <row r="416" spans="1:23" x14ac:dyDescent="0.25">
      <c r="A416" s="116" t="str">
        <f>IF(ISBLANK(TBL_DATA[[#This Row],[Row.names]]), "",   DATE(YEAR(TBL_DATA[[#This Row],[Row.names]]), MONTH(TBL_DATA[[#This Row],[Row.names]]), DAY(TBL_DATA[[#This Row],[Row.names]])))</f>
        <v/>
      </c>
      <c r="B416" s="600" t="s">
        <v>545</v>
      </c>
      <c r="C416" s="1226" t="s">
        <v>1171</v>
      </c>
      <c r="D416" s="1852" t="n">
        <v>0.005660319417743839</v>
      </c>
      <c r="E416" s="2478" t="n">
        <v>0.17301436061940145</v>
      </c>
      <c r="F416" s="3042" t="n">
        <v>0.103596894265511</v>
      </c>
      <c r="G416" s="3606" t="n">
        <v>0.5727567529455121</v>
      </c>
      <c r="H416" s="4170" t="n">
        <v>0.5001697884290409</v>
      </c>
      <c r="I416" s="4734" t="n">
        <v>0.003835311487875904</v>
      </c>
      <c r="J416" s="5298" t="n">
        <v>0.19875680467997126</v>
      </c>
      <c r="K416" s="5860" t="n">
        <v>1.071547402708977</v>
      </c>
      <c r="L416" s="6422" t="n">
        <v>0.504899343093255</v>
      </c>
      <c r="M416" s="6984" t="n">
        <v>0.0038171228818742373</v>
      </c>
      <c r="N416" s="7546" t="n">
        <v>0.08611715229264844</v>
      </c>
      <c r="O416" s="8110" t="n">
        <v>0.05978470443998855</v>
      </c>
      <c r="P416" s="8736" t="n">
        <v>-0.01924757932250165</v>
      </c>
      <c r="Q416" s="9300" t="n">
        <v>-0.014067779150529442</v>
      </c>
      <c r="R416" s="9864" t="n">
        <v>-0.012244121134695257</v>
      </c>
      <c r="S416" s="10365" t="n">
        <v>0.13010369420869616</v>
      </c>
      <c r="T416" s="10866" t="n">
        <v>0.07448344479583238</v>
      </c>
      <c r="U416" s="11367" t="n">
        <v>1.7467464691694272</v>
      </c>
      <c r="V416" s="11868" t="n">
        <v>0.11238135856486209</v>
      </c>
      <c r="W416" s="12367" t="n">
        <v>0.07064363354420945</v>
      </c>
      <c r="X416" t="n" s="12866">
        <v>1.5908207566154249</v>
      </c>
      <c r="Y416" t="n" s="13428">
        <v>0.7072268295455434</v>
      </c>
      <c r="Z416" t="n" s="13992">
        <v>0.7105626946957284</v>
      </c>
      <c r="AA416" t="n" s="14616">
        <v>0.0</v>
      </c>
      <c r="AB416" t="n" s="15242">
        <v>0.0</v>
      </c>
      <c r="AC416" t="n" s="15868">
        <v>0.11340110309135466</v>
      </c>
      <c r="AD416" t="n" s="16343">
        <v>0.27578501159230195</v>
      </c>
      <c r="AE416" t="n" s="16818">
        <v>0.046555556803152</v>
      </c>
      <c r="AF416" t="n" s="17293">
        <v>0.096686925843628</v>
      </c>
      <c r="AG416" t="n" s="17768">
        <v>0.116919666348448</v>
      </c>
      <c r="AH416" t="n" s="18243">
        <v>-0.0038392122390650007</v>
      </c>
      <c r="AI416" t="n" s="18718">
        <v>0.0014708884494830012</v>
      </c>
      <c r="AJ416" t="n" s="19193">
        <v>0.40980430646627797</v>
      </c>
      <c r="AK416" t="n" s="19668">
        <v>0.05443379326369299</v>
      </c>
      <c r="AL416" t="n" s="20143">
        <v>0.0</v>
      </c>
      <c r="AM416" t="n" s="20618">
        <v>0.039167995993389</v>
      </c>
      <c r="AN416" t="n" s="21093">
        <v>-0.398239078302778</v>
      </c>
      <c r="AO416" t="n" s="21568">
        <v>1.3708576664641794</v>
      </c>
      <c r="AP416" t="n" s="22043">
        <v>-0.732111812245649</v>
      </c>
      <c r="AQ416" t="n" s="22518">
        <v>0.6387458542185304</v>
      </c>
      <c r="AR416" t="n" s="22993">
        <v>2.1029694787098285</v>
      </c>
      <c r="AS416" t="n" s="23586">
        <v>0.0013860817354836446</v>
      </c>
      <c r="AT416" t="n" s="24179">
        <v>6.186293758313635E-4</v>
      </c>
      <c r="AU416" t="n" s="24772">
        <v>0.0017935091937850895</v>
      </c>
      <c r="AV416" t="n" s="25365">
        <v>4.206330607157029E-4</v>
      </c>
      <c r="AW416" t="n" s="25958">
        <v>-3.0565041876788905E-5</v>
      </c>
      <c r="AX416" t="n" s="26551">
        <v>5.150865752257904E-4</v>
      </c>
      <c r="AY416" t="n" s="27144">
        <v>3.410808703799587E-5</v>
      </c>
      <c r="AZ416" t="n" s="27737">
        <v>0.0035320332189719686</v>
      </c>
      <c r="BA416" t="n" s="28330">
        <v>-0.0016863985574508656</v>
      </c>
      <c r="BB416" t="n" s="28923">
        <v>1.773289310137458E-4</v>
      </c>
      <c r="BC416" t="n" s="29516">
        <v>-3.625001812840124E-6</v>
      </c>
      <c r="BD416" t="n" s="30109">
        <v>1.6742461265492115E-4</v>
      </c>
      <c r="BE416" t="n" s="30702">
        <v>-7.992610389647832E-4</v>
      </c>
      <c r="BF416" t="n" s="31295">
        <v>0.002412629469187053</v>
      </c>
      <c r="BG416" t="n" s="31888">
        <v>5.712851211037015E-4</v>
      </c>
      <c r="BH416" t="n" s="32481">
        <v>5.62423931829458E-4</v>
      </c>
      <c r="BI416" t="n" s="33074">
        <v>0.003842319481114456</v>
      </c>
      <c r="BJ416" t="s" s="33549">
        <v>1387</v>
      </c>
      <c r="BK416" t="s" s="34024">
        <v>1393</v>
      </c>
      <c r="BL416" t="n" s="34499">
        <v>0.12428788095712662</v>
      </c>
      <c r="BM416" t="s" s="34974">
        <v>1412</v>
      </c>
      <c r="BN416" t="s" s="35449">
        <v>1393</v>
      </c>
      <c r="BO416" t="n" s="35924">
        <v>-0.012851457111537457</v>
      </c>
    </row>
    <row r="417" spans="1:23" x14ac:dyDescent="0.25">
      <c r="A417" s="116" t="str">
        <f>IF(ISBLANK(TBL_DATA[[#This Row],[Row.names]]), "",   DATE(YEAR(TBL_DATA[[#This Row],[Row.names]]), MONTH(TBL_DATA[[#This Row],[Row.names]]), DAY(TBL_DATA[[#This Row],[Row.names]])))</f>
        <v/>
      </c>
      <c r="B417" s="601" t="s">
        <v>546</v>
      </c>
      <c r="C417" s="1227" t="s">
        <v>1172</v>
      </c>
      <c r="D417" s="1853" t="n">
        <v>0.010214671691555488</v>
      </c>
      <c r="E417" s="2479" t="n">
        <v>0.18499631720260834</v>
      </c>
      <c r="F417" s="3043" t="n">
        <v>0.11558464040366134</v>
      </c>
      <c r="G417" s="3607" t="n">
        <v>0.5843151227961944</v>
      </c>
      <c r="H417" t="n" s="4171">
        <v>0.5193991663504491</v>
      </c>
      <c r="I417" t="n" s="4735">
        <v>0.0038501801176476077</v>
      </c>
      <c r="J417" t="n" s="5299">
        <v>0.20124386992437238</v>
      </c>
      <c r="K417" s="5861" t="n">
        <v>1.0725295094603016</v>
      </c>
      <c r="L417" s="6423" t="n">
        <v>0.5278288896805527</v>
      </c>
      <c r="M417" s="6985" t="n">
        <v>0.0038162647226192207</v>
      </c>
      <c r="N417" s="7547" t="n">
        <v>0.08816354762103724</v>
      </c>
      <c r="O417" s="8111" t="n">
        <v>0.05978470443998855</v>
      </c>
      <c r="P417" s="8737" t="n">
        <v>-0.009229515334582827</v>
      </c>
      <c r="Q417" s="9301" t="n">
        <v>-0.014301850980555001</v>
      </c>
      <c r="R417" s="9865" t="n">
        <v>-0.012434857518240885</v>
      </c>
      <c r="S417" t="n" s="10366">
        <v>0.15186937144971835</v>
      </c>
      <c r="T417" t="n" s="10867">
        <v>0.0743269497331582</v>
      </c>
      <c r="U417" t="n" s="11368">
        <v>2.043261185814107</v>
      </c>
      <c r="V417" s="11869" t="n">
        <v>0.12334140313869546</v>
      </c>
      <c r="W417" t="n" s="12368">
        <v>0.07023789629319013</v>
      </c>
      <c r="X417" t="n" s="12867">
        <v>1.756052069438958</v>
      </c>
      <c r="Y417" t="n" s="13429">
        <v>0.7206935315031273</v>
      </c>
      <c r="Z417" t="n" s="13993">
        <v>0.7265183340291921</v>
      </c>
      <c r="AA417" t="n" s="14617">
        <v>0.0</v>
      </c>
      <c r="AB417" t="n" s="15243">
        <v>0.0</v>
      </c>
      <c r="AC417" t="n" s="15869">
        <v>0.11143606244143793</v>
      </c>
      <c r="AD417" t="n" s="16344">
        <v>0.27854267922667</v>
      </c>
      <c r="AE417" t="n" s="16819">
        <v>0.044469829800891</v>
      </c>
      <c r="AF417" t="n" s="17294">
        <v>0.09354603290217199</v>
      </c>
      <c r="AG417" t="n" s="17769">
        <v>0.11730234795947402</v>
      </c>
      <c r="AH417" t="n" s="18244">
        <v>-0.010721135813078</v>
      </c>
      <c r="AI417" t="n" s="18719">
        <v>0.0032843413537530022</v>
      </c>
      <c r="AJ417" t="n" s="19194">
        <v>0.41624839033634803</v>
      </c>
      <c r="AK417" t="n" s="19669">
        <v>0.054086376106187</v>
      </c>
      <c r="AL417" t="n" s="20144">
        <v>0.0</v>
      </c>
      <c r="AM417" t="n" s="20619">
        <v>0.042595556118511</v>
      </c>
      <c r="AN417" t="n" s="21094">
        <v>-0.38926258908335604</v>
      </c>
      <c r="AO417" t="n" s="21569">
        <v>1.3259353980633446</v>
      </c>
      <c r="AP417" t="n" s="22044">
        <v>-0.675843569155773</v>
      </c>
      <c r="AQ417" t="n" s="22519">
        <v>0.6500918289075716</v>
      </c>
      <c r="AR417" t="n" s="22994">
        <v>2.0017789672191175</v>
      </c>
      <c r="AS417" t="n" s="23587">
        <v>0.001343007298151343</v>
      </c>
      <c r="AT417" t="n" s="24180">
        <v>5.988953145824146E-4</v>
      </c>
      <c r="AU417" t="n" s="24773">
        <v>0.0017476057548472374</v>
      </c>
      <c r="AV417" t="n" s="25366">
        <v>4.0639769334608814E-4</v>
      </c>
      <c r="AW417" t="n" s="25959">
        <v>-2.932470332231787E-5</v>
      </c>
      <c r="AX417" t="n" s="26552">
        <v>5.003840520332217E-4</v>
      </c>
      <c r="AY417" t="n" s="27145">
        <v>3.207921418140326E-5</v>
      </c>
      <c r="AZ417" t="n" s="27738">
        <v>0.0034204448921007374</v>
      </c>
      <c r="BA417" t="n" s="28331">
        <v>-0.0016372487915807955</v>
      </c>
      <c r="BB417" t="n" s="28924">
        <v>1.724464355539184E-4</v>
      </c>
      <c r="BC417" t="n" s="29517">
        <v>-3.471246314994201E-6</v>
      </c>
      <c r="BD417" t="n" s="30110">
        <v>1.6411183233735598E-4</v>
      </c>
      <c r="BE417" t="n" s="30703">
        <v>-7.757407845175863E-4</v>
      </c>
      <c r="BF417" t="n" s="31296">
        <v>0.00234885960951756</v>
      </c>
      <c r="BG417" t="n" s="31889">
        <v>5.515445783515988E-4</v>
      </c>
      <c r="BH417" t="n" s="32482">
        <v>5.439215345290151E-4</v>
      </c>
      <c r="BI417" t="n" s="33075">
        <v>0.003718519143360313</v>
      </c>
      <c r="BJ417" t="s" s="33550">
        <v>1387</v>
      </c>
      <c r="BK417" t="s" s="34025">
        <v>1393</v>
      </c>
      <c r="BL417" t="n" s="34500">
        <v>0.12532773613929749</v>
      </c>
      <c r="BM417" t="s" s="34975">
        <v>1412</v>
      </c>
      <c r="BN417" t="s" s="35450">
        <v>1393</v>
      </c>
      <c r="BO417" t="n" s="35925">
        <v>-0.013262216933071613</v>
      </c>
    </row>
    <row r="418" spans="1:23" x14ac:dyDescent="0.25">
      <c r="A418" s="116" t="str">
        <f>IF(ISBLANK(TBL_DATA[[#This Row],[Row.names]]), "",   DATE(YEAR(TBL_DATA[[#This Row],[Row.names]]), MONTH(TBL_DATA[[#This Row],[Row.names]]), DAY(TBL_DATA[[#This Row],[Row.names]])))</f>
        <v/>
      </c>
      <c r="B418" s="602" t="s">
        <v>547</v>
      </c>
      <c r="C418" s="1228" t="s">
        <v>1173</v>
      </c>
      <c r="D418" s="1854" t="n">
        <v>0.006222005003979244</v>
      </c>
      <c r="E418" s="2480" t="n">
        <v>0.19236937021793987</v>
      </c>
      <c r="F418" s="3044" t="n">
        <v>0.09171386740008369</v>
      </c>
      <c r="G418" s="3608" t="n">
        <v>0.5888036840687803</v>
      </c>
      <c r="H418" s="4172" t="n">
        <v>0.5377814405208047</v>
      </c>
      <c r="I418" s="4736" t="n">
        <v>0.0038049630451934303</v>
      </c>
      <c r="J418" s="5300" t="n">
        <v>0.19479253683061182</v>
      </c>
      <c r="K418" s="5862" t="n">
        <v>1.0630514652974086</v>
      </c>
      <c r="L418" s="6424" t="n">
        <v>0.5341482288728217</v>
      </c>
      <c r="M418" s="6986" t="n">
        <v>0.0038198879936787</v>
      </c>
      <c r="N418" s="7548" t="n">
        <v>0.08884377910966407</v>
      </c>
      <c r="O418" s="8112" t="n">
        <v>0.05978470443998855</v>
      </c>
      <c r="P418" s="8738" t="n">
        <v>-0.003064936421199649</v>
      </c>
      <c r="Q418" s="9302" t="n">
        <v>-0.014355186078830396</v>
      </c>
      <c r="R418" s="9866" t="n">
        <v>-0.012473787709086904</v>
      </c>
      <c r="S418" s="10367" t="n">
        <v>0.14547941843903378</v>
      </c>
      <c r="T418" s="10868" t="n">
        <v>0.07418108320820066</v>
      </c>
      <c r="U418" s="11369" t="n">
        <v>1.9611390417517003</v>
      </c>
      <c r="V418" s="11870" t="n">
        <v>0.11735579723747036</v>
      </c>
      <c r="W418" s="12369" t="n">
        <v>0.0702224803272446</v>
      </c>
      <c r="X418" t="n" s="12868">
        <v>1.671199830746212</v>
      </c>
      <c r="Y418" t="n" s="13430">
        <v>0.7333358306538722</v>
      </c>
      <c r="Z418" t="n" s="13994">
        <v>0.7308544512232389</v>
      </c>
      <c r="AA418" t="n" s="14618">
        <v>0.0</v>
      </c>
      <c r="AB418" t="n" s="15244">
        <v>0.0</v>
      </c>
      <c r="AC418" t="n" s="15870">
        <v>0.11584706784870033</v>
      </c>
      <c r="AD418" t="n" s="16345">
        <v>0.2743273306245861</v>
      </c>
      <c r="AE418" t="n" s="16820">
        <v>0.04405205620281099</v>
      </c>
      <c r="AF418" t="n" s="17295">
        <v>0.09463829476156999</v>
      </c>
      <c r="AG418" t="n" s="17770">
        <v>0.11899373334693801</v>
      </c>
      <c r="AH418" t="n" s="18245">
        <v>-0.010783407140407</v>
      </c>
      <c r="AI418" t="n" s="18720">
        <v>0.0029441595578350004</v>
      </c>
      <c r="AJ418" t="n" s="19195">
        <v>0.416172344640511</v>
      </c>
      <c r="AK418" t="n" s="19670">
        <v>0.053828932651652006</v>
      </c>
      <c r="AL418" t="n" s="20145">
        <v>0.0</v>
      </c>
      <c r="AM418" t="n" s="20620">
        <v>0.042959034116564</v>
      </c>
      <c r="AN418" t="n" s="21095">
        <v>-0.37679965898564305</v>
      </c>
      <c r="AO418" t="n" s="21570">
        <v>1.2880219692089</v>
      </c>
      <c r="AP418" t="n" s="22045">
        <v>-0.627689149432483</v>
      </c>
      <c r="AQ418" t="n" s="22520">
        <v>0.6603328197764171</v>
      </c>
      <c r="AR418" t="n" s="22995">
        <v>1.915711118641383</v>
      </c>
      <c r="AS418" t="n" s="23588">
        <v>0.0015631951602907603</v>
      </c>
      <c r="AT418" t="n" s="24181">
        <v>6.508840209811977E-4</v>
      </c>
      <c r="AU418" t="n" s="24774">
        <v>0.0014622420160363423</v>
      </c>
      <c r="AV418" t="n" s="25367">
        <v>4.7372628075835536E-4</v>
      </c>
      <c r="AW418" t="n" s="25960">
        <v>-6.383101284451551E-5</v>
      </c>
      <c r="AX418" t="n" s="26553">
        <v>4.640047897932022E-4</v>
      </c>
      <c r="AY418" t="n" s="27146">
        <v>1.4350603619696237E-4</v>
      </c>
      <c r="AZ418" t="n" s="27739">
        <v>0.0037409020908454</v>
      </c>
      <c r="BA418" t="n" s="28332">
        <v>-0.0019037589337450875</v>
      </c>
      <c r="BB418" t="n" s="28925">
        <v>2.6426118841368874E-4</v>
      </c>
      <c r="BC418" t="n" s="29518">
        <v>-1.3340862610115744E-6</v>
      </c>
      <c r="BD418" t="n" s="30111">
        <v>4.96520112704718E-4</v>
      </c>
      <c r="BE418" t="n" s="30704">
        <v>-9.290339033017175E-4</v>
      </c>
      <c r="BF418" t="n" s="31297">
        <v>0.0020864716970227753</v>
      </c>
      <c r="BG418" t="n" s="31890">
        <v>7.356304717174517E-4</v>
      </c>
      <c r="BH418" t="n" s="32483">
        <v>5.060801224797376E-4</v>
      </c>
      <c r="BI418" t="n" s="33076">
        <v>0.00389812904984233</v>
      </c>
      <c r="BJ418" t="s" s="33551">
        <v>1387</v>
      </c>
      <c r="BK418" t="s" s="34026">
        <v>1393</v>
      </c>
      <c r="BL418" t="n" s="34501">
        <v>0.12443516403436661</v>
      </c>
      <c r="BM418" t="s" s="34976">
        <v>1412</v>
      </c>
      <c r="BN418" t="s" s="35451">
        <v>1393</v>
      </c>
      <c r="BO418" t="n" s="35926">
        <v>-0.013355719856917858</v>
      </c>
    </row>
    <row r="419" spans="1:23" x14ac:dyDescent="0.25">
      <c r="A419" s="116" t="str">
        <f>IF(ISBLANK(TBL_DATA[[#This Row],[Row.names]]), "",   DATE(YEAR(TBL_DATA[[#This Row],[Row.names]]), MONTH(TBL_DATA[[#This Row],[Row.names]]), DAY(TBL_DATA[[#This Row],[Row.names]])))</f>
        <v/>
      </c>
      <c r="B419" s="603" t="s">
        <v>548</v>
      </c>
      <c r="C419" s="1229" t="s">
        <v>1174</v>
      </c>
      <c r="D419" s="1855" t="n">
        <v>0.0034211374818810883</v>
      </c>
      <c r="E419" s="2481" t="n">
        <v>0.19644862976263955</v>
      </c>
      <c r="F419" s="3045" t="n">
        <v>0.08798723537188358</v>
      </c>
      <c r="G419" s="3609" t="n">
        <v>0.5888167572184148</v>
      </c>
      <c r="H419" s="4173" t="n">
        <v>0.5395434929873524</v>
      </c>
      <c r="I419" s="4737" t="n">
        <v>0.0038017732821553772</v>
      </c>
      <c r="J419" s="5301" t="n">
        <v>0.18461688782367736</v>
      </c>
      <c r="K419" s="5863" t="n">
        <v>1.0715301756868896</v>
      </c>
      <c r="L419" s="6425" t="n">
        <v>0.541290833625028</v>
      </c>
      <c r="M419" s="6987" t="n">
        <v>0.003794552939903111</v>
      </c>
      <c r="N419" s="7549" t="n">
        <v>0.08893898673772971</v>
      </c>
      <c r="O419" s="8113" t="n">
        <v>0.05978470443998855</v>
      </c>
      <c r="P419" s="8739" t="n">
        <v>0.0</v>
      </c>
      <c r="Q419" s="9303" t="n">
        <v>-0.01435816780220908</v>
      </c>
      <c r="R419" s="9867" t="n">
        <v>-0.012474753270185856</v>
      </c>
      <c r="S419" s="10368" t="n">
        <v>0.15565730976140157</v>
      </c>
      <c r="T419" s="10869" t="n">
        <v>0.07403775114054412</v>
      </c>
      <c r="U419" s="11370" t="n">
        <v>2.1024046160710768</v>
      </c>
      <c r="V419" s="11871" t="n">
        <v>0.13392431492740853</v>
      </c>
      <c r="W419" s="12370" t="n">
        <v>0.06982826636367617</v>
      </c>
      <c r="X419" t="n" s="12869">
        <v>1.9179097792563033</v>
      </c>
      <c r="Y419" t="n" s="13431">
        <v>0.734536243481118</v>
      </c>
      <c r="Z419" t="n" s="13995">
        <v>0.7357246996159825</v>
      </c>
      <c r="AA419" t="n" s="14619">
        <v>0.0</v>
      </c>
      <c r="AB419" t="n" s="15245">
        <v>0.0</v>
      </c>
      <c r="AC419" t="n" s="15871">
        <v>0.11429099776582763</v>
      </c>
      <c r="AD419" t="n" s="16346">
        <v>0.270319605064982</v>
      </c>
      <c r="AE419" t="n" s="16821">
        <v>0.044076488817396994</v>
      </c>
      <c r="AF419" t="n" s="17296">
        <v>0.09445255136901</v>
      </c>
      <c r="AG419" t="n" s="17771">
        <v>0.117405646825842</v>
      </c>
      <c r="AH419" t="n" s="18246">
        <v>-0.010850747813876</v>
      </c>
      <c r="AI419" t="n" s="18721">
        <v>0.003518802112049</v>
      </c>
      <c r="AJ419" t="n" s="19196">
        <v>0.4161736349477219</v>
      </c>
      <c r="AK419" t="n" s="19671">
        <v>0.053080092147782997</v>
      </c>
      <c r="AL419" t="n" s="20146">
        <v>0.0</v>
      </c>
      <c r="AM419" t="n" s="20621">
        <v>0.044565569523958</v>
      </c>
      <c r="AN419" t="n" s="21096">
        <v>-0.365518131793812</v>
      </c>
      <c r="AO419" t="n" s="21571">
        <v>1.2784256660859223</v>
      </c>
      <c r="AP419" t="n" s="22046">
        <v>-0.611202154884867</v>
      </c>
      <c r="AQ419" t="n" s="22521">
        <v>0.6672235112010554</v>
      </c>
      <c r="AR419" t="n" s="22996">
        <v>1.8896278209707893</v>
      </c>
      <c r="AS419" t="n" s="23589">
        <v>0.0018594996398865582</v>
      </c>
      <c r="AT419" t="n" s="24182">
        <v>5.91628179498143E-4</v>
      </c>
      <c r="AU419" t="n" s="24775">
        <v>0.0015233392134523514</v>
      </c>
      <c r="AV419" t="n" s="25368">
        <v>4.884476254677746E-4</v>
      </c>
      <c r="AW419" t="n" s="25961">
        <v>-6.977116806418733E-5</v>
      </c>
      <c r="AX419" t="n" s="26554">
        <v>4.507767691050104E-4</v>
      </c>
      <c r="AY419" t="n" s="27147">
        <v>1.0568577255464683E-4</v>
      </c>
      <c r="AZ419" t="n" s="27740">
        <v>0.0036726714907157005</v>
      </c>
      <c r="BA419" t="n" s="28333">
        <v>-0.001998535183757188</v>
      </c>
      <c r="BB419" t="n" s="28926">
        <v>2.9573703618002026E-4</v>
      </c>
      <c r="BC419" t="n" s="29519">
        <v>3.34013429306735E-7</v>
      </c>
      <c r="BD419" t="n" s="30112">
        <v>6.053641379162368E-4</v>
      </c>
      <c r="BE419" t="n" s="30705">
        <v>-0.001046286769730901</v>
      </c>
      <c r="BF419" t="n" s="31298">
        <v>0.0021855575211747113</v>
      </c>
      <c r="BG419" t="n" s="31891">
        <v>8.8116919762107E-4</v>
      </c>
      <c r="BH419" t="n" s="32484">
        <v>4.996374310546519E-4</v>
      </c>
      <c r="BI419" t="n" s="33077">
        <v>0.0037943718704323676</v>
      </c>
      <c r="BJ419" t="s" s="33552">
        <v>1387</v>
      </c>
      <c r="BK419" t="s" s="34027">
        <v>1393</v>
      </c>
      <c r="BL419" t="n" s="34502">
        <v>0.12448208779096603</v>
      </c>
      <c r="BM419" t="s" s="34977">
        <v>1412</v>
      </c>
      <c r="BN419" t="s" s="35452">
        <v>1393</v>
      </c>
      <c r="BO419" t="n" s="35927">
        <v>-0.013360153883695602</v>
      </c>
    </row>
    <row r="420" spans="1:23" x14ac:dyDescent="0.25">
      <c r="A420" s="116" t="str">
        <f>IF(ISBLANK(TBL_DATA[[#This Row],[Row.names]]), "",   DATE(YEAR(TBL_DATA[[#This Row],[Row.names]]), MONTH(TBL_DATA[[#This Row],[Row.names]]), DAY(TBL_DATA[[#This Row],[Row.names]])))</f>
        <v/>
      </c>
      <c r="B420" s="604" t="s">
        <v>549</v>
      </c>
      <c r="C420" s="1230" t="s">
        <v>1175</v>
      </c>
      <c r="D420" s="1856" t="n">
        <v>0.0021081291043095686</v>
      </c>
      <c r="E420" s="2482" t="n">
        <v>0.19897089794085332</v>
      </c>
      <c r="F420" s="3046" t="n">
        <v>0.12304521625134868</v>
      </c>
      <c r="G420" s="3610" t="n">
        <v>0.5979359722240625</v>
      </c>
      <c r="H420" s="4174" t="n">
        <v>0.5536300166145754</v>
      </c>
      <c r="I420" s="4738" t="n">
        <v>0.003737470659340066</v>
      </c>
      <c r="J420" s="5302" t="n">
        <v>0.2130568978019869</v>
      </c>
      <c r="K420" s="5864" t="n">
        <v>1.06698254373584</v>
      </c>
      <c r="L420" s="6426" t="n">
        <v>0.5394311979356219</v>
      </c>
      <c r="M420" s="6988" t="n">
        <v>0.0037964489030549</v>
      </c>
      <c r="N420" s="7550" t="n">
        <v>0.08880359984272573</v>
      </c>
      <c r="O420" s="8114" t="n">
        <v>0.05958676339580291</v>
      </c>
      <c r="P420" s="8740" t="n">
        <v>0.0</v>
      </c>
      <c r="Q420" s="9304" t="n">
        <v>-0.014263577378873642</v>
      </c>
      <c r="R420" s="9868" t="n">
        <v>-0.012383029864508803</v>
      </c>
      <c r="S420" s="10369" t="n">
        <v>0.16980236130752147</v>
      </c>
      <c r="T420" s="10870" t="n">
        <v>0.07384767013239003</v>
      </c>
      <c r="U420" s="11371" t="n">
        <v>2.299359763186965</v>
      </c>
      <c r="V420" s="11872" t="n">
        <v>0.15619640009627145</v>
      </c>
      <c r="W420" s="12371" t="n">
        <v>0.06937853409090856</v>
      </c>
      <c r="X420" t="n" s="12870">
        <v>2.251364952329536</v>
      </c>
      <c r="Y420" t="n" s="13432">
        <v>0.744063180526073</v>
      </c>
      <c r="Z420" t="n" s="13996">
        <v>0.7344598000814081</v>
      </c>
      <c r="AA420" t="n" s="14620">
        <v>0.0</v>
      </c>
      <c r="AB420" t="n" s="15246">
        <v>0.0</v>
      </c>
      <c r="AC420" t="n" s="15872">
        <v>0.11053654521422403</v>
      </c>
      <c r="AD420" t="n" s="16347">
        <v>0.275224384196978</v>
      </c>
      <c r="AE420" t="n" s="16822">
        <v>0.046219098274843995</v>
      </c>
      <c r="AF420" t="n" s="17297">
        <v>0.09156977870873699</v>
      </c>
      <c r="AG420" t="n" s="17772">
        <v>0.11376259071412599</v>
      </c>
      <c r="AH420" t="n" s="18247">
        <v>-0.009097794079782999</v>
      </c>
      <c r="AI420" t="n" s="18722">
        <v>0.003473864647210001</v>
      </c>
      <c r="AJ420" t="n" s="19197">
        <v>0.416895631758486</v>
      </c>
      <c r="AK420" t="n" s="19672">
        <v>0.05914738215333899</v>
      </c>
      <c r="AL420" t="n" s="20147">
        <v>0.0</v>
      </c>
      <c r="AM420" t="n" s="20622">
        <v>0.044513667106304</v>
      </c>
      <c r="AN420" t="n" s="21097">
        <v>-0.37972108768706697</v>
      </c>
      <c r="AO420" t="n" s="21572">
        <v>1.296519677266144</v>
      </c>
      <c r="AP420" t="n" s="22047">
        <v>-0.63453216147297</v>
      </c>
      <c r="AQ420" t="n" s="22522">
        <v>0.661987515793174</v>
      </c>
      <c r="AR420" t="n" s="22997">
        <v>1.931051838739114</v>
      </c>
      <c r="AS420" t="n" s="23590">
        <v>0.0018114271440498341</v>
      </c>
      <c r="AT420" t="n" s="24183">
        <v>5.739597740975115E-4</v>
      </c>
      <c r="AU420" t="n" s="24776">
        <v>0.0014828786906144569</v>
      </c>
      <c r="AV420" t="n" s="25369">
        <v>4.737867127518617E-4</v>
      </c>
      <c r="AW420" t="n" s="25962">
        <v>-6.826040031785395E-5</v>
      </c>
      <c r="AX420" t="n" s="26555">
        <v>4.394040996383538E-4</v>
      </c>
      <c r="AY420" t="n" s="27148">
        <v>1.0384435581583252E-4</v>
      </c>
      <c r="AZ420" t="n" s="27741">
        <v>0.0035584178283853676</v>
      </c>
      <c r="BA420" t="n" s="28334">
        <v>-0.0019488050332829015</v>
      </c>
      <c r="BB420" t="n" s="28927">
        <v>2.872068148296595E-4</v>
      </c>
      <c r="BC420" t="n" s="29520">
        <v>5.279874322827714E-7</v>
      </c>
      <c r="BD420" t="n" s="30113">
        <v>5.870193071547605E-4</v>
      </c>
      <c r="BE420" t="n" s="30706">
        <v>-0.00102209198835769</v>
      </c>
      <c r="BF420" t="n" s="31299">
        <v>0.0021166595448212527</v>
      </c>
      <c r="BG420" t="n" s="31892">
        <v>8.521032022069114E-4</v>
      </c>
      <c r="BH420" t="n" s="32485">
        <v>4.8336917055706737E-4</v>
      </c>
      <c r="BI420" t="n" s="33078">
        <v>0.0036973287376321027</v>
      </c>
      <c r="BJ420" t="s" s="33553">
        <v>1387</v>
      </c>
      <c r="BK420" t="s" s="34028">
        <v>1393</v>
      </c>
      <c r="BL420" t="n" s="34503">
        <v>0.12404792010784149</v>
      </c>
      <c r="BM420" t="s" s="34978">
        <v>1412</v>
      </c>
      <c r="BN420" t="s" s="35453">
        <v>1393</v>
      </c>
      <c r="BO420" t="n" s="35928">
        <v>-0.013667674735188484</v>
      </c>
    </row>
    <row r="421" spans="1:23" x14ac:dyDescent="0.25">
      <c r="A421" s="116" t="str">
        <f>IF(ISBLANK(TBL_DATA[[#This Row],[Row.names]]), "",   DATE(YEAR(TBL_DATA[[#This Row],[Row.names]]), MONTH(TBL_DATA[[#This Row],[Row.names]]), DAY(TBL_DATA[[#This Row],[Row.names]])))</f>
        <v/>
      </c>
      <c r="B421" s="605" t="s">
        <v>550</v>
      </c>
      <c r="C421" s="1231" t="s">
        <v>1176</v>
      </c>
      <c r="D421" s="1857" t="n">
        <v>0.007239940557760311</v>
      </c>
      <c r="E421" s="2483" t="n">
        <v>0.20765137597242966</v>
      </c>
      <c r="F421" s="3047" t="n">
        <v>0.12675100324822375</v>
      </c>
      <c r="G421" s="3611" t="n">
        <v>0.6032986125877248</v>
      </c>
      <c r="H421" s="4175" t="n">
        <v>0.562223164636505</v>
      </c>
      <c r="I421" s="4739" t="n">
        <v>0.003743204915621175</v>
      </c>
      <c r="J421" s="5303" t="n">
        <v>0.22007462321941684</v>
      </c>
      <c r="K421" s="5865" t="n">
        <v>1.0752530476157054</v>
      </c>
      <c r="L421" s="6427" t="n">
        <v>0.5483453803307775</v>
      </c>
      <c r="M421" s="6989" t="n">
        <v>0.0038020729214875656</v>
      </c>
      <c r="N421" s="7551" t="n">
        <v>0.0898085085584876</v>
      </c>
      <c r="O421" s="8115" t="n">
        <v>0.05958676339580291</v>
      </c>
      <c r="P421" s="8741" t="n">
        <v>0.0</v>
      </c>
      <c r="Q421" s="9305" t="n">
        <v>-0.01433307294755591</v>
      </c>
      <c r="R421" s="9869" t="n">
        <v>-0.01243124500547264</v>
      </c>
      <c r="S421" s="10370" t="n">
        <v>0.154679145743428</v>
      </c>
      <c r="T421" s="10871" t="n">
        <v>0.07289803263983821</v>
      </c>
      <c r="U421" s="11372" t="n">
        <v>2.12185624415462</v>
      </c>
      <c r="V421" s="11873" t="n">
        <v>0.1348227016052106</v>
      </c>
      <c r="W421" s="12372" t="n">
        <v>0.06793000161522357</v>
      </c>
      <c r="X421" t="n" s="12871">
        <v>1.9847298454207003</v>
      </c>
      <c r="Y421" t="n" s="13433">
        <v>0.749815420377912</v>
      </c>
      <c r="Z421" t="n" s="13997">
        <v>0.7405034640910043</v>
      </c>
      <c r="AA421" t="n" s="14621">
        <v>0.0</v>
      </c>
      <c r="AB421" t="n" s="15247">
        <v>0.0</v>
      </c>
      <c r="AC421" t="n" s="15873">
        <v>0.10634561533370598</v>
      </c>
      <c r="AD421" t="n" s="16348">
        <v>0.271760929447376</v>
      </c>
      <c r="AE421" t="n" s="16823">
        <v>0.046776316508448</v>
      </c>
      <c r="AF421" t="n" s="17298">
        <v>0.09221907831087502</v>
      </c>
      <c r="AG421" t="n" s="17773">
        <v>0.099660137930915</v>
      </c>
      <c r="AH421" t="n" s="18248">
        <v>-0.01006041442059</v>
      </c>
      <c r="AI421" t="n" s="18723">
        <v>0.004153161874508999</v>
      </c>
      <c r="AJ421" t="n" s="19198">
        <v>0.41464238605715004</v>
      </c>
      <c r="AK421" t="n" s="19673">
        <v>0.03587994125380101</v>
      </c>
      <c r="AL421" t="n" s="20148">
        <v>0.0</v>
      </c>
      <c r="AM421" t="n" s="20623">
        <v>0.047802682829003</v>
      </c>
      <c r="AN421" t="n" s="21098">
        <v>-0.36800069637566796</v>
      </c>
      <c r="AO421" t="n" s="21573">
        <v>1.2577168364307527</v>
      </c>
      <c r="AP421" t="n" s="22048">
        <v>-0.6228833130149329</v>
      </c>
      <c r="AQ421" t="n" s="22523">
        <v>0.6348335234158198</v>
      </c>
      <c r="AR421" t="n" s="22998">
        <v>1.8806001494456857</v>
      </c>
      <c r="AS421" t="n" s="23591">
        <v>0.0017769052665741875</v>
      </c>
      <c r="AT421" t="n" s="24184">
        <v>5.178207581488102E-4</v>
      </c>
      <c r="AU421" t="n" s="24777">
        <v>0.0015590149833360383</v>
      </c>
      <c r="AV421" t="n" s="25370">
        <v>4.494933910022406E-4</v>
      </c>
      <c r="AW421" t="n" s="25963">
        <v>-6.592161535415486E-5</v>
      </c>
      <c r="AX421" t="n" s="26556">
        <v>4.846242330964264E-4</v>
      </c>
      <c r="AY421" t="n" s="27149">
        <v>1.0382273430767215E-4</v>
      </c>
      <c r="AZ421" t="n" s="27742">
        <v>0.0034786156057938686</v>
      </c>
      <c r="BA421" t="n" s="28335">
        <v>-0.001949487203567655</v>
      </c>
      <c r="BB421" t="n" s="28928">
        <v>2.893913185286742E-4</v>
      </c>
      <c r="BC421" t="n" s="29521">
        <v>-5.186878261044629E-7</v>
      </c>
      <c r="BD421" t="n" s="30114">
        <v>5.19070419012599E-4</v>
      </c>
      <c r="BE421" t="n" s="30707">
        <v>-9.851005880541768E-4</v>
      </c>
      <c r="BF421" t="n" s="31300">
        <v>0.0020303224437765565</v>
      </c>
      <c r="BG421" t="n" s="31893">
        <v>8.184106969880378E-4</v>
      </c>
      <c r="BH421" t="n" s="32486">
        <v>3.869134786884414E-4</v>
      </c>
      <c r="BI421" t="n" s="33079">
        <v>0.0038741443336285457</v>
      </c>
      <c r="BJ421" t="s" s="33554">
        <v>1387</v>
      </c>
      <c r="BK421" t="s" s="34029">
        <v>1393</v>
      </c>
      <c r="BL421" t="n" s="34504">
        <v>0.1240832582116127</v>
      </c>
      <c r="BM421" t="s" s="34979">
        <v>1412</v>
      </c>
      <c r="BN421" t="s" s="35454">
        <v>1393</v>
      </c>
      <c r="BO421" t="n" s="35929">
        <v>-0.013654693961143494</v>
      </c>
    </row>
    <row r="422" spans="1:23" x14ac:dyDescent="0.25">
      <c r="A422" s="116" t="str">
        <f>IF(ISBLANK(TBL_DATA[[#This Row],[Row.names]]), "",   DATE(YEAR(TBL_DATA[[#This Row],[Row.names]]), MONTH(TBL_DATA[[#This Row],[Row.names]]), DAY(TBL_DATA[[#This Row],[Row.names]])))</f>
        <v/>
      </c>
      <c r="B422" s="606" t="s">
        <v>551</v>
      </c>
      <c r="C422" s="1232" t="s">
        <v>1177</v>
      </c>
      <c r="D422" s="1858" t="n">
        <v>8.701957367005506E-4</v>
      </c>
      <c r="E422" s="2484" t="n">
        <v>0.20870226905122125</v>
      </c>
      <c r="F422" s="3048" t="n">
        <v>0.13196336861302815</v>
      </c>
      <c r="G422" s="3612" t="n">
        <v>0.5980937933694044</v>
      </c>
      <c r="H422" s="4176" t="n">
        <v>0.5472613252111426</v>
      </c>
      <c r="I422" s="4740" t="n">
        <v>0.0037396211132819453</v>
      </c>
      <c r="J422" s="5304" t="n">
        <v>0.22413124834412268</v>
      </c>
      <c r="K422" s="5866" t="n">
        <v>1.0547859788541647</v>
      </c>
      <c r="L422" s="6428" t="n">
        <v>0.5344944266527768</v>
      </c>
      <c r="M422" s="6990" t="n">
        <v>0.003791981832325084</v>
      </c>
      <c r="N422" s="7552" t="n">
        <v>0.08822752082550672</v>
      </c>
      <c r="O422" s="8116" t="n">
        <v>0.057598979280804354</v>
      </c>
      <c r="P422" s="8742" t="n">
        <v>0.0</v>
      </c>
      <c r="Q422" s="9306" t="n">
        <v>-0.013934809132790417</v>
      </c>
      <c r="R422" s="9870" t="n">
        <v>-0.012066460943293347</v>
      </c>
      <c r="S422" s="10371" t="n">
        <v>0.1667785238763313</v>
      </c>
      <c r="T422" s="10872" t="n">
        <v>0.07256235814944063</v>
      </c>
      <c r="U422" s="11373" t="n">
        <v>2.2984165361998636</v>
      </c>
      <c r="V422" s="11874" t="n">
        <v>0.147729027169472</v>
      </c>
      <c r="W422" s="12373" t="n">
        <v>0.06724674984601432</v>
      </c>
      <c r="X422" t="n" s="12872">
        <v>2.196820329722267</v>
      </c>
      <c r="Y422" t="n" s="13434">
        <v>0.7397711302904044</v>
      </c>
      <c r="Z422" t="n" s="13998">
        <v>0.731091257404147</v>
      </c>
      <c r="AA422" t="n" s="14622">
        <v>0.0</v>
      </c>
      <c r="AB422" t="n" s="15248">
        <v>0.0</v>
      </c>
      <c r="AC422" t="n" s="15874">
        <v>0.10670322629658771</v>
      </c>
      <c r="AD422" t="n" s="16349">
        <v>0.29215393515041405</v>
      </c>
      <c r="AE422" t="n" s="16824">
        <v>0.036186640331066</v>
      </c>
      <c r="AF422" t="n" s="17299">
        <v>0.08996368561029099</v>
      </c>
      <c r="AG422" t="n" s="17774">
        <v>0.131240825559908</v>
      </c>
      <c r="AH422" t="n" s="18249">
        <v>-0.011042706580655</v>
      </c>
      <c r="AI422" t="n" s="18724">
        <v>0.004206427103672</v>
      </c>
      <c r="AJ422" t="n" s="19199">
        <v>0.41790580144269607</v>
      </c>
      <c r="AK422" t="n" s="19674">
        <v>0.032115737594841</v>
      </c>
      <c r="AL422" t="n" s="20149">
        <v>0.0</v>
      </c>
      <c r="AM422" t="n" s="20624">
        <v>0.047788289785244006</v>
      </c>
      <c r="AN422" t="n" s="21099">
        <v>-0.37000545869857904</v>
      </c>
      <c r="AO422" t="n" s="21574">
        <v>1.2457416894961595</v>
      </c>
      <c r="AP422" t="n" s="22049">
        <v>-0.5752285121972621</v>
      </c>
      <c r="AQ422" t="n" s="22524">
        <v>0.6705131772988974</v>
      </c>
      <c r="AR422" t="n" s="22999">
        <v>1.8209702016934215</v>
      </c>
      <c r="AS422" t="n" s="23592">
        <v>0.001706926495156017</v>
      </c>
      <c r="AT422" t="n" s="24185">
        <v>4.959280032939305E-4</v>
      </c>
      <c r="AU422" t="n" s="24778">
        <v>0.0014949256273364118</v>
      </c>
      <c r="AV422" t="n" s="25371">
        <v>4.2373578836170557E-4</v>
      </c>
      <c r="AW422" t="n" s="25964">
        <v>-6.04218298057436E-5</v>
      </c>
      <c r="AX422" t="n" s="26557">
        <v>4.6131379587764746E-4</v>
      </c>
      <c r="AY422" t="n" s="27150">
        <v>9.974896070151887E-5</v>
      </c>
      <c r="AZ422" t="n" s="27743">
        <v>0.003419471306957916</v>
      </c>
      <c r="BA422" t="n" s="28336">
        <v>-0.0018539477713438702</v>
      </c>
      <c r="BB422" t="n" s="28929">
        <v>2.7089736408109836E-4</v>
      </c>
      <c r="BC422" t="n" s="29522">
        <v>-8.647885908814946E-7</v>
      </c>
      <c r="BD422" t="n" s="30115">
        <v>4.8787425211241136E-4</v>
      </c>
      <c r="BE422" t="n" s="30708">
        <v>-9.236961379166327E-4</v>
      </c>
      <c r="BF422" t="n" s="31301">
        <v>0.0019587821957215293</v>
      </c>
      <c r="BG422" t="n" s="31894">
        <v>7.721034013157855E-4</v>
      </c>
      <c r="BH422" t="n" s="32487">
        <v>3.6242616330501854E-4</v>
      </c>
      <c r="BI422" t="n" s="33080">
        <v>0.003800223077487638</v>
      </c>
      <c r="BJ422" t="s" s="33555">
        <v>1387</v>
      </c>
      <c r="BK422" t="s" s="34030">
        <v>1393</v>
      </c>
      <c r="BL422" t="n" s="34505">
        <v>0.12205871939659119</v>
      </c>
      <c r="BM422" t="s" s="34980">
        <v>1412</v>
      </c>
      <c r="BN422" t="s" s="35455">
        <v>1393</v>
      </c>
      <c r="BO422" t="n" s="35930">
        <v>-0.01341231819242239</v>
      </c>
    </row>
    <row r="423" spans="1:23" x14ac:dyDescent="0.25">
      <c r="A423" s="116" t="str">
        <f>IF(ISBLANK(TBL_DATA[[#This Row],[Row.names]]), "",   DATE(YEAR(TBL_DATA[[#This Row],[Row.names]]), MONTH(TBL_DATA[[#This Row],[Row.names]]), DAY(TBL_DATA[[#This Row],[Row.names]])))</f>
        <v/>
      </c>
      <c r="B423" s="607" t="s">
        <v>552</v>
      </c>
      <c r="C423" s="1233" t="s">
        <v>1178</v>
      </c>
      <c r="D423" s="1859" t="n">
        <v>0.002476367422841357</v>
      </c>
      <c r="E423" s="2485" t="n">
        <v>0.21169545997421424</v>
      </c>
      <c r="F423" s="3049" t="n">
        <v>0.15005877708171722</v>
      </c>
      <c r="G423" s="3613" t="n">
        <v>0.6065889818522616</v>
      </c>
      <c r="H423" s="4177" t="n">
        <v>0.5489658007946773</v>
      </c>
      <c r="I423" s="4741" t="n">
        <v>0.0037286138737576678</v>
      </c>
      <c r="J423" s="5305" t="n">
        <v>0.21777301781032565</v>
      </c>
      <c r="K423" s="5867" t="n">
        <v>1.0565910952326119</v>
      </c>
      <c r="L423" s="6429" t="n">
        <v>0.5372479073342539</v>
      </c>
      <c r="M423" s="6991" t="n">
        <v>0.0037767381077823793</v>
      </c>
      <c r="N423" s="7553" t="n">
        <v>0.08813389119589081</v>
      </c>
      <c r="O423" s="8117" t="n">
        <v>0.057598979280804354</v>
      </c>
      <c r="P423" s="8743" t="n">
        <v>0.0</v>
      </c>
      <c r="Q423" s="9307" t="n">
        <v>-0.013933950940029645</v>
      </c>
      <c r="R423" s="9871" t="n">
        <v>-0.012067585496362214</v>
      </c>
      <c r="S423" s="10372" t="n">
        <v>0.16374277934919657</v>
      </c>
      <c r="T423" s="10873" t="n">
        <v>0.0724441004001755</v>
      </c>
      <c r="U423" s="11374" t="n">
        <v>2.2602638233437142</v>
      </c>
      <c r="V423" s="11875" t="n">
        <v>0.13618220773377865</v>
      </c>
      <c r="W423" s="12374" t="n">
        <v>0.06644061623062945</v>
      </c>
      <c r="X423" t="n" s="12873">
        <v>2.0496830923581646</v>
      </c>
      <c r="Y423" t="n" s="13435">
        <v>0.7409222636651414</v>
      </c>
      <c r="Z423" t="n" s="13999">
        <v>0.7329719689962597</v>
      </c>
      <c r="AA423" t="n" s="14623">
        <v>0.0</v>
      </c>
      <c r="AB423" t="n" s="15249">
        <v>0.0</v>
      </c>
      <c r="AC423" t="n" s="15875">
        <v>0.10238227357484185</v>
      </c>
      <c r="AD423" t="n" s="16350">
        <v>0.288348703073158</v>
      </c>
      <c r="AE423" t="n" s="16825">
        <v>0.039263172624551</v>
      </c>
      <c r="AF423" t="n" s="17300">
        <v>0.086777645058766</v>
      </c>
      <c r="AG423" t="n" s="17775">
        <v>0.100567740166899</v>
      </c>
      <c r="AH423" t="n" s="18250">
        <v>-0.011371234919679</v>
      </c>
      <c r="AI423" t="n" s="18725">
        <v>0.005753986970665998</v>
      </c>
      <c r="AJ423" t="n" s="19200">
        <v>0.435679329645467</v>
      </c>
      <c r="AK423" t="n" s="19675">
        <v>0.020110152544590004</v>
      </c>
      <c r="AL423" t="n" s="20150">
        <v>0.0</v>
      </c>
      <c r="AM423" t="n" s="20625">
        <v>0.048716124055815</v>
      </c>
      <c r="AN423" t="n" s="21100">
        <v>-0.369259528373848</v>
      </c>
      <c r="AO423" t="n" s="21575">
        <v>1.2313110592733336</v>
      </c>
      <c r="AP423" t="n" s="22050">
        <v>-0.586724968426949</v>
      </c>
      <c r="AQ423" t="n" s="22525">
        <v>0.6445860908463846</v>
      </c>
      <c r="AR423" t="n" s="23000">
        <v>1.8180360277002827</v>
      </c>
      <c r="AS423" t="n" s="23593">
        <v>0.0016381876612459889</v>
      </c>
      <c r="AT423" t="n" s="24186">
        <v>4.8154084574458816E-4</v>
      </c>
      <c r="AU423" t="n" s="24779">
        <v>0.001495656320068423</v>
      </c>
      <c r="AV423" t="n" s="25372">
        <v>3.7064754084541673E-4</v>
      </c>
      <c r="AW423" t="n" s="25965">
        <v>-6.478956791135095E-5</v>
      </c>
      <c r="AX423" t="n" s="26558">
        <v>4.3996008257675835E-4</v>
      </c>
      <c r="AY423" t="n" s="27151">
        <v>9.559045085693536E-5</v>
      </c>
      <c r="AZ423" t="n" s="27744">
        <v>0.0034267429666885356</v>
      </c>
      <c r="BA423" t="n" s="28337">
        <v>-0.001796689963039418</v>
      </c>
      <c r="BB423" t="n" s="28930">
        <v>2.7023311527802425E-4</v>
      </c>
      <c r="BC423" t="n" s="29523">
        <v>-1.7029452104460847E-6</v>
      </c>
      <c r="BD423" t="n" s="30116">
        <v>4.531888549357246E-4</v>
      </c>
      <c r="BE423" t="n" s="30709">
        <v>-8.749194023331029E-4</v>
      </c>
      <c r="BF423" t="n" s="31302">
        <v>0.00192045579972994</v>
      </c>
      <c r="BG423" t="n" s="31895">
        <v>6.991430983376075E-4</v>
      </c>
      <c r="BH423" t="n" s="32488">
        <v>3.374053977296439E-4</v>
      </c>
      <c r="BI423" t="n" s="33081">
        <v>0.003820102758743642</v>
      </c>
      <c r="BJ423" t="s" s="33556">
        <v>1387</v>
      </c>
      <c r="BK423" t="s" s="34031">
        <v>1393</v>
      </c>
      <c r="BL423" t="n" s="34506">
        <v>0.12249945104122162</v>
      </c>
      <c r="BM423" t="s" s="34981">
        <v>1407</v>
      </c>
      <c r="BN423" t="s" s="35456">
        <v>1393</v>
      </c>
      <c r="BO423" t="n" s="35931">
        <v>-0.013972636312246323</v>
      </c>
    </row>
    <row r="424" spans="1:23" x14ac:dyDescent="0.25">
      <c r="A424" s="116" t="str">
        <f>IF(ISBLANK(TBL_DATA[[#This Row],[Row.names]]), "",   DATE(YEAR(TBL_DATA[[#This Row],[Row.names]]), MONTH(TBL_DATA[[#This Row],[Row.names]]), DAY(TBL_DATA[[#This Row],[Row.names]])))</f>
        <v/>
      </c>
      <c r="B424" s="608" t="s">
        <v>553</v>
      </c>
      <c r="C424" s="1234" t="s">
        <v>1179</v>
      </c>
      <c r="D424" s="1860" t="n">
        <v>0.0021423922345975674</v>
      </c>
      <c r="E424" s="2486" t="n">
        <v>0.21429138691836003</v>
      </c>
      <c r="F424" s="3050" t="n">
        <v>0.1385368448417934</v>
      </c>
      <c r="G424" s="3614" t="n">
        <v>0.6041430648107549</v>
      </c>
      <c r="H424" s="4178" t="n">
        <v>0.5566092090013802</v>
      </c>
      <c r="I424" s="4742" t="n">
        <v>0.003667703712955385</v>
      </c>
      <c r="J424" s="5306" t="n">
        <v>0.21504547791587236</v>
      </c>
      <c r="K424" s="5868" t="n">
        <v>1.050123356144771</v>
      </c>
      <c r="L424" s="6430" t="n">
        <v>0.530631410476656</v>
      </c>
      <c r="M424" s="6992" t="n">
        <v>0.0037736178887252158</v>
      </c>
      <c r="N424" s="7554" t="n">
        <v>0.08743819441522363</v>
      </c>
      <c r="O424" s="8118" t="n">
        <v>0.057598979280804354</v>
      </c>
      <c r="P424" s="8744" t="n">
        <v>0.0</v>
      </c>
      <c r="Q424" s="9308" t="n">
        <v>-0.013885297607927588</v>
      </c>
      <c r="R424" s="9872" t="n">
        <v>-0.012033664572112458</v>
      </c>
      <c r="S424" s="10373" t="n">
        <v>0.17544913244212768</v>
      </c>
      <c r="T424" s="10874" t="n">
        <v>0.07256657710278944</v>
      </c>
      <c r="U424" s="11375" t="n">
        <v>2.4177677857618485</v>
      </c>
      <c r="V424" s="11876" t="n">
        <v>0.13891489859438555</v>
      </c>
      <c r="W424" s="12375" t="n">
        <v>0.06646791969557662</v>
      </c>
      <c r="X424" t="n" s="12874">
        <v>2.089954059501432</v>
      </c>
      <c r="Y424" t="n" s="13436">
        <v>0.7460624699054229</v>
      </c>
      <c r="Z424" t="n" s="14000">
        <v>0.7284445143431694</v>
      </c>
      <c r="AA424" t="n" s="14624">
        <v>0.0</v>
      </c>
      <c r="AB424" t="n" s="15250">
        <v>0.0</v>
      </c>
      <c r="AC424" t="n" s="15876">
        <v>0.09870256121843791</v>
      </c>
      <c r="AD424" t="n" s="16351">
        <v>0.2920281947259551</v>
      </c>
      <c r="AE424" t="n" s="16826">
        <v>0.038752061058747</v>
      </c>
      <c r="AF424" t="n" s="17301">
        <v>0.08767853708314201</v>
      </c>
      <c r="AG424" t="n" s="17776">
        <v>0.097772528621714</v>
      </c>
      <c r="AH424" t="n" s="18251">
        <v>-0.01135771047479</v>
      </c>
      <c r="AI424" t="n" s="18726">
        <v>0.006123303461773</v>
      </c>
      <c r="AJ424" t="n" s="19201">
        <v>0.43318970487741393</v>
      </c>
      <c r="AK424" t="n" s="19676">
        <v>0.008089582780685</v>
      </c>
      <c r="AL424" t="n" s="20151">
        <v>0.0</v>
      </c>
      <c r="AM424" t="n" s="20626">
        <v>0.050189329047</v>
      </c>
      <c r="AN424" t="n" s="21101">
        <v>-0.371670261103958</v>
      </c>
      <c r="AO424" t="n" s="21576">
        <v>1.2321212970210484</v>
      </c>
      <c r="AP424" t="n" s="22051">
        <v>-0.6013260269433659</v>
      </c>
      <c r="AQ424" t="n" s="22526">
        <v>0.6307952700776825</v>
      </c>
      <c r="AR424" t="n" s="23001">
        <v>1.8334473239644145</v>
      </c>
      <c r="AS424" t="n" s="23594">
        <v>0.0016022764429837494</v>
      </c>
      <c r="AT424" t="n" s="24187">
        <v>4.7245882435947335E-4</v>
      </c>
      <c r="AU424" t="n" s="24780">
        <v>0.0016709842817143627</v>
      </c>
      <c r="AV424" t="n" s="25373">
        <v>3.0571132877760753E-4</v>
      </c>
      <c r="AW424" t="n" s="25966">
        <v>-4.5938051180190524E-5</v>
      </c>
      <c r="AX424" t="n" s="26559">
        <v>4.3568116351112E-4</v>
      </c>
      <c r="AY424" t="n" s="27152">
        <v>8.019935243078393E-5</v>
      </c>
      <c r="AZ424" t="n" s="27745">
        <v>0.00332220140015384</v>
      </c>
      <c r="BA424" t="n" s="28338">
        <v>-0.00169697127779029</v>
      </c>
      <c r="BB424" t="n" s="28931">
        <v>2.1913351050160092E-4</v>
      </c>
      <c r="BC424" t="n" s="29524">
        <v>-2.8727354200064724E-6</v>
      </c>
      <c r="BD424" t="n" s="30117">
        <v>4.7844919994592135E-4</v>
      </c>
      <c r="BE424" t="n" s="30710">
        <v>-8.050008815987812E-4</v>
      </c>
      <c r="BF424" t="n" s="31303">
        <v>0.002194477696661277</v>
      </c>
      <c r="BG424" t="n" s="31896">
        <v>4.6105530170983386E-4</v>
      </c>
      <c r="BH424" t="n" s="32489">
        <v>3.3010764511224536E-4</v>
      </c>
      <c r="BI424" t="n" s="33082">
        <v>0.0037037752782115544</v>
      </c>
      <c r="BJ424" t="s" s="33557">
        <v>1387</v>
      </c>
      <c r="BK424" t="s" s="34032">
        <v>1393</v>
      </c>
      <c r="BL424" t="n" s="34507">
        <v>0.12161783874034882</v>
      </c>
      <c r="BM424" t="s" s="34982">
        <v>1407</v>
      </c>
      <c r="BN424" t="s" s="35457">
        <v>1393</v>
      </c>
      <c r="BO424" t="n" s="35932">
        <v>-0.01509999018162489</v>
      </c>
    </row>
    <row r="425" spans="1:23" x14ac:dyDescent="0.25">
      <c r="A425" s="116" t="str">
        <f>IF(ISBLANK(TBL_DATA[[#This Row],[Row.names]]), "",   DATE(YEAR(TBL_DATA[[#This Row],[Row.names]]), MONTH(TBL_DATA[[#This Row],[Row.names]]), DAY(TBL_DATA[[#This Row],[Row.names]])))</f>
        <v/>
      </c>
      <c r="B425" s="609" t="s">
        <v>554</v>
      </c>
      <c r="C425" s="1235" t="s">
        <v>1180</v>
      </c>
      <c r="D425" s="1861" t="n">
        <v>-0.003717312760592932</v>
      </c>
      <c r="E425" s="2487" t="n">
        <v>0.20977748605069046</v>
      </c>
      <c r="F425" s="3051" t="n">
        <v>0.1292695720672592</v>
      </c>
      <c r="G425" s="3615" t="n">
        <v>0.6080564652630517</v>
      </c>
      <c r="H425" s="4179" t="n">
        <v>0.556094835788216</v>
      </c>
      <c r="I425" s="4743" t="n">
        <v>0.003683762523983491</v>
      </c>
      <c r="J425" s="5307" t="n">
        <v>0.20108013248743384</v>
      </c>
      <c r="K425" s="5869" t="n">
        <v>1.0540331703055572</v>
      </c>
      <c r="L425" s="6431" t="n">
        <v>0.531746891344905</v>
      </c>
      <c r="M425" s="6993" t="n">
        <v>0.0037834400889182433</v>
      </c>
      <c r="N425" s="7555" t="n">
        <v>0.08777014119997727</v>
      </c>
      <c r="O425" s="8119" t="n">
        <v>0.058076811817030706</v>
      </c>
      <c r="P425" s="8745" t="n">
        <v>-0.003717312760592839</v>
      </c>
      <c r="Q425" s="9309" t="n">
        <v>-0.014043430080864831</v>
      </c>
      <c r="R425" s="9873" t="n">
        <v>-0.01218476758113072</v>
      </c>
      <c r="S425" s="10374" t="n">
        <v>0.1693272792116427</v>
      </c>
      <c r="T425" s="10875" t="n">
        <v>0.07271365509168345</v>
      </c>
      <c r="U425" s="11376" t="n">
        <v>2.3286861181457694</v>
      </c>
      <c r="V425" s="11877" t="n">
        <v>0.1351664388958269</v>
      </c>
      <c r="W425" s="12376" t="n">
        <v>0.06652115703989328</v>
      </c>
      <c r="X425" t="n" s="12875">
        <v>2.0319315674976384</v>
      </c>
      <c r="Y425" t="n" s="13437">
        <v>0.7457176649297078</v>
      </c>
      <c r="Z425" t="n" s="14001">
        <v>0.7292097718386015</v>
      </c>
      <c r="AA425" t="n" s="14625">
        <v>0.0</v>
      </c>
      <c r="AB425" t="n" s="15251">
        <v>0.0</v>
      </c>
      <c r="AC425" t="n" s="15877">
        <v>0.09504693029631665</v>
      </c>
      <c r="AD425" t="n" s="16352">
        <v>0.29594028262920097</v>
      </c>
      <c r="AE425" t="n" s="16827">
        <v>0.038870317096351</v>
      </c>
      <c r="AF425" t="n" s="17302">
        <v>0.08499921022408401</v>
      </c>
      <c r="AG425" t="n" s="17777">
        <v>0.098375648901835</v>
      </c>
      <c r="AH425" t="n" s="18252">
        <v>-0.0071416216896389995</v>
      </c>
      <c r="AI425" t="n" s="18727">
        <v>0.006953426784326002</v>
      </c>
      <c r="AJ425" t="n" s="19202">
        <v>0.4331527582961461</v>
      </c>
      <c r="AK425" t="n" s="19677">
        <v>-0.004435079735217</v>
      </c>
      <c r="AL425" t="n" s="20152">
        <v>0.0</v>
      </c>
      <c r="AM425" t="n" s="20627">
        <v>0.051495755065936</v>
      </c>
      <c r="AN425" t="n" s="21102">
        <v>-0.36885152821790795</v>
      </c>
      <c r="AO425" t="n" s="21577">
        <v>1.2298330026695599</v>
      </c>
      <c r="AP425" t="n" s="22052">
        <v>-0.600473833314445</v>
      </c>
      <c r="AQ425" t="n" s="22527">
        <v>0.6293591693551148</v>
      </c>
      <c r="AR425" t="n" s="23002">
        <v>1.830306835984005</v>
      </c>
      <c r="AS425" t="n" s="23595">
        <v>0.0015089154157183493</v>
      </c>
      <c r="AT425" t="n" s="24188">
        <v>4.3673978615497104E-4</v>
      </c>
      <c r="AU425" t="n" s="24781">
        <v>0.0018266032458201492</v>
      </c>
      <c r="AV425" t="n" s="25374">
        <v>3.008602758860832E-4</v>
      </c>
      <c r="AW425" t="n" s="25967">
        <v>-4.4910792881102844E-5</v>
      </c>
      <c r="AX425" t="n" s="26560">
        <v>4.240374830165083E-4</v>
      </c>
      <c r="AY425" t="n" s="27153">
        <v>7.576074815699914E-5</v>
      </c>
      <c r="AZ425" t="n" s="27746">
        <v>0.0031405199861023058</v>
      </c>
      <c r="BA425" t="n" s="28339">
        <v>-0.0015909030878782468</v>
      </c>
      <c r="BB425" t="n" s="28932">
        <v>1.8354808304271483E-4</v>
      </c>
      <c r="BC425" t="n" s="29525">
        <v>-1.880834820517365E-6</v>
      </c>
      <c r="BD425" t="n" s="30118">
        <v>4.2232299760610014E-4</v>
      </c>
      <c r="BE425" t="n" s="30711">
        <v>-7.255148228458685E-4</v>
      </c>
      <c r="BF425" t="n" s="31304">
        <v>0.0021794387941157694</v>
      </c>
      <c r="BG425" t="n" s="31897">
        <v>4.6005960910026986E-4</v>
      </c>
      <c r="BH425" t="n" s="32490">
        <v>2.812801477293964E-4</v>
      </c>
      <c r="BI425" t="n" s="33083">
        <v>0.0036417035826125464</v>
      </c>
      <c r="BJ425" t="s" s="33558">
        <v>1387</v>
      </c>
      <c r="BK425" t="s" s="34033">
        <v>1393</v>
      </c>
      <c r="BL425" t="n" s="34508">
        <v>0.1208651140332222</v>
      </c>
      <c r="BM425" t="s" s="34983">
        <v>1407</v>
      </c>
      <c r="BN425" t="s" s="35458">
        <v>1393</v>
      </c>
      <c r="BO425" t="n" s="35933">
        <v>-0.015002657659351826</v>
      </c>
    </row>
    <row r="426" spans="1:23" x14ac:dyDescent="0.25">
      <c r="A426" s="116" t="str">
        <f>IF(ISBLANK(TBL_DATA[[#This Row],[Row.names]]), "",   DATE(YEAR(TBL_DATA[[#This Row],[Row.names]]), MONTH(TBL_DATA[[#This Row],[Row.names]]), DAY(TBL_DATA[[#This Row],[Row.names]])))</f>
        <v/>
      </c>
      <c r="B426" s="610" t="s">
        <v>555</v>
      </c>
      <c r="C426" s="1236" t="s">
        <v>1181</v>
      </c>
      <c r="D426" s="1862" t="n">
        <v>-7.447264550900199E-5</v>
      </c>
      <c r="E426" s="2488" t="n">
        <v>0.20968739072082698</v>
      </c>
      <c r="F426" s="3052" t="n">
        <v>0.15343064697202324</v>
      </c>
      <c r="G426" s="3616" t="n">
        <v>0.6045227912660819</v>
      </c>
      <c r="H426" s="4180" t="n">
        <v>0.5550237056424397</v>
      </c>
      <c r="I426" s="4744" t="n">
        <v>0.0036875705305396346</v>
      </c>
      <c r="J426" s="5308" t="n">
        <v>0.2125537790052172</v>
      </c>
      <c r="K426" s="5870" t="n">
        <v>1.0563938624075822</v>
      </c>
      <c r="L426" s="6432" t="n">
        <v>0.5340287155697234</v>
      </c>
      <c r="M426" s="6994" t="n">
        <v>0.0037735618718028508</v>
      </c>
      <c r="N426" s="7556" t="n">
        <v>0.08775506020484836</v>
      </c>
      <c r="O426" s="8120" t="n">
        <v>0.05806972446122309</v>
      </c>
      <c r="P426" s="8746" t="n">
        <v>-0.003791508567986379</v>
      </c>
      <c r="Q426" s="9310" t="n">
        <v>-0.01403480328758479</v>
      </c>
      <c r="R426" s="9874" t="n">
        <v>-0.012176460150218353</v>
      </c>
      <c r="S426" s="10375" t="n">
        <v>0.20842103361922804</v>
      </c>
      <c r="T426" s="10876" t="n">
        <v>0.06906304110888144</v>
      </c>
      <c r="U426" s="11377" t="n">
        <v>3.0178374753385326</v>
      </c>
      <c r="V426" s="11878" t="n">
        <v>0.16474299425583605</v>
      </c>
      <c r="W426" s="12377" t="n">
        <v>0.0636729400097652</v>
      </c>
      <c r="X426" t="n" s="12876">
        <v>2.587331356626068</v>
      </c>
      <c r="Y426" t="n" s="13438">
        <v>0.7449991313031444</v>
      </c>
      <c r="Z426" t="n" s="14002">
        <v>0.7307726839241622</v>
      </c>
      <c r="AA426" t="n" s="14626">
        <v>0.0</v>
      </c>
      <c r="AB426" t="n" s="15252">
        <v>0.0</v>
      </c>
      <c r="AC426" t="n" s="15878">
        <v>0.09290224895530663</v>
      </c>
      <c r="AD426" t="n" s="16353">
        <v>0.294937945707203</v>
      </c>
      <c r="AE426" t="n" s="16828">
        <v>0.039079346869234005</v>
      </c>
      <c r="AF426" t="n" s="17303">
        <v>0.079996156624964</v>
      </c>
      <c r="AG426" t="n" s="17778">
        <v>0.098516699090925</v>
      </c>
      <c r="AH426" t="n" s="18253">
        <v>-0.011774683503944</v>
      </c>
      <c r="AI426" t="n" s="18728">
        <v>0.008943620046353002</v>
      </c>
      <c r="AJ426" t="n" s="19203">
        <v>0.44153999380850595</v>
      </c>
      <c r="AK426" t="n" s="19678">
        <v>-0.004666920033869001</v>
      </c>
      <c r="AL426" t="n" s="20153">
        <v>-4.39855317911E-4</v>
      </c>
      <c r="AM426" t="n" s="20628">
        <v>0.053483487697735</v>
      </c>
      <c r="AN426" t="n" s="21103">
        <v>-0.38212658181308</v>
      </c>
      <c r="AO426" t="n" s="21578">
        <v>1.2634047942556874</v>
      </c>
      <c r="AP426" t="n" s="22053">
        <v>-0.645915585079571</v>
      </c>
      <c r="AQ426" t="n" s="22528">
        <v>0.6174892091761164</v>
      </c>
      <c r="AR426" t="n" s="23003">
        <v>1.9093203793352584</v>
      </c>
      <c r="AS426" t="n" s="23596">
        <v>0.0013672785225312633</v>
      </c>
      <c r="AT426" t="n" s="24189">
        <v>4.2012744813739325E-4</v>
      </c>
      <c r="AU426" t="n" s="24782">
        <v>0.0018786414391416663</v>
      </c>
      <c r="AV426" t="n" s="25375">
        <v>2.828487029852953E-4</v>
      </c>
      <c r="AW426" t="n" s="25968">
        <v>-4.7232550997366864E-5</v>
      </c>
      <c r="AX426" t="n" s="26561">
        <v>4.1028998850987214E-4</v>
      </c>
      <c r="AY426" t="n" s="27154">
        <v>7.999527108261116E-5</v>
      </c>
      <c r="AZ426" t="n" s="27747">
        <v>0.0031249997725022933</v>
      </c>
      <c r="BA426" t="n" s="28340">
        <v>-0.0015735926679320428</v>
      </c>
      <c r="BB426" t="n" s="28933">
        <v>1.9562714840843295E-4</v>
      </c>
      <c r="BC426" t="n" s="29526">
        <v>-2.560571388878692E-6</v>
      </c>
      <c r="BD426" t="n" s="30119">
        <v>3.9137704495842494E-4</v>
      </c>
      <c r="BE426" t="n" s="30712">
        <v>-7.175867021150584E-4</v>
      </c>
      <c r="BF426" t="n" s="31305">
        <v>0.0021493057236104548</v>
      </c>
      <c r="BG426" t="n" s="31898">
        <v>3.599812014103882E-4</v>
      </c>
      <c r="BH426" t="n" s="32491">
        <v>2.468300680487471E-4</v>
      </c>
      <c r="BI426" t="n" s="33084">
        <v>0.003706515167067583</v>
      </c>
      <c r="BJ426" t="s" s="33559">
        <v>1387</v>
      </c>
      <c r="BK426" t="s" s="34034">
        <v>1393</v>
      </c>
      <c r="BL426" t="n" s="34509">
        <v>0.11950009316205978</v>
      </c>
      <c r="BM426" t="s" s="34984">
        <v>1407</v>
      </c>
      <c r="BN426" t="s" s="35459">
        <v>1393</v>
      </c>
      <c r="BO426" t="n" s="35934">
        <v>-0.018798531964421272</v>
      </c>
    </row>
    <row r="427" spans="1:23" x14ac:dyDescent="0.25">
      <c r="A427" s="116" t="str">
        <f>IF(ISBLANK(TBL_DATA[[#This Row],[Row.names]]), "",   DATE(YEAR(TBL_DATA[[#This Row],[Row.names]]), MONTH(TBL_DATA[[#This Row],[Row.names]]), DAY(TBL_DATA[[#This Row],[Row.names]])))</f>
        <v/>
      </c>
      <c r="B427" s="611" t="s">
        <v>556</v>
      </c>
      <c r="C427" s="1237" t="s">
        <v>1182</v>
      </c>
      <c r="D427" s="1863" t="n">
        <v>-0.00921400183484621</v>
      </c>
      <c r="E427" s="2489" t="n">
        <v>0.19854132888313503</v>
      </c>
      <c r="F427" s="3053" t="n">
        <v>0.15413163281296471</v>
      </c>
      <c r="G427" s="3617" t="n">
        <v>0.618890509191435</v>
      </c>
      <c r="H427" s="4181" t="n">
        <v>0.5757206444333594</v>
      </c>
      <c r="I427" s="4745" t="n">
        <v>0.0036863999152485305</v>
      </c>
      <c r="J427" s="5309" t="n">
        <v>0.20566412617188834</v>
      </c>
      <c r="K427" s="5871" t="n">
        <v>1.0817498871383506</v>
      </c>
      <c r="L427" s="6433" t="n">
        <v>0.5493378335064724</v>
      </c>
      <c r="M427" s="6995" t="n">
        <v>0.003799286524378453</v>
      </c>
      <c r="N427" s="7557" t="n">
        <v>0.08984145308670397</v>
      </c>
      <c r="O427" s="8121" t="n">
        <v>0.0608619713956139</v>
      </c>
      <c r="P427" s="8747" t="n">
        <v>-0.012970575435930276</v>
      </c>
      <c r="Q427" s="9311" t="n">
        <v>-0.0145068144809111</v>
      </c>
      <c r="R427" s="9875" t="n">
        <v>-0.012604288889737492</v>
      </c>
      <c r="S427" s="10376" t="n">
        <v>0.18733948946922663</v>
      </c>
      <c r="T427" s="10877" t="n">
        <v>0.06921903562395267</v>
      </c>
      <c r="U427" s="11378" t="n">
        <v>2.706473555728063</v>
      </c>
      <c r="V427" s="11879" t="n">
        <v>0.15712437160026504</v>
      </c>
      <c r="W427" s="12378" t="n">
        <v>0.06388223881865833</v>
      </c>
      <c r="X427" t="n" s="12877">
        <v>2.459594004622974</v>
      </c>
      <c r="Y427" t="n" s="13439">
        <v>0.7587625744812136</v>
      </c>
      <c r="Z427" t="n" s="14003">
        <v>0.7411732817003541</v>
      </c>
      <c r="AA427" t="n" s="14627">
        <v>0.0</v>
      </c>
      <c r="AB427" t="n" s="15253">
        <v>0.0</v>
      </c>
      <c r="AC427" t="n" s="15879">
        <v>0.08912169841417929</v>
      </c>
      <c r="AD427" t="n" s="16354">
        <v>0.30224466793914606</v>
      </c>
      <c r="AE427" t="n" s="16829">
        <v>0.038766705188402</v>
      </c>
      <c r="AF427" t="n" s="17304">
        <v>0.07826155437183502</v>
      </c>
      <c r="AG427" t="n" s="17779">
        <v>0.09958074742348699</v>
      </c>
      <c r="AH427" t="n" s="18254">
        <v>7.443456669479997E-4</v>
      </c>
      <c r="AI427" t="n" s="18729">
        <v>0.009188919704610998</v>
      </c>
      <c r="AJ427" t="n" s="19204">
        <v>0.439092803249661</v>
      </c>
      <c r="AK427" t="n" s="19679">
        <v>-0.014491616555457998</v>
      </c>
      <c r="AL427" t="n" s="20154">
        <v>-4.3915811334E-4</v>
      </c>
      <c r="AM427" t="n" s="20629">
        <v>0.053764644056167994</v>
      </c>
      <c r="AN427" t="n" s="21104">
        <v>-0.41545618034936493</v>
      </c>
      <c r="AO427" t="n" s="21579">
        <v>1.2932848598034505</v>
      </c>
      <c r="AP427" t="n" s="22054">
        <v>-0.7020274272213549</v>
      </c>
      <c r="AQ427" t="n" s="22529">
        <v>0.5912574325820956</v>
      </c>
      <c r="AR427" t="n" s="23004">
        <v>1.9953122870248055</v>
      </c>
      <c r="AS427" t="n" s="23597">
        <v>0.0018486835429116265</v>
      </c>
      <c r="AT427" t="n" s="24190">
        <v>4.023323795029385E-4</v>
      </c>
      <c r="AU427" t="n" s="24783">
        <v>0.0018180850967401147</v>
      </c>
      <c r="AV427" t="n" s="25376">
        <v>3.8171569752198107E-4</v>
      </c>
      <c r="AW427" t="n" s="25969">
        <v>3.834801200728468E-5</v>
      </c>
      <c r="AX427" t="n" s="26562">
        <v>4.009342938762306E-4</v>
      </c>
      <c r="AY427" t="n" s="27155">
        <v>-3.202024214918608E-6</v>
      </c>
      <c r="AZ427" t="n" s="27748">
        <v>0.003272199180560447</v>
      </c>
      <c r="BA427" t="n" s="28341">
        <v>-0.0015603953612349983</v>
      </c>
      <c r="BB427" t="n" s="28934">
        <v>1.443643574724217E-4</v>
      </c>
      <c r="BC427" t="n" s="29527">
        <v>-5.061128835314023E-6</v>
      </c>
      <c r="BD427" t="n" s="30120">
        <v>4.889191061442103E-4</v>
      </c>
      <c r="BE427" t="n" s="30713">
        <v>-7.944960385424695E-4</v>
      </c>
      <c r="BF427" t="n" s="31306">
        <v>0.0022098854909766183</v>
      </c>
      <c r="BG427" t="n" s="31899">
        <v>7.403514556918819E-4</v>
      </c>
      <c r="BH427" t="n" s="32492">
        <v>2.5731435017793474E-4</v>
      </c>
      <c r="BI427" t="n" s="33085">
        <v>0.003836029681859638</v>
      </c>
      <c r="BJ427" t="s" s="33560">
        <v>1387</v>
      </c>
      <c r="BK427" t="s" s="34035">
        <v>1393</v>
      </c>
      <c r="BL427" t="n" s="34510">
        <v>0.11856742948293686</v>
      </c>
      <c r="BM427" t="s" s="34985">
        <v>1407</v>
      </c>
      <c r="BN427" t="s" s="35460">
        <v>1393</v>
      </c>
      <c r="BO427" t="n" s="35935">
        <v>-0.01917220652103424</v>
      </c>
    </row>
    <row r="428" spans="1:23" x14ac:dyDescent="0.25">
      <c r="A428" s="116" t="str">
        <f>IF(ISBLANK(TBL_DATA[[#This Row],[Row.names]]), "",   DATE(YEAR(TBL_DATA[[#This Row],[Row.names]]), MONTH(TBL_DATA[[#This Row],[Row.names]]), DAY(TBL_DATA[[#This Row],[Row.names]])))</f>
        <v/>
      </c>
      <c r="B428" s="612" t="s">
        <v>557</v>
      </c>
      <c r="C428" s="1238" t="s">
        <v>1183</v>
      </c>
      <c r="D428" s="1864" t="n">
        <v>-0.008609096273286564</v>
      </c>
      <c r="E428" s="2490" t="n">
        <v>0.1882229711952672</v>
      </c>
      <c r="F428" s="3054" t="n">
        <v>0.12862316145467934</v>
      </c>
      <c r="G428" s="3618" t="n">
        <v>0.6294463343269194</v>
      </c>
      <c r="H428" s="4182" t="n">
        <v>0.576548414729207</v>
      </c>
      <c r="I428" s="4746" t="n">
        <v>0.0037526614494867556</v>
      </c>
      <c r="J428" s="5310" t="n">
        <v>0.2212122735083255</v>
      </c>
      <c r="K428" s="5872" t="n">
        <v>1.087710454431737</v>
      </c>
      <c r="L428" s="6434" t="n">
        <v>0.5714292922604796</v>
      </c>
      <c r="M428" s="6996" t="n">
        <v>0.003775276340895819</v>
      </c>
      <c r="N428" s="7558" t="n">
        <v>0.09154566307785977</v>
      </c>
      <c r="O428" s="8122" t="n">
        <v>0.06313996800454409</v>
      </c>
      <c r="P428" s="8748" t="n">
        <v>-0.021468006776569126</v>
      </c>
      <c r="Q428" s="9312" t="n">
        <v>-0.014897626079455804</v>
      </c>
      <c r="R428" s="9876" t="n">
        <v>-0.012959011322206723</v>
      </c>
      <c r="S428" s="10377" t="n">
        <v>0.17208456445468556</v>
      </c>
      <c r="T428" s="10878" t="n">
        <v>0.0698297995088133</v>
      </c>
      <c r="U428" s="11379" t="n">
        <v>2.464342811595307</v>
      </c>
      <c r="V428" s="11880" t="n">
        <v>0.15937279201368248</v>
      </c>
      <c r="W428" s="12379" t="n">
        <v>0.06388115567100626</v>
      </c>
      <c r="X428" t="n" s="12878">
        <v>2.494832636317145</v>
      </c>
      <c r="Y428" t="n" s="13440">
        <v>0.7593078524084991</v>
      </c>
      <c r="Z428" t="n" s="14004">
        <v>0.7559294228037956</v>
      </c>
      <c r="AA428" t="n" s="14628">
        <v>0.0</v>
      </c>
      <c r="AB428" t="n" s="15254">
        <v>0.0</v>
      </c>
      <c r="AC428" t="n" s="15880">
        <v>0.09549058281087185</v>
      </c>
      <c r="AD428" t="n" s="16355">
        <v>0.29541853371832</v>
      </c>
      <c r="AE428" t="n" s="16830">
        <v>0.039437011789003</v>
      </c>
      <c r="AF428" t="n" s="17305">
        <v>0.074174023841944</v>
      </c>
      <c r="AG428" t="n" s="17780">
        <v>0.099173788717275</v>
      </c>
      <c r="AH428" t="n" s="18255">
        <v>0.0</v>
      </c>
      <c r="AI428" t="n" s="18730">
        <v>0.00901592790841</v>
      </c>
      <c r="AJ428" t="n" s="19205">
        <v>0.437802957324905</v>
      </c>
      <c r="AK428" t="n" s="19680">
        <v>-0.0026261474676950018</v>
      </c>
      <c r="AL428" t="n" s="20155">
        <v>-4.4820505314E-4</v>
      </c>
      <c r="AM428" t="n" s="20630">
        <v>0.055253700386733995</v>
      </c>
      <c r="AN428" t="n" s="21105">
        <v>-0.4301745757094071</v>
      </c>
      <c r="AO428" t="n" s="21580">
        <v>1.3224541401043413</v>
      </c>
      <c r="AP428" t="n" s="22055">
        <v>-0.7454271246479921</v>
      </c>
      <c r="AQ428" t="n" s="22530">
        <v>0.5770270154563492</v>
      </c>
      <c r="AR428" t="n" s="23005">
        <v>2.0678812647523332</v>
      </c>
      <c r="AS428" t="n" s="23598">
        <v>0.0022695835400122328</v>
      </c>
      <c r="AT428" t="n" s="24191">
        <v>4.253160717100538E-4</v>
      </c>
      <c r="AU428" t="n" s="24784">
        <v>0.0018051519813352243</v>
      </c>
      <c r="AV428" t="n" s="25377">
        <v>3.4662991681905E-4</v>
      </c>
      <c r="AW428" t="n" s="25970">
        <v>1.6574016991926645E-5</v>
      </c>
      <c r="AX428" t="n" s="26563">
        <v>3.3929686810981667E-4</v>
      </c>
      <c r="AY428" t="n" s="27156">
        <v>-1.236922042639093E-5</v>
      </c>
      <c r="AZ428" t="n" s="27749">
        <v>0.003417923939039724</v>
      </c>
      <c r="BA428" t="n" s="28342">
        <v>-0.0018039156743575586</v>
      </c>
      <c r="BB428" t="n" s="28935">
        <v>1.5597108137467417E-4</v>
      </c>
      <c r="BC428" t="n" s="29528">
        <v>-6.787955325564069E-6</v>
      </c>
      <c r="BD428" t="n" s="30121">
        <v>7.496442930268759E-4</v>
      </c>
      <c r="BE428" t="n" s="30714">
        <v>-0.0010128367208865749</v>
      </c>
      <c r="BF428" t="n" s="31307">
        <v>0.0022533920842995807</v>
      </c>
      <c r="BG428" t="n" s="31900">
        <v>6.978180525509188E-4</v>
      </c>
      <c r="BH428" t="n" s="32493">
        <v>2.799986870877059E-4</v>
      </c>
      <c r="BI428" t="n" s="33086">
        <v>0.003985358169204682</v>
      </c>
      <c r="BJ428" t="s" s="33561">
        <v>1387</v>
      </c>
      <c r="BK428" t="s" s="34036">
        <v>1393</v>
      </c>
      <c r="BL428" t="n" s="34511">
        <v>0.11816222965717316</v>
      </c>
      <c r="BM428" t="s" s="34986">
        <v>1407</v>
      </c>
      <c r="BN428" t="s" s="35461">
        <v>1393</v>
      </c>
      <c r="BO428" t="n" s="35936">
        <v>-0.018523894250392914</v>
      </c>
    </row>
    <row r="429" spans="1:23" x14ac:dyDescent="0.25">
      <c r="A429" s="116" t="str">
        <f>IF(ISBLANK(TBL_DATA[[#This Row],[Row.names]]), "",   DATE(YEAR(TBL_DATA[[#This Row],[Row.names]]), MONTH(TBL_DATA[[#This Row],[Row.names]]), DAY(TBL_DATA[[#This Row],[Row.names]])))</f>
        <v/>
      </c>
      <c r="B429" s="613" t="s">
        <v>558</v>
      </c>
      <c r="C429" s="1239" t="s">
        <v>1184</v>
      </c>
      <c r="D429" s="1865" t="n">
        <v>0.00881121647257732</v>
      </c>
      <c r="E429" s="2491" t="n">
        <v>0.19869266101215777</v>
      </c>
      <c r="F429" s="3055" t="n">
        <v>0.15049280927247488</v>
      </c>
      <c r="G429" s="3619" t="n">
        <v>0.6354784775866407</v>
      </c>
      <c r="H429" s="4183" t="n">
        <v>0.5979528530134657</v>
      </c>
      <c r="I429" s="4747" t="n">
        <v>0.0037132335194044494</v>
      </c>
      <c r="J429" s="5311" t="n">
        <v>0.25164583429966836</v>
      </c>
      <c r="K429" s="5873" t="n">
        <v>1.1024718120755999</v>
      </c>
      <c r="L429" s="6435" t="n">
        <v>0.5769683297590799</v>
      </c>
      <c r="M429" s="6997" t="n">
        <v>0.0038089056145049842</v>
      </c>
      <c r="N429" s="7559" t="n">
        <v>0.09296383694166453</v>
      </c>
      <c r="O429" s="8123" t="n">
        <v>0.0630171228721794</v>
      </c>
      <c r="P429" s="8749" t="n">
        <v>-0.01284594955893481</v>
      </c>
      <c r="Q429" s="9313" t="n">
        <v>-0.014962725480757543</v>
      </c>
      <c r="R429" s="9877" t="n">
        <v>-0.012994078795306918</v>
      </c>
      <c r="S429" s="10378" t="n">
        <v>0.15741664429824387</v>
      </c>
      <c r="T429" s="10879" t="n">
        <v>0.06903060271905824</v>
      </c>
      <c r="U429" s="11380" t="n">
        <v>2.2803892490827646</v>
      </c>
      <c r="V429" s="11881" t="n">
        <v>0.15988755622425233</v>
      </c>
      <c r="W429" s="12380" t="n">
        <v>0.06394155280810987</v>
      </c>
      <c r="X429" t="n" s="12879">
        <v>2.5005266403848325</v>
      </c>
      <c r="Y429" t="n" s="13441">
        <v>0.7732741124681893</v>
      </c>
      <c r="Z429" t="n" s="14005">
        <v>0.7595843137921424</v>
      </c>
      <c r="AA429" t="n" s="14629">
        <v>0.0</v>
      </c>
      <c r="AB429" t="n" s="15255">
        <v>0.0</v>
      </c>
      <c r="AC429" t="n" s="15881">
        <v>0.0998817474993972</v>
      </c>
      <c r="AD429" t="n" s="16356">
        <v>0.299229379020411</v>
      </c>
      <c r="AE429" t="n" s="16831">
        <v>0.038545943699593</v>
      </c>
      <c r="AF429" t="n" s="17306">
        <v>0.06617641816367399</v>
      </c>
      <c r="AG429" t="n" s="17781">
        <v>0.10095912755974601</v>
      </c>
      <c r="AH429" t="n" s="18256">
        <v>0.0</v>
      </c>
      <c r="AI429" t="n" s="18731">
        <v>0.012078550855728998</v>
      </c>
      <c r="AJ429" t="n" s="19206">
        <v>0.45965710830113893</v>
      </c>
      <c r="AK429" t="n" s="19681">
        <v>0.002033498442885998</v>
      </c>
      <c r="AL429" t="n" s="20156">
        <v>-0.002070490210892</v>
      </c>
      <c r="AM429" t="n" s="20631">
        <v>0.05705150960887399</v>
      </c>
      <c r="AN429" t="n" s="21106">
        <v>-0.44785262373180096</v>
      </c>
      <c r="AO429" t="n" s="21581">
        <v>1.2635062189354622</v>
      </c>
      <c r="AP429" t="n" s="22056">
        <v>-0.6776977972261029</v>
      </c>
      <c r="AQ429" t="n" s="22531">
        <v>0.5858084217093593</v>
      </c>
      <c r="AR429" t="n" s="23006">
        <v>1.9412040161615651</v>
      </c>
      <c r="AS429" t="n" s="23599">
        <v>0.0022243339063590527</v>
      </c>
      <c r="AT429" t="n" s="24192">
        <v>3.5747030429065E-4</v>
      </c>
      <c r="AU429" t="n" s="24785">
        <v>0.0019616737170743623</v>
      </c>
      <c r="AV429" t="n" s="25378">
        <v>4.911342754801821E-4</v>
      </c>
      <c r="AW429" t="n" s="25971">
        <v>9.64671274535361E-6</v>
      </c>
      <c r="AX429" t="n" s="26564">
        <v>2.856856150970394E-4</v>
      </c>
      <c r="AY429" t="n" s="27157">
        <v>2.425248539664858E-5</v>
      </c>
      <c r="AZ429" t="n" s="27750">
        <v>0.003752622769064706</v>
      </c>
      <c r="BA429" t="n" s="28343">
        <v>-0.0018068364136117866</v>
      </c>
      <c r="BB429" t="n" s="28936">
        <v>1.7017183268875063E-4</v>
      </c>
      <c r="BC429" t="n" s="29529">
        <v>-7.814088789621279E-6</v>
      </c>
      <c r="BD429" t="n" s="30122">
        <v>6.237463141028693E-4</v>
      </c>
      <c r="BE429" t="n" s="30715">
        <v>-0.001109374529138826</v>
      </c>
      <c r="BF429" t="n" s="31308">
        <v>0.0025775975302939342</v>
      </c>
      <c r="BG429" t="n" s="31901">
        <v>0.0010586091977435362</v>
      </c>
      <c r="BH429" t="n" s="32494">
        <v>3.090191692707595E-4</v>
      </c>
      <c r="BI429" t="n" s="33087">
        <v>0.004002743433523064</v>
      </c>
      <c r="BJ429" t="s" s="33562">
        <v>1387</v>
      </c>
      <c r="BK429" t="s" s="34037">
        <v>1393</v>
      </c>
      <c r="BL429" t="n" s="34512">
        <v>0.12107505649328232</v>
      </c>
      <c r="BM429" t="s" s="34987">
        <v>1407</v>
      </c>
      <c r="BN429" t="s" s="35462">
        <v>1393</v>
      </c>
      <c r="BO429" t="n" s="35937">
        <v>-0.019639912992715836</v>
      </c>
    </row>
    <row r="430" spans="1:23" x14ac:dyDescent="0.25">
      <c r="A430" s="116" t="str">
        <f>IF(ISBLANK(TBL_DATA[[#This Row],[Row.names]]), "",   DATE(YEAR(TBL_DATA[[#This Row],[Row.names]]), MONTH(TBL_DATA[[#This Row],[Row.names]]), DAY(TBL_DATA[[#This Row],[Row.names]])))</f>
        <v/>
      </c>
      <c r="B430" s="614" t="s">
        <v>559</v>
      </c>
      <c r="C430" s="1240" t="s">
        <v>1185</v>
      </c>
      <c r="D430" s="1866" t="n">
        <v>-0.004601519585066311</v>
      </c>
      <c r="E430" s="2492" t="n">
        <v>0.19317685325603517</v>
      </c>
      <c r="F430" s="3056" t="n">
        <v>0.09464803623254525</v>
      </c>
      <c r="G430" s="3620" t="n">
        <v>0.616001666497649</v>
      </c>
      <c r="H430" s="4184" t="n">
        <v>0.5624396950623333</v>
      </c>
      <c r="I430" s="4748" t="n">
        <v>0.003896999317105393</v>
      </c>
      <c r="J430" s="5312" t="n">
        <v>0.18471194762344334</v>
      </c>
      <c r="K430" s="5874" t="n">
        <v>1.0511917898260053</v>
      </c>
      <c r="L430" s="6436" t="n">
        <v>0.5309985351430027</v>
      </c>
      <c r="M430" s="6998" t="n">
        <v>0.004034581298568168</v>
      </c>
      <c r="N430" s="7560" t="n">
        <v>0.09352153833486601</v>
      </c>
      <c r="O430" s="8124" t="n">
        <v>0.06368558475082373</v>
      </c>
      <c r="P430" s="8750" t="n">
        <v>-0.017388358255516878</v>
      </c>
      <c r="Q430" s="9314" t="n">
        <v>-0.015143376732832677</v>
      </c>
      <c r="R430" s="9878" t="n">
        <v>-0.013162919895872427</v>
      </c>
      <c r="S430" s="10379" t="n">
        <v>0.12590742852407377</v>
      </c>
      <c r="T430" s="10880" t="n">
        <v>0.06984930911059893</v>
      </c>
      <c r="U430" s="11381" t="n">
        <v>1.8025579655299495</v>
      </c>
      <c r="V430" s="11882" t="n">
        <v>0.13164481966738006</v>
      </c>
      <c r="W430" s="12381" t="n">
        <v>0.0657021320661215</v>
      </c>
      <c r="X430" t="n" s="12880">
        <v>2.003661304855297</v>
      </c>
      <c r="Y430" t="n" s="13442">
        <v>0.749959795630628</v>
      </c>
      <c r="Z430" t="n" s="14006">
        <v>0.7286964629686374</v>
      </c>
      <c r="AA430" t="n" s="14630">
        <v>0.0</v>
      </c>
      <c r="AB430" t="n" s="15256">
        <v>0.0</v>
      </c>
      <c r="AC430" t="n" s="15882">
        <v>0.10320316229672073</v>
      </c>
      <c r="AD430" t="n" s="16357">
        <v>0.300369727215532</v>
      </c>
      <c r="AE430" t="n" s="16832">
        <v>0.044061085620453</v>
      </c>
      <c r="AF430" t="n" s="17307">
        <v>0.06471250885340502</v>
      </c>
      <c r="AG430" t="n" s="17782">
        <v>0.103278911267679</v>
      </c>
      <c r="AH430" t="n" s="18257">
        <v>0.0</v>
      </c>
      <c r="AI430" t="n" s="18732">
        <v>0.012565449100257</v>
      </c>
      <c r="AJ430" t="n" s="19207">
        <v>0.460441833053484</v>
      </c>
      <c r="AK430" t="n" s="19682">
        <v>-0.006098651925433999</v>
      </c>
      <c r="AL430" t="n" s="20157">
        <v>-0.00205204069636</v>
      </c>
      <c r="AM430" t="n" s="20632">
        <v>0.054988359204428995</v>
      </c>
      <c r="AN430" t="n" s="21107">
        <v>-0.41278690417300495</v>
      </c>
      <c r="AO430" t="n" s="21582">
        <v>1.218050290621823</v>
      </c>
      <c r="AP430" t="n" s="22057">
        <v>-0.5985700131013829</v>
      </c>
      <c r="AQ430" t="n" s="22532">
        <v>0.61948027752044</v>
      </c>
      <c r="AR430" t="n" s="23007">
        <v>1.8166203037232058</v>
      </c>
      <c r="AS430" t="n" s="23600">
        <v>0.002166351040658435</v>
      </c>
      <c r="AT430" t="n" s="24193">
        <v>3.512255191884777E-4</v>
      </c>
      <c r="AU430" t="n" s="24786">
        <v>0.0019134720615631836</v>
      </c>
      <c r="AV430" t="n" s="25379">
        <v>4.7111524886216333E-4</v>
      </c>
      <c r="AW430" t="n" s="25972">
        <v>9.308901988742216E-6</v>
      </c>
      <c r="AX430" t="n" s="26565">
        <v>2.770125451017148E-4</v>
      </c>
      <c r="AY430" t="n" s="27158">
        <v>2.3893795803129184E-5</v>
      </c>
      <c r="AZ430" t="n" s="27751">
        <v>0.003587309838762563</v>
      </c>
      <c r="BA430" t="n" s="28344">
        <v>-0.0017198475291137398</v>
      </c>
      <c r="BB430" t="n" s="28937">
        <v>1.641233828248042E-4</v>
      </c>
      <c r="BC430" t="n" s="29530">
        <v>-7.390724027032779E-6</v>
      </c>
      <c r="BD430" t="n" s="30123">
        <v>6.020742724249328E-4</v>
      </c>
      <c r="BE430" t="n" s="30716">
        <v>-0.0010540858060664937</v>
      </c>
      <c r="BF430" t="n" s="31309">
        <v>0.002513396062566322</v>
      </c>
      <c r="BG430" t="n" s="31902">
        <v>0.0010351771839503426</v>
      </c>
      <c r="BH430" t="n" s="32495">
        <v>3.086210072254025E-4</v>
      </c>
      <c r="BI430" t="n" s="33088">
        <v>0.0038313913615119336</v>
      </c>
      <c r="BJ430" t="s" s="33563">
        <v>1387</v>
      </c>
      <c r="BK430" t="s" s="34038">
        <v>1393</v>
      </c>
      <c r="BL430" t="n" s="34513">
        <v>0.12303298711776733</v>
      </c>
      <c r="BM430" t="s" s="34988">
        <v>1407</v>
      </c>
      <c r="BN430" t="s" s="35463">
        <v>1393</v>
      </c>
      <c r="BO430" t="n" s="35938">
        <v>-0.01921413093805313</v>
      </c>
    </row>
    <row r="431" spans="1:23" x14ac:dyDescent="0.25">
      <c r="A431" s="116" t="str">
        <f>IF(ISBLANK(TBL_DATA[[#This Row],[Row.names]]), "",   DATE(YEAR(TBL_DATA[[#This Row],[Row.names]]), MONTH(TBL_DATA[[#This Row],[Row.names]]), DAY(TBL_DATA[[#This Row],[Row.names]])))</f>
        <v/>
      </c>
      <c r="B431" s="615" t="s">
        <v>560</v>
      </c>
      <c r="C431" s="1241" t="s">
        <v>1186</v>
      </c>
      <c r="D431" s="1867" t="n">
        <v>0.0019656199876119614</v>
      </c>
      <c r="E431" s="2493" t="n">
        <v>0.19552218552755107</v>
      </c>
      <c r="F431" s="3057" t="n">
        <v>0.12291305556040855</v>
      </c>
      <c r="G431" s="3621" t="n">
        <v>0.6005832144485687</v>
      </c>
      <c r="H431" s="4185" t="n">
        <v>0.5468372483779491</v>
      </c>
      <c r="I431" s="4749" t="n">
        <v>0.003855854939745936</v>
      </c>
      <c r="J431" s="5313" t="n">
        <v>0.236846872943012</v>
      </c>
      <c r="K431" s="5875" t="n">
        <v>1.0234519627564187</v>
      </c>
      <c r="L431" s="6437" t="n">
        <v>0.529665719657435</v>
      </c>
      <c r="M431" s="6999" t="n">
        <v>0.003928229938064108</v>
      </c>
      <c r="N431" s="7561" t="n">
        <v>0.09092720777876341</v>
      </c>
      <c r="O431" s="8125" t="n">
        <v>0.06018383210641892</v>
      </c>
      <c r="P431" s="8751" t="n">
        <v>-0.015456917172443796</v>
      </c>
      <c r="Q431" s="9315" t="n">
        <v>-0.014514785028638977</v>
      </c>
      <c r="R431" s="9879" t="n">
        <v>-0.012589266976675733</v>
      </c>
      <c r="S431" s="10380" t="n">
        <v>0.11677935936312767</v>
      </c>
      <c r="T431" s="10881" t="n">
        <v>0.06934765075955557</v>
      </c>
      <c r="U431" s="11382" t="n">
        <v>1.6839699410731137</v>
      </c>
      <c r="V431" s="11883" t="n">
        <v>0.12040216254140201</v>
      </c>
      <c r="W431" s="12382" t="n">
        <v>0.0646543911236196</v>
      </c>
      <c r="X431" t="n" s="12881">
        <v>1.8622426172290807</v>
      </c>
      <c r="Y431" t="n" s="13443">
        <v>0.739484447691734</v>
      </c>
      <c r="Z431" t="n" s="14007">
        <v>0.7277813680339961</v>
      </c>
      <c r="AA431" t="n" s="14631">
        <v>0.0</v>
      </c>
      <c r="AB431" t="n" s="15257">
        <v>0.0</v>
      </c>
      <c r="AC431" t="n" s="15883">
        <v>0.10137139275985046</v>
      </c>
      <c r="AD431" t="n" s="16358">
        <v>0.31044687316854286</v>
      </c>
      <c r="AE431" t="n" s="16833">
        <v>0.043755265716406</v>
      </c>
      <c r="AF431" t="n" s="17308">
        <v>0.068423335356882</v>
      </c>
      <c r="AG431" t="n" s="17783">
        <v>0.10649465521061</v>
      </c>
      <c r="AH431" t="n" s="18258">
        <v>0.0</v>
      </c>
      <c r="AI431" t="n" s="18733">
        <v>0.012526410391492002</v>
      </c>
      <c r="AJ431" t="n" s="19208">
        <v>0.448474353112825</v>
      </c>
      <c r="AK431" t="n" s="19683">
        <v>-0.010910656309514998</v>
      </c>
      <c r="AL431" t="n" s="20158">
        <v>-0.003262168448813</v>
      </c>
      <c r="AM431" t="n" s="20633">
        <v>0.031641564339393996</v>
      </c>
      <c r="AN431" t="n" s="21108">
        <v>-0.37731570417675697</v>
      </c>
      <c r="AO431" t="n" s="21583">
        <v>1.1779880067721717</v>
      </c>
      <c r="AP431" t="n" s="22058">
        <v>-0.547714078411105</v>
      </c>
      <c r="AQ431" t="n" s="22533">
        <v>0.6302739283610668</v>
      </c>
      <c r="AR431" t="n" s="23008">
        <v>1.7257020851832767</v>
      </c>
      <c r="AS431" t="n" s="23601">
        <v>0.0021341087363702478</v>
      </c>
      <c r="AT431" t="n" s="24194">
        <v>3.5911092953423875E-4</v>
      </c>
      <c r="AU431" t="n" s="24787">
        <v>0.0017943272509836636</v>
      </c>
      <c r="AV431" t="n" s="25380">
        <v>5.001128232146922E-4</v>
      </c>
      <c r="AW431" t="n" s="25973">
        <v>9.1417706794192E-6</v>
      </c>
      <c r="AX431" t="n" s="26566">
        <v>2.622184577206794E-4</v>
      </c>
      <c r="AY431" t="n" s="27159">
        <v>2.087103347754598E-5</v>
      </c>
      <c r="AZ431" t="n" s="27752">
        <v>0.0035342244541537965</v>
      </c>
      <c r="BA431" t="n" s="28345">
        <v>-0.001697842769207295</v>
      </c>
      <c r="BB431" t="n" s="28938">
        <v>1.227947784340131E-4</v>
      </c>
      <c r="BC431" t="n" s="29531">
        <v>-6.550078858951498E-6</v>
      </c>
      <c r="BD431" t="n" s="30124">
        <v>5.814829719927474E-4</v>
      </c>
      <c r="BE431" t="n" s="30717">
        <v>-0.0010633224824384614</v>
      </c>
      <c r="BF431" t="n" s="31310">
        <v>0.0023889844774817874</v>
      </c>
      <c r="BG431" t="n" s="31903">
        <v>0.001050744243920089</v>
      </c>
      <c r="BH431" t="n" s="32496">
        <v>3.1810580321065034E-4</v>
      </c>
      <c r="BI431" t="n" s="33089">
        <v>0.0037565223723352373</v>
      </c>
      <c r="BJ431" t="s" s="33564">
        <v>1387</v>
      </c>
      <c r="BK431" t="s" s="34039">
        <v>1393</v>
      </c>
      <c r="BL431" t="n" s="34514">
        <v>0.11277766525745392</v>
      </c>
      <c r="BM431" t="s" s="34989">
        <v>1407</v>
      </c>
      <c r="BN431" t="s" s="35464">
        <v>1393</v>
      </c>
      <c r="BO431" t="n" s="35939">
        <v>-0.018359782174229622</v>
      </c>
    </row>
    <row r="432" spans="1:23" x14ac:dyDescent="0.25">
      <c r="A432" s="116" t="str">
        <f>IF(ISBLANK(TBL_DATA[[#This Row],[Row.names]]), "",   DATE(YEAR(TBL_DATA[[#This Row],[Row.names]]), MONTH(TBL_DATA[[#This Row],[Row.names]]), DAY(TBL_DATA[[#This Row],[Row.names]])))</f>
        <v/>
      </c>
      <c r="B432" s="616" t="s">
        <v>561</v>
      </c>
      <c r="C432" s="1242" t="s">
        <v>1187</v>
      </c>
      <c r="D432" s="1868" t="n">
        <v>0.00402539807943322</v>
      </c>
      <c r="E432" s="2494" t="n">
        <v>0.2003346382370934</v>
      </c>
      <c r="F432" s="3058" t="n">
        <v>0.15127709698114922</v>
      </c>
      <c r="G432" s="3622" t="n">
        <v>0.6015261935726859</v>
      </c>
      <c r="H432" s="4186" t="n">
        <v>0.5328019894028966</v>
      </c>
      <c r="I432" s="4750" t="n">
        <v>0.003901377480216613</v>
      </c>
      <c r="J432" s="5314" t="n">
        <v>0.23267222189841008</v>
      </c>
      <c r="K432" s="5876" t="n">
        <v>1.0199933632254483</v>
      </c>
      <c r="L432" s="6438" t="n">
        <v>0.5287238140964622</v>
      </c>
      <c r="M432" s="7000" t="n">
        <v>0.003918368061226584</v>
      </c>
      <c r="N432" s="7562" t="n">
        <v>0.09060825171149589</v>
      </c>
      <c r="O432" s="8126" t="n">
        <v>0.06018383210641892</v>
      </c>
      <c r="P432" s="8752" t="n">
        <v>-0.011493739337710474</v>
      </c>
      <c r="Q432" s="9316" t="n">
        <v>-0.014488279089437086</v>
      </c>
      <c r="R432" s="9880" t="n">
        <v>-0.012569515403744508</v>
      </c>
      <c r="S432" s="10381" t="n">
        <v>0.12722633494839974</v>
      </c>
      <c r="T432" s="10882" t="n">
        <v>0.06966433732797588</v>
      </c>
      <c r="U432" s="11383" t="n">
        <v>1.8262763966220643</v>
      </c>
      <c r="V432" s="11884" t="n">
        <v>0.13192863270947508</v>
      </c>
      <c r="W432" s="12383" t="n">
        <v>0.06471827364723615</v>
      </c>
      <c r="X432" t="n" s="12882">
        <v>2.03850667322473</v>
      </c>
      <c r="Y432" t="n" s="13444">
        <v>0.7299328663671041</v>
      </c>
      <c r="Z432" t="n" s="14008">
        <v>0.7271339725913389</v>
      </c>
      <c r="AA432" t="n" s="14632">
        <v>0.0</v>
      </c>
      <c r="AB432" t="n" s="15258">
        <v>0.0</v>
      </c>
      <c r="AC432" t="n" s="15884">
        <v>0.09753158681529159</v>
      </c>
      <c r="AD432" t="n" s="16359">
        <v>0.312762886384613</v>
      </c>
      <c r="AE432" t="n" s="16834">
        <v>0.043920351652421</v>
      </c>
      <c r="AF432" t="n" s="17309">
        <v>0.067758944563485</v>
      </c>
      <c r="AG432" t="n" s="17784">
        <v>0.10729509963113101</v>
      </c>
      <c r="AH432" t="n" s="18259">
        <v>0.0</v>
      </c>
      <c r="AI432" t="n" s="18734">
        <v>0.012269716828192001</v>
      </c>
      <c r="AJ432" t="n" s="19209">
        <v>0.435383220401965</v>
      </c>
      <c r="AK432" t="n" s="19684">
        <v>-0.012424447844939998</v>
      </c>
      <c r="AL432" t="n" s="20159">
        <v>-0.005354744689061</v>
      </c>
      <c r="AM432" t="n" s="20634">
        <v>0.031891837381529</v>
      </c>
      <c r="AN432" t="n" s="21109">
        <v>-0.41940054615563194</v>
      </c>
      <c r="AO432" t="n" s="21584">
        <v>1.1636789854836598</v>
      </c>
      <c r="AP432" t="n" s="22059">
        <v>-0.589576667329957</v>
      </c>
      <c r="AQ432" t="n" s="22534">
        <v>0.5741023181537028</v>
      </c>
      <c r="AR432" t="n" s="23009">
        <v>1.7532556528136167</v>
      </c>
      <c r="AS432" t="n" s="23602">
        <v>0.0018857288539204475</v>
      </c>
      <c r="AT432" t="n" s="24195">
        <v>3.657736032600505E-4</v>
      </c>
      <c r="AU432" t="n" s="24788">
        <v>0.0016486908549155712</v>
      </c>
      <c r="AV432" t="n" s="25381">
        <v>5.02263677030625E-4</v>
      </c>
      <c r="AW432" t="n" s="25974">
        <v>8.308731614168693E-6</v>
      </c>
      <c r="AX432" t="n" s="26567">
        <v>2.515608672116424E-4</v>
      </c>
      <c r="AY432" t="n" s="27160">
        <v>2.7017103726770214E-5</v>
      </c>
      <c r="AZ432" t="n" s="27753">
        <v>0.0037747473321399104</v>
      </c>
      <c r="BA432" t="n" s="28346">
        <v>-0.0016503614419739496</v>
      </c>
      <c r="BB432" t="n" s="28939">
        <v>1.382264080433798E-4</v>
      </c>
      <c r="BC432" t="n" s="29532">
        <v>-3.370326727675806E-6</v>
      </c>
      <c r="BD432" t="n" s="30125">
        <v>6.252635781828445E-4</v>
      </c>
      <c r="BE432" t="n" s="30718">
        <v>-0.0010107275912203556</v>
      </c>
      <c r="BF432" t="n" s="31311">
        <v>0.0022475001149142785</v>
      </c>
      <c r="BG432" t="n" s="31904">
        <v>7.865783373613351E-4</v>
      </c>
      <c r="BH432" t="n" s="32497">
        <v>2.834353107886184E-4</v>
      </c>
      <c r="BI432" t="n" s="33090">
        <v>0.004016535913134219</v>
      </c>
      <c r="BJ432" t="s" s="33565">
        <v>1387</v>
      </c>
      <c r="BK432" t="s" s="34040">
        <v>1393</v>
      </c>
      <c r="BL432" t="n" s="34515">
        <v>0.11125998198986053</v>
      </c>
      <c r="BM432" t="s" s="34990">
        <v>1407</v>
      </c>
      <c r="BN432" t="s" s="35465">
        <v>1393</v>
      </c>
      <c r="BO432" t="n" s="35940">
        <v>-0.0176637414842844</v>
      </c>
    </row>
    <row r="433" spans="1:23" x14ac:dyDescent="0.25">
      <c r="A433" s="116" t="str">
        <f>IF(ISBLANK(TBL_DATA[[#This Row],[Row.names]]), "",   DATE(YEAR(TBL_DATA[[#This Row],[Row.names]]), MONTH(TBL_DATA[[#This Row],[Row.names]]), DAY(TBL_DATA[[#This Row],[Row.names]])))</f>
        <v/>
      </c>
      <c r="B433" s="617" t="s">
        <v>562</v>
      </c>
      <c r="C433" s="1243" t="s">
        <v>1188</v>
      </c>
      <c r="D433" s="1869" t="n">
        <v>-0.003780413292144446</v>
      </c>
      <c r="E433" s="2495" t="n">
        <v>0.19579687721568062</v>
      </c>
      <c r="F433" s="3059" t="n">
        <v>0.13759510254850715</v>
      </c>
      <c r="G433" s="3623" t="n">
        <v>0.6036872278862699</v>
      </c>
      <c r="H433" s="4187" t="n">
        <v>0.5327008464970883</v>
      </c>
      <c r="I433" s="4751" t="n">
        <v>0.003915708055259028</v>
      </c>
      <c r="J433" s="5315" t="n">
        <v>0.2146813639695393</v>
      </c>
      <c r="K433" s="5877" t="n">
        <v>1.0216006744776802</v>
      </c>
      <c r="L433" s="6439" t="n">
        <v>0.5229272745072174</v>
      </c>
      <c r="M433" s="7001" t="n">
        <v>0.003956444715164471</v>
      </c>
      <c r="N433" s="7563" t="n">
        <v>0.09093123251951317</v>
      </c>
      <c r="O433" s="8127" t="n">
        <v>0.06065690187976395</v>
      </c>
      <c r="P433" s="8753" t="n">
        <v>-0.01523070154488615</v>
      </c>
      <c r="Q433" s="9317" t="n">
        <v>-0.014643926773638814</v>
      </c>
      <c r="R433" s="9881" t="n">
        <v>-0.012718323491839998</v>
      </c>
      <c r="S433" s="10382" t="n">
        <v>0.14549293955249398</v>
      </c>
      <c r="T433" s="10883" t="n">
        <v>0.06749577236603783</v>
      </c>
      <c r="U433" s="11384" t="n">
        <v>2.1555859641618436</v>
      </c>
      <c r="V433" s="11885" t="n">
        <v>0.13520220684200002</v>
      </c>
      <c r="W433" s="12384" t="n">
        <v>0.06450767898143961</v>
      </c>
      <c r="X433" t="n" s="12883">
        <v>2.0959087193464345</v>
      </c>
      <c r="Y433" t="n" s="13445">
        <v>0.7298635807444348</v>
      </c>
      <c r="Z433" t="n" s="14009">
        <v>0.723137106299502</v>
      </c>
      <c r="AA433" t="n" s="14633">
        <v>0.0</v>
      </c>
      <c r="AB433" t="n" s="15259">
        <v>0.0</v>
      </c>
      <c r="AC433" t="n" s="15885">
        <v>0.09506091824385805</v>
      </c>
      <c r="AD433" t="n" s="16360">
        <v>0.30944247222426696</v>
      </c>
      <c r="AE433" t="n" s="16835">
        <v>0.045478604157881</v>
      </c>
      <c r="AF433" t="n" s="17310">
        <v>0.063525013927472</v>
      </c>
      <c r="AG433" t="n" s="17785">
        <v>0.10623574557948198</v>
      </c>
      <c r="AH433" t="n" s="18260">
        <v>0.0</v>
      </c>
      <c r="AI433" t="n" s="18735">
        <v>0.012695571803862</v>
      </c>
      <c r="AJ433" t="n" s="19210">
        <v>0.41668724183063705</v>
      </c>
      <c r="AK433" t="n" s="19685">
        <v>-0.012116190163174</v>
      </c>
      <c r="AL433" t="n" s="20160">
        <v>-0.005314705599643</v>
      </c>
      <c r="AM433" t="n" s="20635">
        <v>0.03216760686906701</v>
      </c>
      <c r="AN433" t="n" s="21110">
        <v>-0.44240149064196</v>
      </c>
      <c r="AO433" t="n" s="21585">
        <v>1.1921964441032231</v>
      </c>
      <c r="AP433" t="n" s="22060">
        <v>-0.665796574115332</v>
      </c>
      <c r="AQ433" t="n" s="22535">
        <v>0.5263998699878911</v>
      </c>
      <c r="AR433" t="n" s="23010">
        <v>1.8579930182185551</v>
      </c>
      <c r="AS433" t="n" s="23603">
        <v>0.0019169271341733754</v>
      </c>
      <c r="AT433" t="n" s="24196">
        <v>3.702703493508469E-4</v>
      </c>
      <c r="AU433" t="n" s="24789">
        <v>0.0015882346410841055</v>
      </c>
      <c r="AV433" t="n" s="25382">
        <v>5.555214418122053E-4</v>
      </c>
      <c r="AW433" t="n" s="25975">
        <v>8.30345995252938E-6</v>
      </c>
      <c r="AX433" t="n" s="26568">
        <v>2.4596682144454484E-4</v>
      </c>
      <c r="AY433" t="n" s="27161">
        <v>1.284175838648254E-5</v>
      </c>
      <c r="AZ433" t="n" s="27754">
        <v>0.0035940924181135365</v>
      </c>
      <c r="BA433" t="n" s="28347">
        <v>-0.0015060907444761553</v>
      </c>
      <c r="BB433" t="n" s="28940">
        <v>1.513326502017662E-4</v>
      </c>
      <c r="BC433" t="n" s="29533">
        <v>-6.371501441974988E-6</v>
      </c>
      <c r="BD433" t="n" s="30126">
        <v>6.813273370669209E-4</v>
      </c>
      <c r="BE433" t="n" s="30719">
        <v>-9.244850984608067E-4</v>
      </c>
      <c r="BF433" t="n" s="31312">
        <v>0.002157595398314529</v>
      </c>
      <c r="BG433" t="n" s="31905">
        <v>9.308148150758208E-4</v>
      </c>
      <c r="BH433" t="n" s="32498">
        <v>2.7764774881282425E-4</v>
      </c>
      <c r="BI433" t="n" s="33091">
        <v>0.003808128227791974</v>
      </c>
      <c r="BJ433" t="s" s="33566">
        <v>1387</v>
      </c>
      <c r="BK433" t="s" s="34041">
        <v>1393</v>
      </c>
      <c r="BL433" t="n" s="34516">
        <v>0.11172132939100266</v>
      </c>
      <c r="BM433" t="s" s="34991">
        <v>1413</v>
      </c>
      <c r="BN433" t="s" s="35466">
        <v>1393</v>
      </c>
      <c r="BO433" t="n" s="35941">
        <v>-0.025737561285495758</v>
      </c>
    </row>
    <row r="434" spans="1:23" x14ac:dyDescent="0.25">
      <c r="A434" s="116" t="str">
        <f>IF(ISBLANK(TBL_DATA[[#This Row],[Row.names]]), "",   DATE(YEAR(TBL_DATA[[#This Row],[Row.names]]), MONTH(TBL_DATA[[#This Row],[Row.names]]), DAY(TBL_DATA[[#This Row],[Row.names]])))</f>
        <v/>
      </c>
      <c r="B434" s="618" t="s">
        <v>563</v>
      </c>
      <c r="C434" s="1244" t="s">
        <v>1189</v>
      </c>
      <c r="D434" s="1870" t="n">
        <v>-0.004669814448413573</v>
      </c>
      <c r="E434" s="2496" t="n">
        <v>0.190212727681091</v>
      </c>
      <c r="F434" s="3060" t="n">
        <v>0.126886262467635</v>
      </c>
      <c r="G434" s="3624" t="n">
        <v>0.6008040901188408</v>
      </c>
      <c r="H434" s="4188" t="n">
        <v>0.5155363109002145</v>
      </c>
      <c r="I434" s="4752" t="n">
        <v>0.003941431995164218</v>
      </c>
      <c r="J434" s="5316" t="n">
        <v>0.20377440926206902</v>
      </c>
      <c r="K434" s="5878" t="n">
        <v>1.0083979022712375</v>
      </c>
      <c r="L434" s="6440" t="n">
        <v>0.5041498328284181</v>
      </c>
      <c r="M434" s="7002" t="n">
        <v>0.003987481248390191</v>
      </c>
      <c r="N434" s="7564" t="n">
        <v>0.08989254830764457</v>
      </c>
      <c r="O434" s="8128" t="n">
        <v>0.05923349475199129</v>
      </c>
      <c r="P434" s="8754" t="n">
        <v>-0.019829391443165978</v>
      </c>
      <c r="Q434" s="9318" t="n">
        <v>-0.014417602946719859</v>
      </c>
      <c r="R434" s="9882" t="n">
        <v>-0.012513995338703397</v>
      </c>
      <c r="S434" s="10383" t="n">
        <v>0.16827633238598927</v>
      </c>
      <c r="T434" s="10884" t="n">
        <v>0.06406379364287726</v>
      </c>
      <c r="U434" s="11385" t="n">
        <v>2.626699463413662</v>
      </c>
      <c r="V434" s="11886" t="n">
        <v>0.15015185618113214</v>
      </c>
      <c r="W434" s="12385" t="n">
        <v>0.06263384779744985</v>
      </c>
      <c r="X434" t="n" s="12884">
        <v>2.397295734835017</v>
      </c>
      <c r="Y434" t="n" s="13446">
        <v>0.7180085729991074</v>
      </c>
      <c r="Z434" t="n" s="14010">
        <v>0.710035092673889</v>
      </c>
      <c r="AA434" t="n" s="14634">
        <v>0.0</v>
      </c>
      <c r="AB434" t="n" s="15260">
        <v>0.0</v>
      </c>
      <c r="AC434" t="n" s="15886">
        <v>0.09297034484013346</v>
      </c>
      <c r="AD434" t="n" s="16361">
        <v>0.318677977184274</v>
      </c>
      <c r="AE434" t="n" s="16836">
        <v>0.044835407716593</v>
      </c>
      <c r="AF434" t="n" s="17311">
        <v>0.062813159294582</v>
      </c>
      <c r="AG434" t="n" s="17786">
        <v>0.102534282126056</v>
      </c>
      <c r="AH434" t="n" s="18261">
        <v>0.0</v>
      </c>
      <c r="AI434" t="n" s="18736">
        <v>0.010387009508010001</v>
      </c>
      <c r="AJ434" t="n" s="19211">
        <v>0.4043852573045711</v>
      </c>
      <c r="AK434" t="n" s="19686">
        <v>-0.011526583628861997</v>
      </c>
      <c r="AL434" t="n" s="20161">
        <v>-0.004786456799875</v>
      </c>
      <c r="AM434" t="n" s="20636">
        <v>0.032024730666609</v>
      </c>
      <c r="AN434" t="n" s="21111">
        <v>-0.44500992709626397</v>
      </c>
      <c r="AO434" t="n" s="21586">
        <v>1.2071419975841038</v>
      </c>
      <c r="AP434" t="n" s="22061">
        <v>-0.69280714130841</v>
      </c>
      <c r="AQ434" t="n" s="22536">
        <v>0.5143348562756938</v>
      </c>
      <c r="AR434" t="n" s="23011">
        <v>1.8999491388925138</v>
      </c>
      <c r="AS434" t="n" s="23604">
        <v>0.001866847057576538</v>
      </c>
      <c r="AT434" t="n" s="24197">
        <v>3.549992972913044E-4</v>
      </c>
      <c r="AU434" t="n" s="24790">
        <v>0.0015423546663902508</v>
      </c>
      <c r="AV434" t="n" s="25383">
        <v>5.377994957143903E-4</v>
      </c>
      <c r="AW434" t="n" s="25976">
        <v>8.028729184443024E-6</v>
      </c>
      <c r="AX434" t="n" s="26569">
        <v>2.3832196545939583E-4</v>
      </c>
      <c r="AY434" t="n" s="27162">
        <v>1.1470062804678049E-5</v>
      </c>
      <c r="AZ434" t="n" s="27755">
        <v>0.0034870695538083926</v>
      </c>
      <c r="BA434" t="n" s="28348">
        <v>-0.0014659533351492294</v>
      </c>
      <c r="BB434" t="n" s="28941">
        <v>1.4566267111076818E-4</v>
      </c>
      <c r="BC434" t="n" s="29534">
        <v>-6.342364144488159E-6</v>
      </c>
      <c r="BD434" t="n" s="30127">
        <v>6.537589602488025E-4</v>
      </c>
      <c r="BE434" t="n" s="30720">
        <v>-8.993821727740693E-4</v>
      </c>
      <c r="BF434" t="n" s="31313">
        <v>0.002095281407610313</v>
      </c>
      <c r="BG434" t="n" s="31906">
        <v>9.112599287003126E-4</v>
      </c>
      <c r="BH434" t="n" s="32499">
        <v>2.6371775939280695E-4</v>
      </c>
      <c r="BI434" t="n" s="33092">
        <v>0.0036956219168682784</v>
      </c>
      <c r="BJ434" t="s" s="33567">
        <v>1387</v>
      </c>
      <c r="BK434" t="s" s="34042">
        <v>1393</v>
      </c>
      <c r="BL434" t="n" s="34517">
        <v>0.1112518459558487</v>
      </c>
      <c r="BM434" t="s" s="34992">
        <v>1413</v>
      </c>
      <c r="BN434" t="s" s="35467">
        <v>1393</v>
      </c>
      <c r="BO434" t="n" s="35942">
        <v>-0.029094738885760307</v>
      </c>
    </row>
    <row r="435" spans="1:23" x14ac:dyDescent="0.25">
      <c r="A435" s="116" t="str">
        <f>IF(ISBLANK(TBL_DATA[[#This Row],[Row.names]]), "",   DATE(YEAR(TBL_DATA[[#This Row],[Row.names]]), MONTH(TBL_DATA[[#This Row],[Row.names]]), DAY(TBL_DATA[[#This Row],[Row.names]])))</f>
        <v/>
      </c>
      <c r="B435" s="619" t="s">
        <v>564</v>
      </c>
      <c r="C435" s="1245" t="s">
        <v>1190</v>
      </c>
      <c r="D435" s="1871" t="n">
        <v>0.00727793048631287</v>
      </c>
      <c r="E435" s="2497" t="n">
        <v>0.1988750131770789</v>
      </c>
      <c r="F435" s="3061" t="n">
        <v>0.1552119316730074</v>
      </c>
      <c r="G435" s="3625" t="n">
        <v>0.6038091958630715</v>
      </c>
      <c r="H435" s="4189" t="n">
        <v>0.5124838012388917</v>
      </c>
      <c r="I435" s="4753" t="n">
        <v>0.003980244292817753</v>
      </c>
      <c r="J435" s="5317" t="n">
        <v>0.2382723923415646</v>
      </c>
      <c r="K435" s="5879" t="n">
        <v>1.0047407623026632</v>
      </c>
      <c r="L435" s="6441" t="n">
        <v>0.48507426983699115</v>
      </c>
      <c r="M435" s="7003" t="n">
        <v>0.004090604574900796</v>
      </c>
      <c r="N435" s="7565" t="n">
        <v>0.09049310153858335</v>
      </c>
      <c r="O435" s="8129" t="n">
        <v>0.05881081205731844</v>
      </c>
      <c r="P435" s="8755" t="n">
        <v>-0.01269577788936227</v>
      </c>
      <c r="Q435" s="9319" t="n">
        <v>-0.01434604453583984</v>
      </c>
      <c r="R435" s="9883" t="n">
        <v>-0.012429719325297288</v>
      </c>
      <c r="S435" s="10384" t="n">
        <v>0.170563498728717</v>
      </c>
      <c r="T435" s="10885" t="n">
        <v>0.06421382111545</v>
      </c>
      <c r="U435" s="11386" t="n">
        <v>2.656180488341614</v>
      </c>
      <c r="V435" s="11887" t="n">
        <v>0.16279205174320244</v>
      </c>
      <c r="W435" s="12386" t="n">
        <v>0.0634541772697396</v>
      </c>
      <c r="X435" t="n" s="12885">
        <v>2.5655056727185026</v>
      </c>
      <c r="Y435" t="n" s="13447">
        <v>0.7158797393689053</v>
      </c>
      <c r="Z435" t="n" s="14011">
        <v>0.6964727344533963</v>
      </c>
      <c r="AA435" t="n" s="14635">
        <v>0.0</v>
      </c>
      <c r="AB435" t="n" s="15261">
        <v>0.0</v>
      </c>
      <c r="AC435" t="n" s="15887">
        <v>0.09188491360059313</v>
      </c>
      <c r="AD435" t="n" s="16362">
        <v>0.32280508498819</v>
      </c>
      <c r="AE435" t="n" s="16837">
        <v>0.045382606106660006</v>
      </c>
      <c r="AF435" t="n" s="17312">
        <v>0.04748881514467201</v>
      </c>
      <c r="AG435" t="n" s="17787">
        <v>0.10322440998703301</v>
      </c>
      <c r="AH435" t="n" s="18262">
        <v>0.0</v>
      </c>
      <c r="AI435" t="n" s="18737">
        <v>0.0187343936214</v>
      </c>
      <c r="AJ435" t="n" s="19212">
        <v>0.404358700097459</v>
      </c>
      <c r="AK435" t="n" s="19687">
        <v>-0.011315078244917998</v>
      </c>
      <c r="AL435" t="n" s="20162">
        <v>-0.006832602000622</v>
      </c>
      <c r="AM435" t="n" s="20637">
        <v>0.03259355527923</v>
      </c>
      <c r="AN435" t="n" s="21112">
        <v>-0.430751822223186</v>
      </c>
      <c r="AO435" t="n" s="21587">
        <v>1.1988812072568518</v>
      </c>
      <c r="AP435" t="n" s="22062">
        <v>-0.6731931445009339</v>
      </c>
      <c r="AQ435" t="n" s="22537">
        <v>0.5256880627559178</v>
      </c>
      <c r="AR435" t="n" s="23012">
        <v>1.8720743517577856</v>
      </c>
      <c r="AS435" t="n" s="23605">
        <v>0.0018172455709330282</v>
      </c>
      <c r="AT435" t="n" s="24198">
        <v>3.4767118433427145E-4</v>
      </c>
      <c r="AU435" t="n" s="24791">
        <v>0.0014943395715443417</v>
      </c>
      <c r="AV435" t="n" s="25384">
        <v>5.25209438142586E-4</v>
      </c>
      <c r="AW435" t="n" s="25977">
        <v>7.739364753314266E-6</v>
      </c>
      <c r="AX435" t="n" s="26570">
        <v>2.3132714643134993E-4</v>
      </c>
      <c r="AY435" t="n" s="27163">
        <v>1.3711522755596827E-5</v>
      </c>
      <c r="AZ435" t="n" s="27756">
        <v>0.003374432934145125</v>
      </c>
      <c r="BA435" t="n" s="28349">
        <v>-0.001427897745952829</v>
      </c>
      <c r="BB435" t="n" s="28942">
        <v>1.422768663439302E-4</v>
      </c>
      <c r="BC435" t="n" s="29535">
        <v>-9.039331044716253E-6</v>
      </c>
      <c r="BD435" t="n" s="30128">
        <v>6.325806488857108E-4</v>
      </c>
      <c r="BE435" t="n" s="30721">
        <v>-8.761940339428737E-4</v>
      </c>
      <c r="BF435" t="n" s="31314">
        <v>0.0020311512257497446</v>
      </c>
      <c r="BG435" t="n" s="31907">
        <v>8.878968596844899E-4</v>
      </c>
      <c r="BH435" t="n" s="32500">
        <v>2.578229875286545E-4</v>
      </c>
      <c r="BI435" t="n" s="33093">
        <v>0.003583758834480273</v>
      </c>
      <c r="BJ435" t="s" s="33568">
        <v>1387</v>
      </c>
      <c r="BK435" t="s" s="34043">
        <v>1393</v>
      </c>
      <c r="BL435" t="n" s="34518">
        <v>0.11182451993227005</v>
      </c>
      <c r="BM435" t="s" s="34993">
        <v>1413</v>
      </c>
      <c r="BN435" t="s" s="35468">
        <v>1393</v>
      </c>
      <c r="BO435" t="n" s="35943">
        <v>-0.029303405433893204</v>
      </c>
    </row>
    <row r="436" spans="1:23" x14ac:dyDescent="0.25">
      <c r="A436" s="116" t="str">
        <f>IF(ISBLANK(TBL_DATA[[#This Row],[Row.names]]), "",   DATE(YEAR(TBL_DATA[[#This Row],[Row.names]]), MONTH(TBL_DATA[[#This Row],[Row.names]]), DAY(TBL_DATA[[#This Row],[Row.names]])))</f>
        <v/>
      </c>
      <c r="B436" s="620" t="s">
        <v>565</v>
      </c>
      <c r="C436" s="1246" t="s">
        <v>1191</v>
      </c>
      <c r="D436" s="1872" t="n">
        <v>-0.011796401072348629</v>
      </c>
      <c r="E436" s="2498" t="n">
        <v>0.18473260268602476</v>
      </c>
      <c r="F436" s="3062" t="n">
        <v>0.14233296043903576</v>
      </c>
      <c r="G436" s="3626" t="n">
        <v>0.6315415800369517</v>
      </c>
      <c r="H436" s="4190" t="n">
        <v>0.5305391522709438</v>
      </c>
      <c r="I436" s="4754" t="n">
        <v>0.004045758526583413</v>
      </c>
      <c r="J436" s="5318" t="n">
        <v>0.20392487974743556</v>
      </c>
      <c r="K436" s="5880" t="n">
        <v>1.0322662344703615</v>
      </c>
      <c r="L436" s="6442" t="n">
        <v>0.4814420332690705</v>
      </c>
      <c r="M436" s="7004" t="n">
        <v>0.004252055496593494</v>
      </c>
      <c r="N436" s="7566" t="n">
        <v>0.09373473138163259</v>
      </c>
      <c r="O436" s="8130" t="n">
        <v>0.06321725974343204</v>
      </c>
      <c r="P436" s="8756" t="n">
        <v>-0.024342414473802587</v>
      </c>
      <c r="Q436" s="9320" t="n">
        <v>-0.015038685937672823</v>
      </c>
      <c r="R436" s="9884" t="n">
        <v>-0.013053714422761603</v>
      </c>
      <c r="S436" s="10385" t="n">
        <v>0.1510969429802691</v>
      </c>
      <c r="T436" s="10886" t="n">
        <v>0.06524328543824738</v>
      </c>
      <c r="U436" s="11387" t="n">
        <v>2.3159002794744605</v>
      </c>
      <c r="V436" s="11888" t="n">
        <v>0.1371304058035525</v>
      </c>
      <c r="W436" s="12387" t="n">
        <v>0.06459035403284055</v>
      </c>
      <c r="X436" t="n" s="12886">
        <v>2.123078714413447</v>
      </c>
      <c r="Y436" t="n" s="13448">
        <v>0.7283811861044627</v>
      </c>
      <c r="Z436" t="n" s="14012">
        <v>0.6938602404440469</v>
      </c>
      <c r="AA436" t="n" s="14636">
        <v>0.0</v>
      </c>
      <c r="AB436" t="n" s="15262">
        <v>0.0</v>
      </c>
      <c r="AC436" t="n" s="15888">
        <v>0.09358987131166746</v>
      </c>
      <c r="AD436" t="n" s="16363">
        <v>0.3181146852244461</v>
      </c>
      <c r="AE436" t="n" s="16838">
        <v>0.045961200008334</v>
      </c>
      <c r="AF436" t="n" s="17313">
        <v>0.035162325736325</v>
      </c>
      <c r="AG436" t="n" s="17788">
        <v>0.105527990289105</v>
      </c>
      <c r="AH436" t="n" s="18263">
        <v>0.0</v>
      </c>
      <c r="AI436" t="n" s="18738">
        <v>0.023152187872659</v>
      </c>
      <c r="AJ436" t="n" s="19213">
        <v>0.403576771285272</v>
      </c>
      <c r="AK436" t="n" s="19688">
        <v>-0.011830883913512003</v>
      </c>
      <c r="AL436" t="n" s="20163">
        <v>-0.0068410796207830004</v>
      </c>
      <c r="AM436" t="n" s="20638">
        <v>0.032518803286432994</v>
      </c>
      <c r="AN436" t="n" s="21113">
        <v>-0.43247281456125297</v>
      </c>
      <c r="AO436" t="n" s="21588">
        <v>1.2463298469217772</v>
      </c>
      <c r="AP436" t="n" s="22063">
        <v>-0.7334606613147511</v>
      </c>
      <c r="AQ436" t="n" s="22538">
        <v>0.5128691856070261</v>
      </c>
      <c r="AR436" t="n" s="23013">
        <v>1.9797905082365284</v>
      </c>
      <c r="AS436" t="n" s="23606">
        <v>0.0014785885656784126</v>
      </c>
      <c r="AT436" t="n" s="24199">
        <v>3.0096194576257696E-4</v>
      </c>
      <c r="AU436" t="n" s="24792">
        <v>0.002970797152771706</v>
      </c>
      <c r="AV436" t="n" s="25385">
        <v>4.2387714513891106E-4</v>
      </c>
      <c r="AW436" t="n" s="25978">
        <v>5.326148189862877E-6</v>
      </c>
      <c r="AX436" t="n" s="26571">
        <v>1.4238112416792265E-4</v>
      </c>
      <c r="AY436" t="n" s="27164">
        <v>-4.6134564387390774E-5</v>
      </c>
      <c r="AZ436" t="n" s="27757">
        <v>0.00300443130053547</v>
      </c>
      <c r="BA436" t="n" s="28350">
        <v>-9.665558557079478E-4</v>
      </c>
      <c r="BB436" t="n" s="28943">
        <v>1.2468351189620232E-4</v>
      </c>
      <c r="BC436" t="n" s="29536">
        <v>-1.2455486206347824E-5</v>
      </c>
      <c r="BD436" t="n" s="30129">
        <v>5.733055901159159E-4</v>
      </c>
      <c r="BE436" t="n" s="30722">
        <v>-5.565969425488976E-4</v>
      </c>
      <c r="BF436" t="n" s="31315">
        <v>0.0030262821531448782</v>
      </c>
      <c r="BG436" t="n" s="31908">
        <v>6.271036402162989E-4</v>
      </c>
      <c r="BH436" t="n" s="32501">
        <v>2.561791338141887E-4</v>
      </c>
      <c r="BI436" t="n" s="33094">
        <v>0.0034996274130969945</v>
      </c>
      <c r="BJ436" t="s" s="33569">
        <v>1387</v>
      </c>
      <c r="BK436" t="s" s="34044">
        <v>1393</v>
      </c>
      <c r="BL436" t="n" s="34519">
        <v>0.11259711533784866</v>
      </c>
      <c r="BM436" t="s" s="34994">
        <v>1413</v>
      </c>
      <c r="BN436" t="s" s="35469">
        <v>1393</v>
      </c>
      <c r="BO436" t="n" s="35944">
        <v>-0.029501257464289665</v>
      </c>
    </row>
    <row r="437" spans="1:23" x14ac:dyDescent="0.25">
      <c r="A437" s="116" t="str">
        <f>IF(ISBLANK(TBL_DATA[[#This Row],[Row.names]]), "",   DATE(YEAR(TBL_DATA[[#This Row],[Row.names]]), MONTH(TBL_DATA[[#This Row],[Row.names]]), DAY(TBL_DATA[[#This Row],[Row.names]])))</f>
        <v/>
      </c>
      <c r="B437" s="621" t="s">
        <v>566</v>
      </c>
      <c r="C437" s="1247" t="s">
        <v>1192</v>
      </c>
      <c r="D437" s="1873" t="n">
        <v>-1.9498564937613124E-4</v>
      </c>
      <c r="E437" s="2499" t="n">
        <v>0.18450159683015288</v>
      </c>
      <c r="F437" s="3063" t="n">
        <v>0.15891301362299592</v>
      </c>
      <c r="G437" s="3627" t="n">
        <v>0.6426570978620303</v>
      </c>
      <c r="H437" s="4191" t="n">
        <v>0.5248100087617327</v>
      </c>
      <c r="I437" s="4755" t="n">
        <v>0.004035463673472441</v>
      </c>
      <c r="J437" s="5319" t="n">
        <v>0.21767588939720506</v>
      </c>
      <c r="K437" s="5881" t="n">
        <v>1.0347149389295627</v>
      </c>
      <c r="L437" s="6443" t="n">
        <v>0.4713369057603444</v>
      </c>
      <c r="M437" s="7005" t="n">
        <v>0.0042564672543922814</v>
      </c>
      <c r="N437" s="7567" t="n">
        <v>0.0929308844068517</v>
      </c>
      <c r="O437" s="8131" t="n">
        <v>0.06321846254918259</v>
      </c>
      <c r="P437" s="8757" t="n">
        <v>-0.024532653701685225</v>
      </c>
      <c r="Q437" s="9321" t="n">
        <v>-0.015013242967489206</v>
      </c>
      <c r="R437" s="9885" t="n">
        <v>-0.013045294100680442</v>
      </c>
      <c r="S437" s="10386" t="n">
        <v>0.17100101979605853</v>
      </c>
      <c r="T437" s="10887" t="n">
        <v>0.06435455564531185</v>
      </c>
      <c r="U437" s="11388" t="n">
        <v>2.6571703911456614</v>
      </c>
      <c r="V437" s="11889" t="n">
        <v>0.16047616814272359</v>
      </c>
      <c r="W437" s="12388" t="n">
        <v>0.0637680964552178</v>
      </c>
      <c r="X437" t="n" s="12887">
        <v>2.5165588603608486</v>
      </c>
      <c r="Y437" t="n" s="13449">
        <v>0.7244377190357585</v>
      </c>
      <c r="Z437" t="n" s="14013">
        <v>0.6865398063916939</v>
      </c>
      <c r="AA437" t="n" s="14637">
        <v>0.0</v>
      </c>
      <c r="AB437" t="n" s="15263">
        <v>0.0</v>
      </c>
      <c r="AC437" t="n" s="15889">
        <v>0.10483742978562574</v>
      </c>
      <c r="AD437" t="n" s="16364">
        <v>0.32069101833774794</v>
      </c>
      <c r="AE437" t="n" s="16839">
        <v>0.044982414951715</v>
      </c>
      <c r="AF437" t="n" s="17314">
        <v>0.042931501548055</v>
      </c>
      <c r="AG437" t="n" s="17789">
        <v>0.10346757931214</v>
      </c>
      <c r="AH437" t="n" s="18264">
        <v>0.0</v>
      </c>
      <c r="AI437" t="n" s="18739">
        <v>0.02259142499405</v>
      </c>
      <c r="AJ437" t="n" s="19214">
        <v>0.403621850733312</v>
      </c>
      <c r="AK437" t="n" s="19689">
        <v>-0.011561433971584</v>
      </c>
      <c r="AL437" t="n" s="20164">
        <v>-0.006983165088452</v>
      </c>
      <c r="AM437" t="n" s="20639">
        <v>0.022403916064934998</v>
      </c>
      <c r="AN437" t="n" s="21114">
        <v>-0.43937413269435294</v>
      </c>
      <c r="AO437" t="n" s="21589">
        <v>1.2620091025409792</v>
      </c>
      <c r="AP437" t="n" s="22064">
        <v>-0.7592381283534131</v>
      </c>
      <c r="AQ437" t="n" s="22539">
        <v>0.5027709741875661</v>
      </c>
      <c r="AR437" t="n" s="23014">
        <v>2.0212472308943923</v>
      </c>
      <c r="AS437" t="n" s="23607">
        <v>0.0016126918708048582</v>
      </c>
      <c r="AT437" t="n" s="24200">
        <v>2.753123837788665E-4</v>
      </c>
      <c r="AU437" t="n" s="24793">
        <v>0.0029657118226170793</v>
      </c>
      <c r="AV437" t="n" s="25386">
        <v>3.562465250694013E-4</v>
      </c>
      <c r="AW437" t="n" s="25979">
        <v>4.8051511406590894E-6</v>
      </c>
      <c r="AX437" t="n" s="26572">
        <v>1.4348857786161635E-4</v>
      </c>
      <c r="AY437" t="n" s="27165">
        <v>-3.838182816039144E-5</v>
      </c>
      <c r="AZ437" t="n" s="27758">
        <v>0.0028693814573615586</v>
      </c>
      <c r="BA437" t="n" s="28351">
        <v>-0.0010140313455936024</v>
      </c>
      <c r="BB437" t="n" s="28944">
        <v>1.2927370510793824E-4</v>
      </c>
      <c r="BC437" t="n" s="29537">
        <v>-2.3179739059099916E-5</v>
      </c>
      <c r="BD437" t="n" s="30130">
        <v>6.096262937998855E-4</v>
      </c>
      <c r="BE437" t="n" s="30723">
        <v>-6.302715101654377E-4</v>
      </c>
      <c r="BF437" t="n" s="31316">
        <v>0.002992137605459409</v>
      </c>
      <c r="BG437" t="n" s="31909">
        <v>6.878521327981369E-4</v>
      </c>
      <c r="BH437" t="n" s="32502">
        <v>2.6736535376869125E-4</v>
      </c>
      <c r="BI437" t="n" s="33095">
        <v>0.003354608705268199</v>
      </c>
      <c r="BJ437" t="s" s="33570">
        <v>1387</v>
      </c>
      <c r="BK437" t="s" s="34045">
        <v>1393</v>
      </c>
      <c r="BL437" t="n" s="34520">
        <v>0.1117323637008667</v>
      </c>
      <c r="BM437" t="s" s="34995">
        <v>1413</v>
      </c>
      <c r="BN437" t="s" s="35470">
        <v>1393</v>
      </c>
      <c r="BO437" t="n" s="35945">
        <v>-0.029515551403164864</v>
      </c>
    </row>
    <row r="438" spans="1:23" x14ac:dyDescent="0.25">
      <c r="A438" s="116" t="str">
        <f>IF(ISBLANK(TBL_DATA[[#This Row],[Row.names]]), "",   DATE(YEAR(TBL_DATA[[#This Row],[Row.names]]), MONTH(TBL_DATA[[#This Row],[Row.names]]), DAY(TBL_DATA[[#This Row],[Row.names]])))</f>
        <v/>
      </c>
      <c r="B438" s="622" t="s">
        <v>567</v>
      </c>
      <c r="C438" s="1248" t="s">
        <v>1193</v>
      </c>
      <c r="D438" s="1874" t="n">
        <v>0.011063534906213307</v>
      </c>
      <c r="E438" s="2500" t="n">
        <v>0.19760637159314887</v>
      </c>
      <c r="F438" s="3064" t="n">
        <v>0.16309354969068535</v>
      </c>
      <c r="G438" s="3628" t="n">
        <v>0.6548676869457245</v>
      </c>
      <c r="H438" s="4192" t="n">
        <v>0.5462259731101301</v>
      </c>
      <c r="I438" s="4756" t="n">
        <v>0.004041369441181312</v>
      </c>
      <c r="J438" s="5320" t="n">
        <v>0.2490738004076165</v>
      </c>
      <c r="K438" s="5882" t="n">
        <v>1.0603605929117597</v>
      </c>
      <c r="L438" s="6444" t="n">
        <v>0.49583920035848006</v>
      </c>
      <c r="M438" s="7006" t="n">
        <v>0.004259839864883936</v>
      </c>
      <c r="N438" s="7568" t="n">
        <v>0.09523772367241805</v>
      </c>
      <c r="O438" s="8132" t="n">
        <v>0.0631650810499199</v>
      </c>
      <c r="P438" s="8758" t="n">
        <v>-0.013740536666042358</v>
      </c>
      <c r="Q438" s="9322" t="n">
        <v>-0.015201232320341788</v>
      </c>
      <c r="R438" s="9886" t="n">
        <v>-0.013184432721641716</v>
      </c>
      <c r="S438" s="10387" t="n">
        <v>0.19084669847753744</v>
      </c>
      <c r="T438" s="10888" t="n">
        <v>0.06403221613175104</v>
      </c>
      <c r="U438" s="11389" t="n">
        <v>2.9804793587786524</v>
      </c>
      <c r="V438" s="11890" t="n">
        <v>0.17586018078646992</v>
      </c>
      <c r="W438" s="12389" t="n">
        <v>0.06363319534114205</v>
      </c>
      <c r="X438" t="n" s="12888">
        <v>2.7636547220938863</v>
      </c>
      <c r="Y438" t="n" s="13450">
        <v>0.7390710203425176</v>
      </c>
      <c r="Z438" t="n" s="14014">
        <v>0.7041585051382112</v>
      </c>
      <c r="AA438" t="n" s="14638">
        <v>0.0</v>
      </c>
      <c r="AB438" t="n" s="15264">
        <v>0.0</v>
      </c>
      <c r="AC438" t="n" s="15890">
        <v>0.10057768539936371</v>
      </c>
      <c r="AD438" t="n" s="16365">
        <v>0.3187918745273621</v>
      </c>
      <c r="AE438" t="n" s="16840">
        <v>0.044814471833990004</v>
      </c>
      <c r="AF438" t="n" s="17315">
        <v>0.047076217744200004</v>
      </c>
      <c r="AG438" t="n" s="17790">
        <v>0.10340269791652901</v>
      </c>
      <c r="AH438" t="n" s="18265">
        <v>0.0</v>
      </c>
      <c r="AI438" t="n" s="18740">
        <v>0.020068933871877</v>
      </c>
      <c r="AJ438" t="n" s="19215">
        <v>0.39841170134439696</v>
      </c>
      <c r="AK438" t="n" s="19690">
        <v>-0.012630587843857004</v>
      </c>
      <c r="AL438" t="n" s="20165">
        <v>-0.007286708535545</v>
      </c>
      <c r="AM438" t="n" s="20640">
        <v>0.022788799833966998</v>
      </c>
      <c r="AN438" t="n" s="21115">
        <v>-0.41628013647889794</v>
      </c>
      <c r="AO438" t="n" s="21590">
        <v>1.2689824304312622</v>
      </c>
      <c r="AP438" t="n" s="22065">
        <v>-0.7498251662172399</v>
      </c>
      <c r="AQ438" t="n" s="22540">
        <v>0.5191572642140223</v>
      </c>
      <c r="AR438" t="n" s="23015">
        <v>2.018807596648502</v>
      </c>
      <c r="AS438" t="n" s="23608">
        <v>0.0015423923473769977</v>
      </c>
      <c r="AT438" t="n" s="24201">
        <v>2.8697408030925876E-4</v>
      </c>
      <c r="AU438" t="n" s="24794">
        <v>0.0028412580438633484</v>
      </c>
      <c r="AV438" t="n" s="25387">
        <v>3.576338152387222E-4</v>
      </c>
      <c r="AW438" t="n" s="25980">
        <v>4.487688750754384E-6</v>
      </c>
      <c r="AX438" t="n" s="26573">
        <v>1.424380103072612E-4</v>
      </c>
      <c r="AY438" t="n" s="27166">
        <v>-2.453787353153592E-5</v>
      </c>
      <c r="AZ438" t="n" s="27759">
        <v>0.002818602856035589</v>
      </c>
      <c r="BA438" t="n" s="28352">
        <v>-9.984037120051737E-4</v>
      </c>
      <c r="BB438" t="n" s="28945">
        <v>1.3243515175998547E-4</v>
      </c>
      <c r="BC438" t="n" s="29538">
        <v>-2.2266632203998716E-5</v>
      </c>
      <c r="BD438" t="n" s="30131">
        <v>5.661272998358673E-4</v>
      </c>
      <c r="BE438" t="n" s="30724">
        <v>-6.218459806056984E-4</v>
      </c>
      <c r="BF438" t="n" s="31317">
        <v>0.002889352303547629</v>
      </c>
      <c r="BG438" t="n" s="31910">
        <v>6.47504098037238E-4</v>
      </c>
      <c r="BH438" t="n" s="32503">
        <v>2.7322829967061805E-4</v>
      </c>
      <c r="BI438" t="n" s="33096">
        <v>0.003326647755415556</v>
      </c>
      <c r="BJ438" t="s" s="33571">
        <v>1387</v>
      </c>
      <c r="BK438" t="s" s="34046">
        <v>1393</v>
      </c>
      <c r="BL438" t="n" s="34521">
        <v>0.1128683090209961</v>
      </c>
      <c r="BM438" t="s" s="34996">
        <v>1413</v>
      </c>
      <c r="BN438" t="s" s="35471">
        <v>1393</v>
      </c>
      <c r="BO438" t="n" s="35946">
        <v>-0.029848014935851097</v>
      </c>
    </row>
    <row r="439" spans="1:23" x14ac:dyDescent="0.25">
      <c r="A439" s="116" t="str">
        <f>IF(ISBLANK(TBL_DATA[[#This Row],[Row.names]]), "",   DATE(YEAR(TBL_DATA[[#This Row],[Row.names]]), MONTH(TBL_DATA[[#This Row],[Row.names]]), DAY(TBL_DATA[[#This Row],[Row.names]])))</f>
        <v/>
      </c>
      <c r="B439" s="623" t="s">
        <v>568</v>
      </c>
      <c r="C439" s="1249" t="s">
        <v>1194</v>
      </c>
      <c r="D439" s="1875" t="n">
        <v>-0.009806422231865222</v>
      </c>
      <c r="E439" s="2501" t="n">
        <v>0.18586213784573435</v>
      </c>
      <c r="F439" s="3065" t="n">
        <v>0.14313297334981567</v>
      </c>
      <c r="G439" s="3629" t="n">
        <v>0.6686125967172428</v>
      </c>
      <c r="H439" s="4193" t="n">
        <v>0.5591578285764915</v>
      </c>
      <c r="I439" s="4757" t="n">
        <v>0.004075861419725299</v>
      </c>
      <c r="J439" s="5321" t="n">
        <v>0.2075873996454538</v>
      </c>
      <c r="K439" s="5883" t="n">
        <v>1.089323550199741</v>
      </c>
      <c r="L439" s="6445" t="n">
        <v>0.4990381598258158</v>
      </c>
      <c r="M439" s="7007" t="n">
        <v>0.004344903805728275</v>
      </c>
      <c r="N439" s="7569" t="n">
        <v>0.09744916303079393</v>
      </c>
      <c r="O439" s="8133" t="n">
        <v>0.0660944487857499</v>
      </c>
      <c r="P439" s="8759" t="n">
        <v>-0.023412213393667947</v>
      </c>
      <c r="Q439" s="9323" t="n">
        <v>-0.015705751249206666</v>
      </c>
      <c r="R439" s="9887" t="n">
        <v>-0.01364212115268975</v>
      </c>
      <c r="S439" s="10388" t="n">
        <v>0.1764674270458635</v>
      </c>
      <c r="T439" s="10889" t="n">
        <v>0.06442297323079407</v>
      </c>
      <c r="U439" s="11390" t="n">
        <v>2.739200291387861</v>
      </c>
      <c r="V439" s="11891" t="n">
        <v>0.1560047678982439</v>
      </c>
      <c r="W439" s="12390" t="n">
        <v>0.06425670323364659</v>
      </c>
      <c r="X439" t="n" s="12889">
        <v>2.427836475378891</v>
      </c>
      <c r="Y439" t="n" s="13451">
        <v>0.7477685661864182</v>
      </c>
      <c r="Z439" t="n" s="14015">
        <v>0.7064263300768283</v>
      </c>
      <c r="AA439" t="n" s="14639">
        <v>0.0</v>
      </c>
      <c r="AB439" t="n" s="15265">
        <v>0.0</v>
      </c>
      <c r="AC439" t="n" s="15891">
        <v>0.10797070511891298</v>
      </c>
      <c r="AD439" t="n" s="16366">
        <v>0.31815012904311296</v>
      </c>
      <c r="AE439" t="n" s="16841">
        <v>0.044978899394197</v>
      </c>
      <c r="AF439" t="n" s="17316">
        <v>0.04277519833206999</v>
      </c>
      <c r="AG439" t="n" s="17791">
        <v>0.104444731103326</v>
      </c>
      <c r="AH439" t="n" s="18266">
        <v>0.0</v>
      </c>
      <c r="AI439" t="n" s="18741">
        <v>0.020913483838839</v>
      </c>
      <c r="AJ439" t="n" s="19216">
        <v>0.38372180489308316</v>
      </c>
      <c r="AK439" t="n" s="19691">
        <v>-0.013670480366791003</v>
      </c>
      <c r="AL439" t="n" s="20166">
        <v>-0.006347684007848</v>
      </c>
      <c r="AM439" t="n" s="20641">
        <v>0.022541680618279998</v>
      </c>
      <c r="AN439" t="n" s="21116">
        <v>-0.386736278727104</v>
      </c>
      <c r="AO439" t="n" s="21591">
        <v>1.266128155526677</v>
      </c>
      <c r="AP439" t="n" s="22066">
        <v>-0.735356671405512</v>
      </c>
      <c r="AQ439" t="n" s="22541">
        <v>0.530771484121165</v>
      </c>
      <c r="AR439" t="n" s="23016">
        <v>2.001484826932189</v>
      </c>
      <c r="AS439" t="n" s="23609">
        <v>0.0015541125244789352</v>
      </c>
      <c r="AT439" t="n" s="24202">
        <v>2.760744104086955E-4</v>
      </c>
      <c r="AU439" t="n" s="24795">
        <v>0.002766943467276198</v>
      </c>
      <c r="AV439" t="n" s="25388">
        <v>3.469354889269329E-4</v>
      </c>
      <c r="AW439" t="n" s="25981">
        <v>4.4718007097708746E-6</v>
      </c>
      <c r="AX439" t="n" s="26574">
        <v>1.2917370984706378E-4</v>
      </c>
      <c r="AY439" t="n" s="27167">
        <v>-1.9308277767715047E-5</v>
      </c>
      <c r="AZ439" t="n" s="27760">
        <v>0.0027838967776324924</v>
      </c>
      <c r="BA439" t="n" s="28353">
        <v>-0.0010741090716571157</v>
      </c>
      <c r="BB439" t="n" s="28946">
        <v>1.3424560685601166E-4</v>
      </c>
      <c r="BC439" t="n" s="29539">
        <v>-2.2828622065849314E-5</v>
      </c>
      <c r="BD439" t="n" s="30132">
        <v>5.649598893170111E-4</v>
      </c>
      <c r="BE439" t="n" s="30725">
        <v>-6.671876257721101E-4</v>
      </c>
      <c r="BF439" t="n" s="31318">
        <v>0.002864701054608611</v>
      </c>
      <c r="BG439" t="n" s="31911">
        <v>6.107953063762037E-4</v>
      </c>
      <c r="BH439" t="n" s="32504">
        <v>2.3537283496686314E-4</v>
      </c>
      <c r="BI439" t="n" s="33097">
        <v>0.0032709663551488415</v>
      </c>
      <c r="BJ439" t="s" s="33572">
        <v>1387</v>
      </c>
      <c r="BK439" t="s" s="34047">
        <v>1393</v>
      </c>
      <c r="BL439" t="n" s="34522">
        <v>0.11051756143569946</v>
      </c>
      <c r="BM439" t="s" s="34997">
        <v>1413</v>
      </c>
      <c r="BN439" t="s" s="35472">
        <v>1393</v>
      </c>
      <c r="BO439" t="n" s="35947">
        <v>-0.03007608838379383</v>
      </c>
    </row>
    <row r="440" spans="1:23" x14ac:dyDescent="0.25">
      <c r="A440" s="116" t="str">
        <f>IF(ISBLANK(TBL_DATA[[#This Row],[Row.names]]), "",   DATE(YEAR(TBL_DATA[[#This Row],[Row.names]]), MONTH(TBL_DATA[[#This Row],[Row.names]]), DAY(TBL_DATA[[#This Row],[Row.names]])))</f>
        <v/>
      </c>
      <c r="B440" s="624" t="s">
        <v>569</v>
      </c>
      <c r="C440" s="1250" t="s">
        <v>1195</v>
      </c>
      <c r="D440" s="1876" t="n">
        <v>8.026482461135928E-4</v>
      </c>
      <c r="E440" s="2502" t="n">
        <v>0.18681396801080874</v>
      </c>
      <c r="F440" s="3066" t="n">
        <v>0.13708199925608322</v>
      </c>
      <c r="G440" s="3630" t="n">
        <v>0.6684321818975381</v>
      </c>
      <c r="H440" s="4194" t="n">
        <v>0.5592411358120809</v>
      </c>
      <c r="I440" s="4758" t="n">
        <v>0.004075037705707509</v>
      </c>
      <c r="J440" s="5322" t="n">
        <v>0.23349847185010963</v>
      </c>
      <c r="K440" s="5884" t="n">
        <v>1.072807562330867</v>
      </c>
      <c r="L440" s="6446" t="n">
        <v>0.49048966170656966</v>
      </c>
      <c r="M440" s="7008" t="n">
        <v>0.004381346534031236</v>
      </c>
      <c r="N440" s="7570" t="n">
        <v>0.09743867604605898</v>
      </c>
      <c r="O440" s="8134" t="n">
        <v>0.0660944487857499</v>
      </c>
      <c r="P440" s="8760" t="n">
        <v>-0.022628356919572434</v>
      </c>
      <c r="Q440" s="9324" t="n">
        <v>-0.01571164566274845</v>
      </c>
      <c r="R440" s="9888" t="n">
        <v>-0.013648237643637309</v>
      </c>
      <c r="S440" s="10389" t="n">
        <v>0.17791927806880703</v>
      </c>
      <c r="T440" s="10890" t="n">
        <v>0.06440682754614302</v>
      </c>
      <c r="U440" s="11391" t="n">
        <v>2.762428842522017</v>
      </c>
      <c r="V440" s="11892" t="n">
        <v>0.17360712509208276</v>
      </c>
      <c r="W440" s="12391" t="n">
        <v>0.06456405473969308</v>
      </c>
      <c r="X440" t="n" s="12890">
        <v>2.6889129840439145</v>
      </c>
      <c r="Y440" t="n" s="13452">
        <v>0.747824268001568</v>
      </c>
      <c r="Z440" t="n" s="14016">
        <v>0.7003496710262451</v>
      </c>
      <c r="AA440" t="n" s="14640">
        <v>0.0</v>
      </c>
      <c r="AB440" t="n" s="15266">
        <v>0.0</v>
      </c>
      <c r="AC440" t="n" s="15892">
        <v>0.11300322432468903</v>
      </c>
      <c r="AD440" t="n" s="16367">
        <v>0.31299801154636103</v>
      </c>
      <c r="AE440" t="n" s="16842">
        <v>0.045431370769604</v>
      </c>
      <c r="AF440" t="n" s="17317">
        <v>0.03593613892453299</v>
      </c>
      <c r="AG440" t="n" s="17792">
        <v>0.10880518508220799</v>
      </c>
      <c r="AH440" t="n" s="18267">
        <v>0.0</v>
      </c>
      <c r="AI440" t="n" s="18742">
        <v>0.021312741068136</v>
      </c>
      <c r="AJ440" t="n" s="19217">
        <v>0.3733165255538591</v>
      </c>
      <c r="AK440" t="n" s="19692">
        <v>-0.016046190980930998</v>
      </c>
      <c r="AL440" t="n" s="20167">
        <v>-0.007172955070602</v>
      </c>
      <c r="AM440" t="n" s="20642">
        <v>0.022692684773594</v>
      </c>
      <c r="AN440" t="n" s="21117">
        <v>-0.4179601846378001</v>
      </c>
      <c r="AO440" t="n" s="21592">
        <v>1.2651719393010281</v>
      </c>
      <c r="AP440" t="n" s="22067">
        <v>-0.7858586122720659</v>
      </c>
      <c r="AQ440" t="n" s="22542">
        <v>0.47931332702896223</v>
      </c>
      <c r="AR440" t="n" s="23017">
        <v>2.0510305515730938</v>
      </c>
      <c r="AS440" t="n" s="23610">
        <v>0.0015434338600289839</v>
      </c>
      <c r="AT440" t="n" s="24203">
        <v>2.657151923882966E-4</v>
      </c>
      <c r="AU440" t="n" s="24796">
        <v>0.0026554525222203516</v>
      </c>
      <c r="AV440" t="n" s="25389">
        <v>3.404837907113006E-4</v>
      </c>
      <c r="AW440" t="n" s="25982">
        <v>4.029025652078422E-6</v>
      </c>
      <c r="AX440" t="n" s="26575">
        <v>1.2101289235578326E-4</v>
      </c>
      <c r="AY440" t="n" s="27168">
        <v>-4.4034682306163634E-6</v>
      </c>
      <c r="AZ440" t="n" s="27761">
        <v>0.0028642173113644946</v>
      </c>
      <c r="BA440" t="n" s="28354">
        <v>-0.0011713231766183815</v>
      </c>
      <c r="BB440" t="n" s="28947">
        <v>1.4103090586677268E-4</v>
      </c>
      <c r="BC440" t="n" s="29540">
        <v>-2.9805258314577035E-5</v>
      </c>
      <c r="BD440" t="n" s="30133">
        <v>5.074134974529737E-4</v>
      </c>
      <c r="BE440" t="n" s="30726">
        <v>-7.304310094192865E-4</v>
      </c>
      <c r="BF440" t="n" s="31319">
        <v>0.002760912120074952</v>
      </c>
      <c r="BG440" t="n" s="31912">
        <v>6.754521776645704E-4</v>
      </c>
      <c r="BH440" t="n" s="32505">
        <v>2.0181521293375848E-4</v>
      </c>
      <c r="BI440" t="n" s="33098">
        <v>0.003314681598717519</v>
      </c>
      <c r="BJ440" t="s" s="33573">
        <v>1387</v>
      </c>
      <c r="BK440" t="s" s="34048">
        <v>1393</v>
      </c>
      <c r="BL440" t="n" s="34523">
        <v>0.11023429781198502</v>
      </c>
      <c r="BM440" t="s" s="34998">
        <v>1413</v>
      </c>
      <c r="BN440" t="s" s="35473">
        <v>1393</v>
      </c>
      <c r="BO440" t="n" s="35948">
        <v>-0.030479397624731064</v>
      </c>
    </row>
    <row r="441" spans="1:23" x14ac:dyDescent="0.25">
      <c r="A441" s="116" t="str">
        <f>IF(ISBLANK(TBL_DATA[[#This Row],[Row.names]]), "",   DATE(YEAR(TBL_DATA[[#This Row],[Row.names]]), MONTH(TBL_DATA[[#This Row],[Row.names]]), DAY(TBL_DATA[[#This Row],[Row.names]])))</f>
        <v/>
      </c>
      <c r="B441" s="625" t="s">
        <v>570</v>
      </c>
      <c r="C441" s="1251" t="s">
        <v>1196</v>
      </c>
      <c r="D441" s="1877" t="n">
        <v>0.005527782197134995</v>
      </c>
      <c r="E441" s="2503" t="n">
        <v>0.19337441713449</v>
      </c>
      <c r="F441" s="3067" t="n">
        <v>0.1794610488217585</v>
      </c>
      <c r="G441" s="3631" t="n">
        <v>0.6793716609433827</v>
      </c>
      <c r="H441" s="4195" t="n">
        <v>0.5519741991505243</v>
      </c>
      <c r="I441" s="4759" t="n">
        <v>0.0041163922882971795</v>
      </c>
      <c r="J441" s="5323" t="n">
        <v>0.24408546414774923</v>
      </c>
      <c r="K441" s="5885" t="n">
        <v>1.0728389827292344</v>
      </c>
      <c r="L441" s="6447" t="n">
        <v>0.48710556085433127</v>
      </c>
      <c r="M441" s="7009" t="n">
        <v>0.00440432378479667</v>
      </c>
      <c r="N441" s="7571" t="n">
        <v>0.09762600414528089</v>
      </c>
      <c r="O441" s="8135" t="n">
        <v>0.0660944487857499</v>
      </c>
      <c r="P441" s="8761" t="n">
        <v>-0.01722565935096787</v>
      </c>
      <c r="Q441" s="9325" t="n">
        <v>-0.015727002725039282</v>
      </c>
      <c r="R441" s="9889" t="n">
        <v>-0.0136596277564803</v>
      </c>
      <c r="S441" s="10390" t="n">
        <v>0.1946388214441983</v>
      </c>
      <c r="T441" s="10891" t="n">
        <v>0.06483621369085778</v>
      </c>
      <c r="U441" s="11392" t="n">
        <v>3.0020078342675234</v>
      </c>
      <c r="V441" s="11893" t="n">
        <v>0.1841175549225016</v>
      </c>
      <c r="W441" s="12392" t="n">
        <v>0.06482815128844537</v>
      </c>
      <c r="X441" t="n" s="12891">
        <v>2.8400864634145098</v>
      </c>
      <c r="Y441" t="n" s="13453">
        <v>0.7429496612493501</v>
      </c>
      <c r="Z441" t="n" s="14017">
        <v>0.697929481290432</v>
      </c>
      <c r="AA441" t="n" s="14641">
        <v>0.0</v>
      </c>
      <c r="AB441" t="n" s="15267">
        <v>0.0</v>
      </c>
      <c r="AC441" t="n" s="15893">
        <v>0.10841582129354245</v>
      </c>
      <c r="AD441" t="n" s="16368">
        <v>0.29277804363344695</v>
      </c>
      <c r="AE441" t="n" s="16843">
        <v>0.046707191736249</v>
      </c>
      <c r="AF441" t="n" s="17318">
        <v>0.040701298024425</v>
      </c>
      <c r="AG441" t="n" s="17793">
        <v>0.10900620908555499</v>
      </c>
      <c r="AH441" t="n" s="18268">
        <v>0.0</v>
      </c>
      <c r="AI441" t="n" s="18743">
        <v>0.023443555332368998</v>
      </c>
      <c r="AJ441" t="n" s="19218">
        <v>0.3711759308402559</v>
      </c>
      <c r="AK441" t="n" s="19693">
        <v>-0.014895193311422</v>
      </c>
      <c r="AL441" t="n" s="20168">
        <v>-0.007122057939212</v>
      </c>
      <c r="AM441" t="n" s="20643">
        <v>0.022604374470169</v>
      </c>
      <c r="AN441" t="n" s="21118">
        <v>-0.418122285661777</v>
      </c>
      <c r="AO441" t="n" s="21593">
        <v>1.244748271861441</v>
      </c>
      <c r="AP441" t="n" s="22068">
        <v>-0.7784712056513822</v>
      </c>
      <c r="AQ441" t="n" s="22543">
        <v>0.46627706621005893</v>
      </c>
      <c r="AR441" t="n" s="23018">
        <v>2.023219477512823</v>
      </c>
      <c r="AS441" t="n" s="23611">
        <v>0.002119262398736539</v>
      </c>
      <c r="AT441" t="n" s="24204">
        <v>2.616731028507934E-4</v>
      </c>
      <c r="AU441" t="n" s="24797">
        <v>0.0021961514299109995</v>
      </c>
      <c r="AV441" t="n" s="25390">
        <v>1.3648392051098714E-4</v>
      </c>
      <c r="AW441" t="n" s="25983">
        <v>2.486595216091156E-6</v>
      </c>
      <c r="AX441" t="n" s="26576">
        <v>8.123717711448034E-5</v>
      </c>
      <c r="AY441" t="n" s="27169">
        <v>9.532510169876459E-5</v>
      </c>
      <c r="AZ441" t="n" s="27762">
        <v>0.003131204947170458</v>
      </c>
      <c r="BA441" t="n" s="28355">
        <v>-7.967927221519457E-4</v>
      </c>
      <c r="BB441" t="n" s="28948">
        <v>1.5156947505785414E-4</v>
      </c>
      <c r="BC441" t="n" s="29541">
        <v>2.940798167645171E-5</v>
      </c>
      <c r="BD441" t="n" s="30134">
        <v>0.001060079724041548</v>
      </c>
      <c r="BE441" t="n" s="30727">
        <v>-5.823988454671424E-4</v>
      </c>
      <c r="BF441" t="n" s="31320">
        <v>0.0022626938592256183</v>
      </c>
      <c r="BG441" t="n" s="31913">
        <v>7.102651796061667E-4</v>
      </c>
      <c r="BH441" t="n" s="32506">
        <v>3.390816839863079E-4</v>
      </c>
      <c r="BI441" t="n" s="33099">
        <v>0.0036182878063989745</v>
      </c>
      <c r="BJ441" t="s" s="33574">
        <v>1387</v>
      </c>
      <c r="BK441" t="s" s="34049">
        <v>1393</v>
      </c>
      <c r="BL441" t="n" s="34524">
        <v>0.10997737944126129</v>
      </c>
      <c r="BM441" t="s" s="34999">
        <v>1413</v>
      </c>
      <c r="BN441" t="s" s="35474">
        <v>1393</v>
      </c>
      <c r="BO441" t="n" s="35949">
        <v>-0.032425619661808014</v>
      </c>
    </row>
    <row r="442" spans="1:23" x14ac:dyDescent="0.25">
      <c r="A442" s="116" t="str">
        <f>IF(ISBLANK(TBL_DATA[[#This Row],[Row.names]]), "",   DATE(YEAR(TBL_DATA[[#This Row],[Row.names]]), MONTH(TBL_DATA[[#This Row],[Row.names]]), DAY(TBL_DATA[[#This Row],[Row.names]])))</f>
        <v/>
      </c>
      <c r="B442" s="626" t="s">
        <v>571</v>
      </c>
      <c r="C442" s="1252" t="s">
        <v>1197</v>
      </c>
      <c r="D442" s="1878" t="n">
        <v>0.004026414725840878</v>
      </c>
      <c r="E442" s="2504" t="n">
        <v>0.19817943746108213</v>
      </c>
      <c r="F442" s="3068" t="n">
        <v>0.18229956364071098</v>
      </c>
      <c r="G442" s="3632" t="n">
        <v>0.6803492100990861</v>
      </c>
      <c r="H442" s="4196" t="n">
        <v>0.5539337643961157</v>
      </c>
      <c r="I442" s="4760" t="n">
        <v>0.004117337747473838</v>
      </c>
      <c r="J442" s="5324" t="n">
        <v>0.26484812715594885</v>
      </c>
      <c r="K442" s="5886" t="n">
        <v>1.0825816677333464</v>
      </c>
      <c r="L442" s="6448" t="n">
        <v>0.49081256636281695</v>
      </c>
      <c r="M442" s="7010" t="n">
        <v>0.004399017167334919</v>
      </c>
      <c r="N442" s="7572" t="n">
        <v>0.09786267635383125</v>
      </c>
      <c r="O442" s="8136" t="n">
        <v>0.0660944487857499</v>
      </c>
      <c r="P442" s="8762" t="n">
        <v>-0.01326860227360005</v>
      </c>
      <c r="Q442" s="9326" t="n">
        <v>-0.015724334185401017</v>
      </c>
      <c r="R442" s="9890" t="n">
        <v>-0.013651947332928578</v>
      </c>
      <c r="S442" s="10391" t="n">
        <v>0.2043243894718043</v>
      </c>
      <c r="T442" s="10892" t="n">
        <v>0.06470714755264857</v>
      </c>
      <c r="U442" s="11393" t="n">
        <v>3.1576788221974557</v>
      </c>
      <c r="V442" s="11894" t="n">
        <v>0.19611732876192356</v>
      </c>
      <c r="W442" s="12393" t="n">
        <v>0.06469474506128048</v>
      </c>
      <c r="X442" t="n" s="12892">
        <v>3.0314259462056206</v>
      </c>
      <c r="Y442" t="n" s="13454">
        <v>0.7442672667772752</v>
      </c>
      <c r="Z442" t="n" s="14018">
        <v>0.7005801641231479</v>
      </c>
      <c r="AA442" t="n" s="14642">
        <v>0.0</v>
      </c>
      <c r="AB442" t="n" s="15268">
        <v>0.0</v>
      </c>
      <c r="AC442" t="n" s="15894">
        <v>0.10664033369184896</v>
      </c>
      <c r="AD442" t="n" s="16369">
        <v>0.2927606694584729</v>
      </c>
      <c r="AE442" t="n" s="16844">
        <v>0.047068688283744</v>
      </c>
      <c r="AF442" t="n" s="17319">
        <v>0.033076752435629</v>
      </c>
      <c r="AG442" t="n" s="17794">
        <v>0.11111520236945299</v>
      </c>
      <c r="AH442" t="n" s="18269">
        <v>0.0</v>
      </c>
      <c r="AI442" t="n" s="18744">
        <v>0.023585253552915998</v>
      </c>
      <c r="AJ442" t="n" s="19219">
        <v>0.37675040568904905</v>
      </c>
      <c r="AK442" t="n" s="19694">
        <v>-0.015792281506489998</v>
      </c>
      <c r="AL442" t="n" s="20169">
        <v>-0.008592136632158</v>
      </c>
      <c r="AM442" t="n" s="20644">
        <v>0.022824303731693</v>
      </c>
      <c r="AN442" t="n" s="21119">
        <v>-0.430071987312714</v>
      </c>
      <c r="AO442" t="n" s="21594">
        <v>1.2278428254498694</v>
      </c>
      <c r="AP442" t="n" s="22069">
        <v>-0.775117955380275</v>
      </c>
      <c r="AQ442" t="n" s="22544">
        <v>0.4527248700695945</v>
      </c>
      <c r="AR442" t="n" s="23019">
        <v>2.0029607808301444</v>
      </c>
      <c r="AS442" t="n" s="23612">
        <v>0.0019834947392970864</v>
      </c>
      <c r="AT442" t="n" s="24205">
        <v>2.269646666710097E-4</v>
      </c>
      <c r="AU442" t="n" s="24798">
        <v>0.002174059577358274</v>
      </c>
      <c r="AV442" t="n" s="25391">
        <v>1.3566422924475715E-4</v>
      </c>
      <c r="AW442" t="n" s="25984">
        <v>2.2146959371904906E-6</v>
      </c>
      <c r="AX442" t="n" s="26577">
        <v>6.559583648122973E-5</v>
      </c>
      <c r="AY442" t="n" s="27170">
        <v>7.880827246621925E-5</v>
      </c>
      <c r="AZ442" t="n" s="27763">
        <v>0.0031683165921055087</v>
      </c>
      <c r="BA442" t="n" s="28356">
        <v>-7.984214488057395E-4</v>
      </c>
      <c r="BB442" t="n" s="28949">
        <v>1.5060057043468167E-4</v>
      </c>
      <c r="BC442" t="n" s="29542">
        <v>2.5796558527938473E-5</v>
      </c>
      <c r="BD442" t="n" s="30135">
        <v>9.663652449903916E-4</v>
      </c>
      <c r="BE442" t="n" s="30728">
        <v>-5.716198425180386E-4</v>
      </c>
      <c r="BF442" t="n" s="31321">
        <v>0.0022840061205546994</v>
      </c>
      <c r="BG442" t="n" s="31914">
        <v>5.872237234161528E-4</v>
      </c>
      <c r="BH442" t="n" s="32507">
        <v>2.869444372689263E-4</v>
      </c>
      <c r="BI442" t="n" s="33100">
        <v>0.0036601746060060244</v>
      </c>
      <c r="BJ442" t="s" s="33575">
        <v>1387</v>
      </c>
      <c r="BK442" t="s" s="34050">
        <v>1393</v>
      </c>
      <c r="BL442" t="n" s="34525">
        <v>0.11022626608610153</v>
      </c>
      <c r="BM442" t="s" s="35000">
        <v>1413</v>
      </c>
      <c r="BN442" t="s" s="35475">
        <v>1393</v>
      </c>
      <c r="BO442" t="n" s="35950">
        <v>-0.03368162363767624</v>
      </c>
    </row>
    <row r="443" spans="1:23" x14ac:dyDescent="0.25">
      <c r="A443" s="116" t="str">
        <f>IF(ISBLANK(TBL_DATA[[#This Row],[Row.names]]), "",   DATE(YEAR(TBL_DATA[[#This Row],[Row.names]]), MONTH(TBL_DATA[[#This Row],[Row.names]]), DAY(TBL_DATA[[#This Row],[Row.names]])))</f>
        <v/>
      </c>
      <c r="B443" s="627" t="s">
        <v>572</v>
      </c>
      <c r="C443" s="1253" t="s">
        <v>1198</v>
      </c>
      <c r="D443" s="1879" t="n">
        <v>0.0069288793209622175</v>
      </c>
      <c r="E443" s="2505" t="n">
        <v>0.20648147818810836</v>
      </c>
      <c r="F443" s="3069" t="n">
        <v>0.17058438551883803</v>
      </c>
      <c r="G443" s="3633" t="n">
        <v>0.6796394607755768</v>
      </c>
      <c r="H443" s="4197" t="n">
        <v>0.5597077390039936</v>
      </c>
      <c r="I443" s="4761" t="n">
        <v>0.004079618595269728</v>
      </c>
      <c r="J443" s="5325" t="n">
        <v>0.2511412229594734</v>
      </c>
      <c r="K443" s="5887" t="n">
        <v>1.0913436639643759</v>
      </c>
      <c r="L443" s="6449" t="n">
        <v>0.5028958165631413</v>
      </c>
      <c r="M443" s="7011" t="n">
        <v>0.004334836741184315</v>
      </c>
      <c r="N443" s="7573" t="n">
        <v>0.09759988525659347</v>
      </c>
      <c r="O443" s="8137" t="n">
        <v>0.0660944487857499</v>
      </c>
      <c r="P443" s="8763" t="n">
        <v>-0.006431659496549447</v>
      </c>
      <c r="Q443" s="9327" t="n">
        <v>-0.015695262880487015</v>
      </c>
      <c r="R443" s="9891" t="n">
        <v>-0.013628441018010286</v>
      </c>
      <c r="S443" s="10392" t="n">
        <v>0.21961922409138457</v>
      </c>
      <c r="T443" s="10893" t="n">
        <v>0.06466857271015287</v>
      </c>
      <c r="U443" s="11394" t="n">
        <v>3.3960734695000414</v>
      </c>
      <c r="V443" s="11895" t="n">
        <v>0.21384539310573736</v>
      </c>
      <c r="W443" s="12394" t="n">
        <v>0.06490261875912572</v>
      </c>
      <c r="X443" t="n" s="12893">
        <v>3.2948654028797466</v>
      </c>
      <c r="Y443" t="n" s="13455">
        <v>0.7481361767779938</v>
      </c>
      <c r="Z443" t="n" s="14019">
        <v>0.7091514764584088</v>
      </c>
      <c r="AA443" t="n" s="14643">
        <v>0.0</v>
      </c>
      <c r="AB443" t="n" s="15269">
        <v>0.0</v>
      </c>
      <c r="AC443" t="n" s="15895">
        <v>0.10367112751590912</v>
      </c>
      <c r="AD443" t="n" s="16370">
        <v>0.27651790889038097</v>
      </c>
      <c r="AE443" t="n" s="16845">
        <v>0.047399809340466004</v>
      </c>
      <c r="AF443" t="n" s="17320">
        <v>0.031323231158115</v>
      </c>
      <c r="AG443" t="n" s="17795">
        <v>0.10935386191700398</v>
      </c>
      <c r="AH443" t="n" s="18270">
        <v>0.008347786284227</v>
      </c>
      <c r="AI443" t="n" s="18745">
        <v>0.023500527369883</v>
      </c>
      <c r="AJ443" t="n" s="19220">
        <v>0.34665247058735404</v>
      </c>
      <c r="AK443" t="n" s="19695">
        <v>-0.015146940624948</v>
      </c>
      <c r="AL443" t="n" s="20170">
        <v>-0.008967756170423</v>
      </c>
      <c r="AM443" t="n" s="20645">
        <v>0.022809981804622</v>
      </c>
      <c r="AN443" t="n" s="21120">
        <v>-0.402001900319694</v>
      </c>
      <c r="AO443" t="n" s="21595">
        <v>1.1609775249501069</v>
      </c>
      <c r="AP443" t="n" s="22070">
        <v>-0.7211885447131201</v>
      </c>
      <c r="AQ443" t="n" s="22545">
        <v>0.43978898023698676</v>
      </c>
      <c r="AR443" t="n" s="23020">
        <v>1.882166069663227</v>
      </c>
      <c r="AS443" t="n" s="23613">
        <v>0.00201264856342857</v>
      </c>
      <c r="AT443" t="n" s="24206">
        <v>2.166809685040749E-4</v>
      </c>
      <c r="AU443" t="n" s="24799">
        <v>0.002396914546836696</v>
      </c>
      <c r="AV443" t="n" s="25392">
        <v>4.360524932254498E-5</v>
      </c>
      <c r="AW443" t="n" s="25985">
        <v>1.393892244213234E-6</v>
      </c>
      <c r="AX443" t="n" s="26578">
        <v>6.64463925643382E-5</v>
      </c>
      <c r="AY443" t="n" s="27171">
        <v>7.212281023934969E-5</v>
      </c>
      <c r="AZ443" t="n" s="27764">
        <v>0.0030220637480804224</v>
      </c>
      <c r="BA443" t="n" s="28357">
        <v>-6.328178877213957E-4</v>
      </c>
      <c r="BB443" t="n" s="28950">
        <v>1.4141336172061948E-4</v>
      </c>
      <c r="BC443" t="n" s="29543">
        <v>3.69436177296603E-5</v>
      </c>
      <c r="BD443" t="n" s="30136">
        <v>9.714580557147057E-4</v>
      </c>
      <c r="BE443" t="n" s="30729">
        <v>-4.3571827456075047E-4</v>
      </c>
      <c r="BF443" t="n" s="31322">
        <v>0.00250346484999164</v>
      </c>
      <c r="BG443" t="n" s="31915">
        <v>4.075284623616999E-4</v>
      </c>
      <c r="BH443" t="n" s="32508">
        <v>2.668188622440254E-4</v>
      </c>
      <c r="BI443" t="n" s="33101">
        <v>0.003663863307197773</v>
      </c>
      <c r="BJ443" t="s" s="33576">
        <v>1387</v>
      </c>
      <c r="BK443" t="s" s="34051">
        <v>1393</v>
      </c>
      <c r="BL443" t="n" s="34526">
        <v>0.11041664332151413</v>
      </c>
      <c r="BM443" t="s" s="35001">
        <v>1413</v>
      </c>
      <c r="BN443" t="s" s="35476">
        <v>1393</v>
      </c>
      <c r="BO443" t="n" s="35951">
        <v>-0.033358145505189896</v>
      </c>
    </row>
    <row r="444" spans="1:23" x14ac:dyDescent="0.25">
      <c r="A444" s="116" t="str">
        <f>IF(ISBLANK(TBL_DATA[[#This Row],[Row.names]]), "",   DATE(YEAR(TBL_DATA[[#This Row],[Row.names]]), MONTH(TBL_DATA[[#This Row],[Row.names]]), DAY(TBL_DATA[[#This Row],[Row.names]])))</f>
        <v/>
      </c>
      <c r="B444" s="628" t="s">
        <v>573</v>
      </c>
      <c r="C444" s="1254" t="s">
        <v>1199</v>
      </c>
      <c r="D444" s="1880" t="n">
        <v>-0.004970864194348947</v>
      </c>
      <c r="E444" s="2506" t="n">
        <v>0.2004842226070378</v>
      </c>
      <c r="F444" s="3070" t="n">
        <v>0.16123655125540215</v>
      </c>
      <c r="G444" s="3634" t="n">
        <v>0.6826256746385709</v>
      </c>
      <c r="H444" s="4198" t="n">
        <v>0.5595296320984846</v>
      </c>
      <c r="I444" s="4762" t="n">
        <v>0.004102845915187152</v>
      </c>
      <c r="J444" s="5326" t="n">
        <v>0.25713558428288485</v>
      </c>
      <c r="K444" s="5888" t="n">
        <v>1.1063040509012563</v>
      </c>
      <c r="L444" s="6450" t="n">
        <v>0.51115020707264</v>
      </c>
      <c r="M444" s="7012" t="n">
        <v>0.004322296709989023</v>
      </c>
      <c r="N444" s="7574" t="n">
        <v>0.09813572356594415</v>
      </c>
      <c r="O444" s="8138" t="n">
        <v>0.06676261177084808</v>
      </c>
      <c r="P444" s="8764" t="n">
        <v>-0.011370552784996879</v>
      </c>
      <c r="Q444" s="9328" t="n">
        <v>-0.0158382296144711</v>
      </c>
      <c r="R444" s="9892" t="n">
        <v>-0.013760060583607785</v>
      </c>
      <c r="S444" s="10393" t="n">
        <v>0.20927778061411395</v>
      </c>
      <c r="T444" s="10894" t="n">
        <v>0.06495659867383484</v>
      </c>
      <c r="U444" s="11395" t="n">
        <v>3.221809406384653</v>
      </c>
      <c r="V444" s="11896" t="n">
        <v>0.21065153204262765</v>
      </c>
      <c r="W444" s="12395" t="n">
        <v>0.06499943478728012</v>
      </c>
      <c r="X444" t="n" s="12894">
        <v>3.240820981474911</v>
      </c>
      <c r="Y444" t="n" s="13456">
        <v>0.7480171335594425</v>
      </c>
      <c r="Z444" t="n" s="14020">
        <v>0.7149476953404637</v>
      </c>
      <c r="AA444" t="n" s="14644">
        <v>0.0</v>
      </c>
      <c r="AB444" t="n" s="15270">
        <v>0.0</v>
      </c>
      <c r="AC444" t="n" s="15896">
        <v>0.1038426220937255</v>
      </c>
      <c r="AD444" t="n" s="16371">
        <v>0.273200466591518</v>
      </c>
      <c r="AE444" t="n" s="16846">
        <v>0.047434226968757</v>
      </c>
      <c r="AF444" t="n" s="17321">
        <v>0.019048351789022</v>
      </c>
      <c r="AG444" t="n" s="17796">
        <v>0.110621899330804</v>
      </c>
      <c r="AH444" t="n" s="18271">
        <v>0.015100155529663</v>
      </c>
      <c r="AI444" t="n" s="18746">
        <v>0.025422588195287</v>
      </c>
      <c r="AJ444" t="n" s="19221">
        <v>0.35266672479353006</v>
      </c>
      <c r="AK444" t="n" s="19696">
        <v>-0.015355851742291999</v>
      </c>
      <c r="AL444" t="n" s="20171">
        <v>-0.009055120365609</v>
      </c>
      <c r="AM444" t="n" s="20646">
        <v>0.022849213152047</v>
      </c>
      <c r="AN444" t="n" s="21121">
        <v>-0.39988883072649994</v>
      </c>
      <c r="AO444" t="n" s="21596">
        <v>1.1789175966114218</v>
      </c>
      <c r="AP444" t="n" s="22071">
        <v>-0.7368737730951951</v>
      </c>
      <c r="AQ444" t="n" s="22546">
        <v>0.44204382351622673</v>
      </c>
      <c r="AR444" t="n" s="23021">
        <v>1.915791369706617</v>
      </c>
      <c r="AS444" t="n" s="23614">
        <v>0.0021078531537964745</v>
      </c>
      <c r="AT444" t="n" s="24207">
        <v>2.2482144014074524E-4</v>
      </c>
      <c r="AU444" t="n" s="24800">
        <v>0.0022807954331972432</v>
      </c>
      <c r="AV444" t="n" s="25393">
        <v>3.0885486112942387E-5</v>
      </c>
      <c r="AW444" t="n" s="25986">
        <v>4.270529878159501E-6</v>
      </c>
      <c r="AX444" t="n" s="26579">
        <v>6.88465313513531E-5</v>
      </c>
      <c r="AY444" t="n" s="27172">
        <v>6.801071854258064E-5</v>
      </c>
      <c r="AZ444" t="n" s="27765">
        <v>0.0029089858472807592</v>
      </c>
      <c r="BA444" t="n" s="28358">
        <v>-6.689719672202084E-4</v>
      </c>
      <c r="BB444" t="n" s="28951">
        <v>1.3678009646130498E-4</v>
      </c>
      <c r="BC444" t="n" s="29544">
        <v>3.109291398621844E-5</v>
      </c>
      <c r="BD444" t="n" s="30137">
        <v>9.650615026573936E-4</v>
      </c>
      <c r="BE444" t="n" s="30730">
        <v>-4.623524048762196E-4</v>
      </c>
      <c r="BF444" t="n" s="31323">
        <v>0.002337877141519595</v>
      </c>
      <c r="BG444" t="n" s="31916">
        <v>5.159128345642471E-4</v>
      </c>
      <c r="BH444" t="n" s="32509">
        <v>2.6848519024394966E-4</v>
      </c>
      <c r="BI444" t="n" s="33102">
        <v>0.0035683859194186075</v>
      </c>
      <c r="BJ444" t="s" s="33577">
        <v>1387</v>
      </c>
      <c r="BK444" t="s" s="34052">
        <v>1393</v>
      </c>
      <c r="BL444" t="n" s="34527">
        <v>0.11057569086551666</v>
      </c>
      <c r="BM444" t="s" s="35002">
        <v>1413</v>
      </c>
      <c r="BN444" t="s" s="35477">
        <v>1393</v>
      </c>
      <c r="BO444" t="n" s="35952">
        <v>-0.034006934612989426</v>
      </c>
    </row>
    <row r="445" spans="1:23" x14ac:dyDescent="0.25">
      <c r="A445" s="116" t="str">
        <f>IF(ISBLANK(TBL_DATA[[#This Row],[Row.names]]), "",   DATE(YEAR(TBL_DATA[[#This Row],[Row.names]]), MONTH(TBL_DATA[[#This Row],[Row.names]]), DAY(TBL_DATA[[#This Row],[Row.names]])))</f>
        <v/>
      </c>
      <c r="B445" s="629" t="s">
        <v>574</v>
      </c>
      <c r="C445" s="1255" t="s">
        <v>1200</v>
      </c>
      <c r="D445" s="1881" t="n">
        <v>-0.0029534187599993874</v>
      </c>
      <c r="E445" s="2507" t="n">
        <v>0.19693868998290687</v>
      </c>
      <c r="F445" s="3071" t="n">
        <v>0.15618264139744542</v>
      </c>
      <c r="G445" s="3635" t="n">
        <v>0.6776481189639706</v>
      </c>
      <c r="H445" s="4199" t="n">
        <v>0.5626226262159083</v>
      </c>
      <c r="I445" s="4763" t="n">
        <v>0.004092480454160305</v>
      </c>
      <c r="J445" s="5327" t="n">
        <v>0.24855403322175484</v>
      </c>
      <c r="K445" s="5889" t="n">
        <v>1.1045466088192843</v>
      </c>
      <c r="L445" s="6451" t="n">
        <v>0.5134650485460465</v>
      </c>
      <c r="M445" s="7013" t="n">
        <v>0.004316338338829057</v>
      </c>
      <c r="N445" s="7575" t="n">
        <v>0.09823329869630544</v>
      </c>
      <c r="O445" s="8139" t="n">
        <v>0.06702340680652281</v>
      </c>
      <c r="P445" s="8765" t="n">
        <v>-0.014290389541089521</v>
      </c>
      <c r="Q445" s="9329" t="n">
        <v>-0.015950425649020647</v>
      </c>
      <c r="R445" s="9893" t="n">
        <v>-0.013870190320516354</v>
      </c>
      <c r="S445" s="10394" t="n">
        <v>0.21193840547919574</v>
      </c>
      <c r="T445" s="10895" t="n">
        <v>0.06497629892872245</v>
      </c>
      <c r="U445" s="11396" t="n">
        <v>3.261780202527193</v>
      </c>
      <c r="V445" s="11897" t="n">
        <v>0.21529281691253965</v>
      </c>
      <c r="W445" s="12396" t="n">
        <v>0.06497003957258683</v>
      </c>
      <c r="X445" t="n" s="12895">
        <v>3.3137245771877186</v>
      </c>
      <c r="Y445" t="n" s="13457">
        <v>0.7500817463556277</v>
      </c>
      <c r="Z445" t="n" s="14021">
        <v>0.7165647553055107</v>
      </c>
      <c r="AA445" t="n" s="14645">
        <v>0.0</v>
      </c>
      <c r="AB445" t="n" s="15271">
        <v>0.0</v>
      </c>
      <c r="AC445" t="n" s="15897">
        <v>0.1023385493499761</v>
      </c>
      <c r="AD445" t="n" s="16372">
        <v>0.26916122574438</v>
      </c>
      <c r="AE445" t="n" s="16847">
        <v>0.047204011026401</v>
      </c>
      <c r="AF445" t="n" s="17322">
        <v>0.020657474139594005</v>
      </c>
      <c r="AG445" t="n" s="17797">
        <v>0.10788680263947902</v>
      </c>
      <c r="AH445" t="n" s="18272">
        <v>0.016210111178998</v>
      </c>
      <c r="AI445" t="n" s="18747">
        <v>0.026287700364924</v>
      </c>
      <c r="AJ445" t="n" s="19222">
        <v>0.35617735762123093</v>
      </c>
      <c r="AK445" t="n" s="19697">
        <v>-0.015169633478631001</v>
      </c>
      <c r="AL445" t="n" s="20172">
        <v>-0.009070283314668</v>
      </c>
      <c r="AM445" t="n" s="20647">
        <v>0.023002897513362</v>
      </c>
      <c r="AN445" t="n" s="21122">
        <v>-0.41484091272583</v>
      </c>
      <c r="AO445" t="n" s="21597">
        <v>1.2079872833461984</v>
      </c>
      <c r="AP445" t="n" s="22072">
        <v>-0.780480532636958</v>
      </c>
      <c r="AQ445" t="n" s="22547">
        <v>0.4275067507092404</v>
      </c>
      <c r="AR445" t="n" s="23022">
        <v>1.9884678159831566</v>
      </c>
      <c r="AS445" t="n" s="23615">
        <v>0.002222111871279285</v>
      </c>
      <c r="AT445" t="n" s="24208">
        <v>2.350640319791064E-4</v>
      </c>
      <c r="AU445" t="n" s="24801">
        <v>0.0025197501859232016</v>
      </c>
      <c r="AV445" t="n" s="25394">
        <v>-2.812325813921789E-7</v>
      </c>
      <c r="AW445" t="n" s="25987">
        <v>-5.77307853240252E-6</v>
      </c>
      <c r="AX445" t="n" s="26580">
        <v>5.981320454985344E-5</v>
      </c>
      <c r="AY445" t="n" s="27173">
        <v>6.4762345556292E-5</v>
      </c>
      <c r="AZ445" t="n" s="27766">
        <v>0.0027687097426645334</v>
      </c>
      <c r="BA445" t="n" s="28359">
        <v>-7.240743542547246E-4</v>
      </c>
      <c r="BB445" t="n" s="28952">
        <v>1.4126903789604296E-4</v>
      </c>
      <c r="BC445" t="n" s="29545">
        <v>1.8441220897241967E-5</v>
      </c>
      <c r="BD445" t="n" s="30138">
        <v>0.0010115886308612264</v>
      </c>
      <c r="BE445" t="n" s="30731">
        <v>-4.8273953053513307E-4</v>
      </c>
      <c r="BF445" t="n" s="31324">
        <v>0.002604720301986004</v>
      </c>
      <c r="BG445" t="n" s="31917">
        <v>4.5427400415833005E-4</v>
      </c>
      <c r="BH445" t="n" s="32510">
        <v>2.8100037306154346E-4</v>
      </c>
      <c r="BI445" t="n" s="33103">
        <v>0.0034309491958450667</v>
      </c>
      <c r="BJ445" t="s" s="33578">
        <v>1387</v>
      </c>
      <c r="BK445" t="s" s="34053">
        <v>1393</v>
      </c>
      <c r="BL445" t="n" s="34528">
        <v>0.10762479156255722</v>
      </c>
      <c r="BM445" t="s" s="35003">
        <v>1413</v>
      </c>
      <c r="BN445" t="s" s="35478">
        <v>1393</v>
      </c>
      <c r="BO445" t="n" s="35953">
        <v>-0.03401118144392967</v>
      </c>
    </row>
    <row r="446" spans="1:23" x14ac:dyDescent="0.25">
      <c r="A446" s="116" t="str">
        <f>IF(ISBLANK(TBL_DATA[[#This Row],[Row.names]]), "",   DATE(YEAR(TBL_DATA[[#This Row],[Row.names]]), MONTH(TBL_DATA[[#This Row],[Row.names]]), DAY(TBL_DATA[[#This Row],[Row.names]])))</f>
        <v/>
      </c>
      <c r="B446" s="630" t="s">
        <v>575</v>
      </c>
      <c r="C446" s="1256" t="s">
        <v>1201</v>
      </c>
      <c r="D446" s="1882" t="n">
        <v>-0.006434019431401069</v>
      </c>
      <c r="E446" s="2508" t="n">
        <v>0.18923756319336116</v>
      </c>
      <c r="F446" s="3072" t="n">
        <v>0.19609927316211695</v>
      </c>
      <c r="G446" s="3636" t="n">
        <v>0.6354645549754264</v>
      </c>
      <c r="H446" s="4200" t="n">
        <v>0.555350526647313</v>
      </c>
      <c r="I446" s="4764" t="n">
        <v>0.004165544405213068</v>
      </c>
      <c r="J446" s="5328" t="n">
        <v>0.27184210845759216</v>
      </c>
      <c r="K446" s="5890" t="n">
        <v>1.056127743711027</v>
      </c>
      <c r="L446" s="6452" t="n">
        <v>0.5138212908472316</v>
      </c>
      <c r="M446" s="7014" t="n">
        <v>0.004355728939481866</v>
      </c>
      <c r="N446" s="7576" t="n">
        <v>0.09916608037752125</v>
      </c>
      <c r="O446" s="8140" t="n">
        <v>0.06823719946544071</v>
      </c>
      <c r="P446" s="8766" t="n">
        <v>-0.020632464328500855</v>
      </c>
      <c r="Q446" s="9330" t="n">
        <v>-0.016198494597142163</v>
      </c>
      <c r="R446" s="9894" t="n">
        <v>-0.014098506237508928</v>
      </c>
      <c r="S446" s="10395" t="n">
        <v>0.2239124262586103</v>
      </c>
      <c r="T446" s="10896" t="n">
        <v>0.06536778196402622</v>
      </c>
      <c r="U446" s="11397" t="n">
        <v>3.425424873400719</v>
      </c>
      <c r="V446" s="11898" t="n">
        <v>0.22510117780922645</v>
      </c>
      <c r="W446" s="12397" t="n">
        <v>0.06542932751939809</v>
      </c>
      <c r="X446" t="n" s="12896">
        <v>3.4403712577129855</v>
      </c>
      <c r="Y446" t="n" s="13458">
        <v>0.7452184422351027</v>
      </c>
      <c r="Z446" t="n" s="14022">
        <v>0.7168132886932492</v>
      </c>
      <c r="AA446" t="n" s="14646">
        <v>0.0</v>
      </c>
      <c r="AB446" t="n" s="15272">
        <v>0.0</v>
      </c>
      <c r="AC446" t="n" s="15898">
        <v>0.09921729845390341</v>
      </c>
      <c r="AD446" t="n" s="16373">
        <v>0.2682061136916559</v>
      </c>
      <c r="AE446" t="n" s="16848">
        <v>0.046421220132141</v>
      </c>
      <c r="AF446" t="n" s="17323">
        <v>0.019200715772286</v>
      </c>
      <c r="AG446" t="n" s="17798">
        <v>0.105418007380666</v>
      </c>
      <c r="AH446" t="n" s="18273">
        <v>0.016672518233483</v>
      </c>
      <c r="AI446" t="n" s="18748">
        <v>0.031152403814925</v>
      </c>
      <c r="AJ446" t="n" s="19223">
        <v>0.3678050502586331</v>
      </c>
      <c r="AK446" t="n" s="19698">
        <v>-0.014461625210132997</v>
      </c>
      <c r="AL446" t="n" s="20173">
        <v>-0.008750201096552002</v>
      </c>
      <c r="AM446" t="n" s="20648">
        <v>0.022660679787616</v>
      </c>
      <c r="AN446" t="n" s="21123">
        <v>-0.44373629761181305</v>
      </c>
      <c r="AO446" t="n" s="21598">
        <v>1.332804092746827</v>
      </c>
      <c r="AP446" t="n" s="22073">
        <v>-0.9222155075939191</v>
      </c>
      <c r="AQ446" t="n" s="22548">
        <v>0.41058858515290786</v>
      </c>
      <c r="AR446" t="n" s="23023">
        <v>2.255019600340746</v>
      </c>
      <c r="AS446" t="n" s="23616">
        <v>0.002249354928045075</v>
      </c>
      <c r="AT446" t="n" s="24209">
        <v>2.399437256628192E-4</v>
      </c>
      <c r="AU446" t="n" s="24802">
        <v>0.0023355695706259736</v>
      </c>
      <c r="AV446" t="n" s="25395">
        <v>2.8866945425556576E-5</v>
      </c>
      <c r="AW446" t="n" s="25988">
        <v>-1.9419792652854076E-6</v>
      </c>
      <c r="AX446" t="n" s="26581">
        <v>4.591871289299477E-5</v>
      </c>
      <c r="AY446" t="n" s="27174">
        <v>6.286308765374414E-5</v>
      </c>
      <c r="AZ446" t="n" s="27767">
        <v>0.0028347764925344345</v>
      </c>
      <c r="BA446" t="n" s="28360">
        <v>-8.047630422719639E-4</v>
      </c>
      <c r="BB446" t="n" s="28953">
        <v>1.349348580465668E-4</v>
      </c>
      <c r="BC446" t="n" s="29546">
        <v>1.6573302169336585E-5</v>
      </c>
      <c r="BD446" t="n" s="30139">
        <v>9.984201836505007E-4</v>
      </c>
      <c r="BE446" t="n" s="30732">
        <v>-5.564067961412252E-4</v>
      </c>
      <c r="BF446" t="n" s="31325">
        <v>0.0025679410866988146</v>
      </c>
      <c r="BG446" t="n" s="31918">
        <v>3.8241012928301877E-4</v>
      </c>
      <c r="BH446" t="n" s="32511">
        <v>2.749962979647462E-4</v>
      </c>
      <c r="BI446" t="n" s="33104">
        <v>0.0034747357000633966</v>
      </c>
      <c r="BJ446" t="s" s="33579">
        <v>1387</v>
      </c>
      <c r="BK446" t="s" s="34054">
        <v>1393</v>
      </c>
      <c r="BL446" t="n" s="34529">
        <v>0.10559044778347015</v>
      </c>
      <c r="BM446" t="s" s="35004">
        <v>1413</v>
      </c>
      <c r="BN446" t="s" s="35479">
        <v>1393</v>
      </c>
      <c r="BO446" t="n" s="35954">
        <v>-0.03353084623813629</v>
      </c>
    </row>
    <row r="447" spans="1:23" x14ac:dyDescent="0.25">
      <c r="A447" s="116" t="str">
        <f>IF(ISBLANK(TBL_DATA[[#This Row],[Row.names]]), "",   DATE(YEAR(TBL_DATA[[#This Row],[Row.names]]), MONTH(TBL_DATA[[#This Row],[Row.names]]), DAY(TBL_DATA[[#This Row],[Row.names]])))</f>
        <v/>
      </c>
      <c r="B447" s="631" t="s">
        <v>576</v>
      </c>
      <c r="C447" s="1257" t="s">
        <v>1202</v>
      </c>
      <c r="D447" s="1883" t="n">
        <v>-0.010469818013792181</v>
      </c>
      <c r="E447" s="2509" t="n">
        <v>0.17678646233156092</v>
      </c>
      <c r="F447" s="3073" t="n">
        <v>0.2015557685198639</v>
      </c>
      <c r="G447" s="3637" t="n">
        <v>0.5722665595265775</v>
      </c>
      <c r="H447" s="4201" t="n">
        <v>0.5542749058104018</v>
      </c>
      <c r="I447" s="4765" t="n">
        <v>0.004262175668865618</v>
      </c>
      <c r="J447" s="5329" t="n">
        <v>0.2715219968939271</v>
      </c>
      <c r="K447" s="5891" t="n">
        <v>1.0133560804262096</v>
      </c>
      <c r="L447" s="6453" t="n">
        <v>0.5305206940977881</v>
      </c>
      <c r="M447" s="7015" t="n">
        <v>0.004374274467579212</v>
      </c>
      <c r="N447" s="7577" t="n">
        <v>0.10134400735456219</v>
      </c>
      <c r="O447" s="8141" t="n">
        <v>0.07137775387229589</v>
      </c>
      <c r="P447" s="8767" t="n">
        <v>-0.03088626419559759</v>
      </c>
      <c r="Q447" s="9331" t="n">
        <v>-0.016771821493260685</v>
      </c>
      <c r="R447" s="9895" t="n">
        <v>-0.014625712310030257</v>
      </c>
      <c r="S447" s="10396" t="n">
        <v>0.2264403131468402</v>
      </c>
      <c r="T447" s="10897" t="n">
        <v>0.06571853107446005</v>
      </c>
      <c r="U447" s="11398" t="n">
        <v>3.445608254546652</v>
      </c>
      <c r="V447" s="11899" t="n">
        <v>0.22856513031590708</v>
      </c>
      <c r="W447" s="12398" t="n">
        <v>0.06567820187411423</v>
      </c>
      <c r="X447" t="n" s="12897">
        <v>3.4800759429132837</v>
      </c>
      <c r="Y447" t="n" s="13459">
        <v>0.7444964108781197</v>
      </c>
      <c r="Z447" t="n" s="14023">
        <v>0.7283685153119871</v>
      </c>
      <c r="AA447" t="n" s="14647">
        <v>0.0</v>
      </c>
      <c r="AB447" t="n" s="15273">
        <v>0.0</v>
      </c>
      <c r="AC447" t="n" s="15899">
        <v>0.09980536298402425</v>
      </c>
      <c r="AD447" t="n" s="16374">
        <v>0.247165060364023</v>
      </c>
      <c r="AE447" t="n" s="16849">
        <v>0.044261980120543</v>
      </c>
      <c r="AF447" t="n" s="17324">
        <v>0.014548502969980002</v>
      </c>
      <c r="AG447" t="n" s="17799">
        <v>0.09414349679236399</v>
      </c>
      <c r="AH447" t="n" s="18274">
        <v>0.017686951973026003</v>
      </c>
      <c r="AI447" t="n" s="18749">
        <v>0.027715852242913</v>
      </c>
      <c r="AJ447" t="n" s="19224">
        <v>0.386734739853033</v>
      </c>
      <c r="AK447" t="n" s="19699">
        <v>-0.014385087116957998</v>
      </c>
      <c r="AL447" t="n" s="20174">
        <v>-0.009344225978686999</v>
      </c>
      <c r="AM447" t="n" s="20649">
        <v>0.022141853675007</v>
      </c>
      <c r="AN447" t="n" s="21124">
        <v>-0.4390644771068489</v>
      </c>
      <c r="AO447" t="n" s="21599">
        <v>1.3892068842621772</v>
      </c>
      <c r="AP447" t="n" s="22074">
        <v>-0.9976022364737818</v>
      </c>
      <c r="AQ447" t="n" s="22549">
        <v>0.39160464778839543</v>
      </c>
      <c r="AR447" t="n" s="23024">
        <v>2.386809120735959</v>
      </c>
      <c r="AS447" t="n" s="23617">
        <v>0.0026617227930866897</v>
      </c>
      <c r="AT447" t="n" s="24210">
        <v>2.5084922099249E-4</v>
      </c>
      <c r="AU447" t="n" s="24803">
        <v>0.002081366994457274</v>
      </c>
      <c r="AV447" t="n" s="25396">
        <v>1.6640965007982765E-4</v>
      </c>
      <c r="AW447" t="n" s="25989">
        <v>4.599478930144204E-5</v>
      </c>
      <c r="AX447" t="n" s="26582">
        <v>1.6961003491094738E-5</v>
      </c>
      <c r="AY447" t="n" s="27175">
        <v>1.1864364247902333E-4</v>
      </c>
      <c r="AZ447" t="n" s="27768">
        <v>0.003139312047471118</v>
      </c>
      <c r="BA447" t="n" s="28361">
        <v>-0.0013897200838241279</v>
      </c>
      <c r="BB447" t="n" s="28954">
        <v>1.6707422285229683E-4</v>
      </c>
      <c r="BC447" t="n" s="29547">
        <v>-8.543953430783121E-6</v>
      </c>
      <c r="BD447" t="n" s="30140">
        <v>0.001257537560646048</v>
      </c>
      <c r="BE447" t="n" s="30733">
        <v>-0.0010184957339047372</v>
      </c>
      <c r="BF447" t="n" s="31326">
        <v>0.0024510520259599148</v>
      </c>
      <c r="BG447" t="n" s="31919">
        <v>4.7054136376100737E-4</v>
      </c>
      <c r="BH447" t="n" s="32512">
        <v>2.95304673701259E-4</v>
      </c>
      <c r="BI447" t="n" s="33105">
        <v>0.003794130436792854</v>
      </c>
      <c r="BJ447" t="s" s="33580">
        <v>1387</v>
      </c>
      <c r="BK447" t="s" s="34055">
        <v>1393</v>
      </c>
      <c r="BL447" t="n" s="34530">
        <v>0.10339615494012833</v>
      </c>
      <c r="BM447" t="s" s="35005">
        <v>1413</v>
      </c>
      <c r="BN447" t="s" s="35480">
        <v>1393</v>
      </c>
      <c r="BO447" t="n" s="35955">
        <v>-0.03230111300945282</v>
      </c>
    </row>
    <row r="448" spans="1:23" x14ac:dyDescent="0.25">
      <c r="A448" s="116" t="str">
        <f>IF(ISBLANK(TBL_DATA[[#This Row],[Row.names]]), "",   DATE(YEAR(TBL_DATA[[#This Row],[Row.names]]), MONTH(TBL_DATA[[#This Row],[Row.names]]), DAY(TBL_DATA[[#This Row],[Row.names]])))</f>
        <v/>
      </c>
      <c r="B448" s="632" t="s">
        <v>577</v>
      </c>
      <c r="C448" s="1258" t="s">
        <v>1203</v>
      </c>
      <c r="D448" s="1884" t="n">
        <v>-0.014979282989187182</v>
      </c>
      <c r="E448" s="2510" t="n">
        <v>0.15915904489445198</v>
      </c>
      <c r="F448" s="3074" t="n">
        <v>0.2211088700810797</v>
      </c>
      <c r="G448" s="3638" t="n">
        <v>0.5234482317015102</v>
      </c>
      <c r="H448" s="4202" t="n">
        <v>0.5726617794956207</v>
      </c>
      <c r="I448" s="4766" t="n">
        <v>0.0043150150166467215</v>
      </c>
      <c r="J448" s="5330" t="n">
        <v>0.3020706129977557</v>
      </c>
      <c r="K448" s="5892" t="n">
        <v>0.9584126711148232</v>
      </c>
      <c r="L448" s="6454" t="n">
        <v>0.5668674786156555</v>
      </c>
      <c r="M448" s="7016" t="n">
        <v>0.004344170275106361</v>
      </c>
      <c r="N448" s="7578" t="n">
        <v>0.10478441985058133</v>
      </c>
      <c r="O448" s="8142" t="n">
        <v>0.07609110546327175</v>
      </c>
      <c r="P448" s="8768" t="n">
        <v>-0.045402893092920116</v>
      </c>
      <c r="Q448" s="9332" t="n">
        <v>-0.017469682841338284</v>
      </c>
      <c r="R448" s="9896" t="n">
        <v>-0.01525071783718126</v>
      </c>
      <c r="S448" s="10397" t="n">
        <v>0.24753601408670223</v>
      </c>
      <c r="T448" s="10898" t="n">
        <v>0.06572006414883583</v>
      </c>
      <c r="U448" s="11399" t="n">
        <v>3.7665211878994658</v>
      </c>
      <c r="V448" s="11900" t="n">
        <v>0.24719640830916423</v>
      </c>
      <c r="W448" s="12399" t="n">
        <v>0.06585338199996167</v>
      </c>
      <c r="X448" t="n" s="12898">
        <v>3.753739000212747</v>
      </c>
      <c r="Y448" t="n" s="13460">
        <v>0.756744196869471</v>
      </c>
      <c r="Z448" t="n" s="14024">
        <v>0.7529060224328501</v>
      </c>
      <c r="AA448" t="n" s="14648">
        <v>0.0</v>
      </c>
      <c r="AB448" t="n" s="15274">
        <v>0.0</v>
      </c>
      <c r="AC448" t="n" s="15900">
        <v>0.10717807478275689</v>
      </c>
      <c r="AD448" t="n" s="16375">
        <v>0.24615181741411696</v>
      </c>
      <c r="AE448" t="n" s="16850">
        <v>0.042053324848191</v>
      </c>
      <c r="AF448" t="n" s="17325">
        <v>0.018680607201079998</v>
      </c>
      <c r="AG448" t="n" s="17800">
        <v>0.08517680816620299</v>
      </c>
      <c r="AH448" t="n" s="18275">
        <v>0.018644726073629</v>
      </c>
      <c r="AI448" t="n" s="18750">
        <v>0.031429026386828</v>
      </c>
      <c r="AJ448" t="n" s="19225">
        <v>0.38784605909138703</v>
      </c>
      <c r="AK448" t="n" s="19700">
        <v>-0.015944803620744002</v>
      </c>
      <c r="AL448" t="n" s="20175">
        <v>-0.008177435679016</v>
      </c>
      <c r="AM448" t="n" s="20650">
        <v>0.022234453167898</v>
      </c>
      <c r="AN448" t="n" s="21125">
        <v>-0.343619417972927</v>
      </c>
      <c r="AO448" t="n" s="21600">
        <v>1.5052501301216474</v>
      </c>
      <c r="AP448" t="n" s="22075">
        <v>-1.020774965045002</v>
      </c>
      <c r="AQ448" t="n" s="22550">
        <v>0.48447516507664545</v>
      </c>
      <c r="AR448" t="n" s="23025">
        <v>2.5260250951666494</v>
      </c>
      <c r="AS448" t="n" s="23618">
        <v>0.0026345418506052423</v>
      </c>
      <c r="AT448" t="n" s="24211">
        <v>2.5886083533798257E-4</v>
      </c>
      <c r="AU448" t="n" s="24804">
        <v>0.0019687910441914453</v>
      </c>
      <c r="AV448" t="n" s="25397">
        <v>2.1427634753485553E-4</v>
      </c>
      <c r="AW448" t="n" s="25990">
        <v>4.946248862047436E-5</v>
      </c>
      <c r="AX448" t="n" s="26583">
        <v>8.091444971996096E-6</v>
      </c>
      <c r="AY448" t="n" s="27176">
        <v>1.3297853582697677E-4</v>
      </c>
      <c r="AZ448" t="n" s="27769">
        <v>0.0032298246704309513</v>
      </c>
      <c r="BA448" t="n" s="28362">
        <v>-0.0015975442815260692</v>
      </c>
      <c r="BB448" t="n" s="28955">
        <v>1.7534384674260602E-4</v>
      </c>
      <c r="BC448" t="n" s="29548">
        <v>-1.4851692099236017E-5</v>
      </c>
      <c r="BD448" t="n" s="30141">
        <v>0.0012537747688418492</v>
      </c>
      <c r="BE448" t="n" s="30734">
        <v>-0.0011964887932498004</v>
      </c>
      <c r="BF448" t="n" s="31327">
        <v>0.00242635204956792</v>
      </c>
      <c r="BG448" t="n" s="31920">
        <v>4.851272154313136E-4</v>
      </c>
      <c r="BH448" t="n" s="32513">
        <v>3.041275382956369E-4</v>
      </c>
      <c r="BI448" t="n" s="33106">
        <v>0.0037868823117503045</v>
      </c>
      <c r="BJ448" t="s" s="33581">
        <v>1387</v>
      </c>
      <c r="BK448" t="s" s="34056">
        <v>1393</v>
      </c>
      <c r="BL448" t="n" s="34531">
        <v>0.10269881039857864</v>
      </c>
      <c r="BM448" t="s" s="35006">
        <v>1413</v>
      </c>
      <c r="BN448" t="s" s="35481">
        <v>1393</v>
      </c>
      <c r="BO448" t="n" s="35956">
        <v>-0.03134408965706825</v>
      </c>
    </row>
    <row r="449" spans="1:23" x14ac:dyDescent="0.25">
      <c r="A449" s="116" t="str">
        <f>IF(ISBLANK(TBL_DATA[[#This Row],[Row.names]]), "",   DATE(YEAR(TBL_DATA[[#This Row],[Row.names]]), MONTH(TBL_DATA[[#This Row],[Row.names]]), DAY(TBL_DATA[[#This Row],[Row.names]])))</f>
        <v/>
      </c>
      <c r="B449" s="633" t="s">
        <v>578</v>
      </c>
      <c r="C449" s="1259" t="s">
        <v>1204</v>
      </c>
      <c r="D449" s="1885" t="n">
        <v>0.008122412681827175</v>
      </c>
      <c r="E449" s="2511" t="n">
        <v>0.16857421302095732</v>
      </c>
      <c r="F449" s="3075" t="n">
        <v>0.2183615279446307</v>
      </c>
      <c r="G449" s="3639" t="n">
        <v>0.47565771766806964</v>
      </c>
      <c r="H449" s="4203" t="n">
        <v>0.5034503739938588</v>
      </c>
      <c r="I449" s="4767" t="n">
        <v>0.004514446510501383</v>
      </c>
      <c r="J449" s="5331" t="n">
        <v>0.25407175201423327</v>
      </c>
      <c r="K449" s="5893" t="n">
        <v>0.9434239454812021</v>
      </c>
      <c r="L449" s="6455" t="n">
        <v>0.5883405405605943</v>
      </c>
      <c r="M449" s="7017" t="n">
        <v>0.004110477088255432</v>
      </c>
      <c r="N449" s="7579" t="n">
        <v>0.10170058532872524</v>
      </c>
      <c r="O449" s="8143" t="n">
        <v>0.07609110546327175</v>
      </c>
      <c r="P449" s="8769" t="n">
        <v>-0.03764926144574254</v>
      </c>
      <c r="Q449" s="9333" t="n">
        <v>-0.017063458372680567</v>
      </c>
      <c r="R449" s="9897" t="n">
        <v>-0.014909798123680538</v>
      </c>
      <c r="S449" s="10398" t="n">
        <v>0.2672485794319579</v>
      </c>
      <c r="T449" s="10899" t="n">
        <v>0.06841477471823317</v>
      </c>
      <c r="U449" s="11400" t="n">
        <v>3.9062991953510546</v>
      </c>
      <c r="V449" s="11901" t="n">
        <v>0.24976332318439187</v>
      </c>
      <c r="W449" s="12400" t="n">
        <v>0.0659163964740874</v>
      </c>
      <c r="X449" t="n" s="12899">
        <v>3.789092495105935</v>
      </c>
      <c r="Y449" t="n" s="13461">
        <v>0.7095423694141588</v>
      </c>
      <c r="Z449" t="n" s="14025">
        <v>0.7670335980650355</v>
      </c>
      <c r="AA449" t="n" s="14649">
        <v>0.0</v>
      </c>
      <c r="AB449" t="n" s="15275">
        <v>0.0</v>
      </c>
      <c r="AC449" t="n" s="15901">
        <v>0.12350208275242308</v>
      </c>
      <c r="AD449" t="n" s="16376">
        <v>0.23530133485959404</v>
      </c>
      <c r="AE449" t="n" s="16851">
        <v>0.041099387091324</v>
      </c>
      <c r="AF449" t="n" s="17326">
        <v>0.021831394977768002</v>
      </c>
      <c r="AG449" t="n" s="17801">
        <v>0.09224548232882801</v>
      </c>
      <c r="AH449" t="n" s="18276">
        <v>0.019321318707238</v>
      </c>
      <c r="AI449" t="n" s="18751">
        <v>0.034238248340363</v>
      </c>
      <c r="AJ449" t="n" s="19226">
        <v>0.384919615626989</v>
      </c>
      <c r="AK449" t="n" s="19701">
        <v>-0.015711554421461</v>
      </c>
      <c r="AL449" t="n" s="20176">
        <v>-0.008019895066117</v>
      </c>
      <c r="AM449" t="n" s="20651">
        <v>0.02317277449377</v>
      </c>
      <c r="AN449" t="n" s="21126">
        <v>-0.339658993637846</v>
      </c>
      <c r="AO449" t="n" s="21601">
        <v>1.5063860323065612</v>
      </c>
      <c r="AP449" t="n" s="22076">
        <v>-1.017646919006111</v>
      </c>
      <c r="AQ449" t="n" s="22551">
        <v>0.48873911330045017</v>
      </c>
      <c r="AR449" t="n" s="23026">
        <v>2.5240329513126722</v>
      </c>
      <c r="AS449" t="n" s="23619">
        <v>0.003668199464915635</v>
      </c>
      <c r="AT449" t="n" s="24212">
        <v>4.2879250053229074E-4</v>
      </c>
      <c r="AU449" t="n" s="24805">
        <v>0.0015220832996589643</v>
      </c>
      <c r="AV449" t="n" s="25398">
        <v>4.590752824904062E-4</v>
      </c>
      <c r="AW449" t="n" s="25991">
        <v>1.6560584231173003E-4</v>
      </c>
      <c r="AX449" t="n" s="26584">
        <v>-2.0667114186987116E-5</v>
      </c>
      <c r="AY449" t="n" s="27177">
        <v>3.174595110268612E-4</v>
      </c>
      <c r="AZ449" t="n" s="27770">
        <v>0.004672335177292663</v>
      </c>
      <c r="BA449" t="n" s="28363">
        <v>-0.0031341829112020575</v>
      </c>
      <c r="BB449" t="n" s="28956">
        <v>2.4659076551442993E-4</v>
      </c>
      <c r="BC449" t="n" s="29549">
        <v>-4.4167451962410266E-5</v>
      </c>
      <c r="BD449" t="n" s="30142">
        <v>0.0015042470438204766</v>
      </c>
      <c r="BE449" t="n" s="30735">
        <v>-0.00245262505001901</v>
      </c>
      <c r="BF449" t="n" s="31328">
        <v>0.0029742664800254818</v>
      </c>
      <c r="BG449" t="n" s="31921">
        <v>7.591468407383131E-4</v>
      </c>
      <c r="BH449" t="n" s="32514">
        <v>4.004804579530186E-4</v>
      </c>
      <c r="BI449" t="n" s="33107">
        <v>0.0050956085938732455</v>
      </c>
      <c r="BJ449" t="s" s="33582">
        <v>1387</v>
      </c>
      <c r="BK449" t="s" s="34057">
        <v>1393</v>
      </c>
      <c r="BL449" t="n" s="34532">
        <v>0.10181070119142532</v>
      </c>
      <c r="BM449" t="s" s="35007">
        <v>1414</v>
      </c>
      <c r="BN449" t="s" s="35482">
        <v>1426</v>
      </c>
      <c r="BO449" t="n" s="35957">
        <v>-0.030140427872538567</v>
      </c>
    </row>
    <row r="450" spans="1:23" x14ac:dyDescent="0.25">
      <c r="A450" s="116" t="str">
        <f>IF(ISBLANK(TBL_DATA[[#This Row],[Row.names]]), "",   DATE(YEAR(TBL_DATA[[#This Row],[Row.names]]), MONTH(TBL_DATA[[#This Row],[Row.names]]), DAY(TBL_DATA[[#This Row],[Row.names]])))</f>
        <v/>
      </c>
      <c r="B450" s="634" t="s">
        <v>579</v>
      </c>
      <c r="C450" s="1260" t="s">
        <v>1205</v>
      </c>
      <c r="D450" s="1886" t="n">
        <v>0.01261132817709624</v>
      </c>
      <c r="E450" s="2512" t="n">
        <v>0.1833114859206566</v>
      </c>
      <c r="F450" s="3076" t="n">
        <v>0.1674625885258807</v>
      </c>
      <c r="G450" s="3640" t="n">
        <v>0.4382353358870931</v>
      </c>
      <c r="H450" s="4204" t="n">
        <v>0.5200013508225145</v>
      </c>
      <c r="I450" s="4768" t="n">
        <v>0.004574689407605222</v>
      </c>
      <c r="J450" s="5332" t="n">
        <v>0.27212689300509685</v>
      </c>
      <c r="K450" s="5894" t="n">
        <v>0.9710232531025911</v>
      </c>
      <c r="L450" s="6456" t="n">
        <v>0.6068248635324556</v>
      </c>
      <c r="M450" s="7018" t="n">
        <v>0.00414032686975076</v>
      </c>
      <c r="N450" s="7580" t="n">
        <v>0.1048194499485812</v>
      </c>
      <c r="O450" s="8144" t="n">
        <v>0.07609110546327175</v>
      </c>
      <c r="P450" s="8770" t="n">
        <v>-0.025512740460363892</v>
      </c>
      <c r="Q450" s="9334" t="n">
        <v>-0.017401182826186613</v>
      </c>
      <c r="R450" s="9898" t="n">
        <v>-0.01518147600791577</v>
      </c>
      <c r="S450" s="10399" t="n">
        <v>0.24779452783323386</v>
      </c>
      <c r="T450" s="10900" t="n">
        <v>0.06912185337951794</v>
      </c>
      <c r="U450" s="11401" t="n">
        <v>3.5848941502291933</v>
      </c>
      <c r="V450" s="11902" t="n">
        <v>0.2699984073710182</v>
      </c>
      <c r="W450" s="12401" t="n">
        <v>0.06609675293988117</v>
      </c>
      <c r="X450" t="n" s="12900">
        <v>4.084896691015933</v>
      </c>
      <c r="Y450" t="n" s="13462">
        <v>0.721111191719082</v>
      </c>
      <c r="Z450" t="n" s="14026">
        <v>0.7789896427632754</v>
      </c>
      <c r="AA450" t="n" s="14650">
        <v>0.0</v>
      </c>
      <c r="AB450" t="n" s="15276">
        <v>0.0</v>
      </c>
      <c r="AC450" t="n" s="15902">
        <v>0.12360170039565402</v>
      </c>
      <c r="AD450" t="n" s="16377">
        <v>0.21969095524996898</v>
      </c>
      <c r="AE450" t="n" s="16852">
        <v>0.040578946593968</v>
      </c>
      <c r="AF450" t="n" s="17327">
        <v>0.018041521402510998</v>
      </c>
      <c r="AG450" t="n" s="17802">
        <v>0.11859705243724598</v>
      </c>
      <c r="AH450" t="n" s="18277">
        <v>-0.00153689381338</v>
      </c>
      <c r="AI450" t="n" s="18752">
        <v>0.036148430972992</v>
      </c>
      <c r="AJ450" t="n" s="19227">
        <v>0.396948965591729</v>
      </c>
      <c r="AK450" t="n" s="19702">
        <v>-0.01622957307932</v>
      </c>
      <c r="AL450" t="n" s="20177">
        <v>-0.007078108092213001</v>
      </c>
      <c r="AM450" t="n" s="20652">
        <v>0.023456077847894</v>
      </c>
      <c r="AN450" t="n" s="21127">
        <v>-0.414086778391486</v>
      </c>
      <c r="AO450" t="n" s="21602">
        <v>1.502500604291934</v>
      </c>
      <c r="AP450" t="n" s="22077">
        <v>-1.087970007572024</v>
      </c>
      <c r="AQ450" t="n" s="22552">
        <v>0.41453059671991</v>
      </c>
      <c r="AR450" t="n" s="23027">
        <v>2.590470611863958</v>
      </c>
      <c r="AS450" t="n" s="23620">
        <v>0.003494057562429551</v>
      </c>
      <c r="AT450" t="n" s="24213">
        <v>3.956839283604716E-4</v>
      </c>
      <c r="AU450" t="n" s="24806">
        <v>0.0014952021110431475</v>
      </c>
      <c r="AV450" t="n" s="25399">
        <v>4.925431432567965E-4</v>
      </c>
      <c r="AW450" t="n" s="25992">
        <v>1.5105671931894853E-4</v>
      </c>
      <c r="AX450" t="n" s="26585">
        <v>-1.9003374704606855E-5</v>
      </c>
      <c r="AY450" t="n" s="27178">
        <v>3.320004765054853E-4</v>
      </c>
      <c r="AZ450" t="n" s="27771">
        <v>0.004436586633952604</v>
      </c>
      <c r="BA450" t="n" s="28364">
        <v>-0.002937351403811831</v>
      </c>
      <c r="BB450" t="n" s="28957">
        <v>2.591541441088422E-4</v>
      </c>
      <c r="BC450" t="n" s="29550">
        <v>-3.9238274345605505E-5</v>
      </c>
      <c r="BD450" t="n" s="30143">
        <v>0.001434644905700852</v>
      </c>
      <c r="BE450" t="n" s="30736">
        <v>-0.0022926760556833507</v>
      </c>
      <c r="BF450" t="n" s="31329">
        <v>0.0029044513232096996</v>
      </c>
      <c r="BG450" t="n" s="31922">
        <v>6.933870831165402E-4</v>
      </c>
      <c r="BH450" t="n" s="32515">
        <v>3.832031217662045E-4</v>
      </c>
      <c r="BI450" t="n" s="33108">
        <v>0.004937681288003857</v>
      </c>
      <c r="BJ450" t="s" s="33583">
        <v>1387</v>
      </c>
      <c r="BK450" t="s" s="34058">
        <v>1393</v>
      </c>
      <c r="BL450" t="n" s="34533">
        <v>0.10209920257329941</v>
      </c>
      <c r="BM450" t="s" s="35008">
        <v>1415</v>
      </c>
      <c r="BN450" t="s" s="35483">
        <v>1393</v>
      </c>
      <c r="BO450" t="n" s="35958">
        <v>-0.025347303599119186</v>
      </c>
    </row>
    <row r="451" spans="1:23" x14ac:dyDescent="0.25">
      <c r="A451" s="116" t="str">
        <f>IF(ISBLANK(TBL_DATA[[#This Row],[Row.names]]), "",   DATE(YEAR(TBL_DATA[[#This Row],[Row.names]]), MONTH(TBL_DATA[[#This Row],[Row.names]]), DAY(TBL_DATA[[#This Row],[Row.names]])))</f>
        <v/>
      </c>
      <c r="B451" s="635" t="s">
        <v>580</v>
      </c>
      <c r="C451" s="1261" t="s">
        <v>1206</v>
      </c>
      <c r="D451" s="1887" t="n">
        <v>0.005876032283854278</v>
      </c>
      <c r="E451" s="2513" t="n">
        <v>0.19026466241378204</v>
      </c>
      <c r="F451" s="3077" t="n">
        <v>0.10678061522589832</v>
      </c>
      <c r="G451" s="3641" t="n">
        <v>0.426072093230171</v>
      </c>
      <c r="H451" s="4205" t="n">
        <v>0.5316033578183825</v>
      </c>
      <c r="I451" s="4769" t="n">
        <v>0.004525474801280883</v>
      </c>
      <c r="J451" s="5333" t="n">
        <v>0.18377597186936634</v>
      </c>
      <c r="K451" s="5895" t="n">
        <v>0.9043281343998402</v>
      </c>
      <c r="L451" s="6457" t="n">
        <v>0.5950788330802363</v>
      </c>
      <c r="M451" s="7019" t="n">
        <v>0.004207678068593536</v>
      </c>
      <c r="N451" s="7581" t="n">
        <v>0.10496814801032038</v>
      </c>
      <c r="O451" s="8145" t="n">
        <v>0.07609110546327175</v>
      </c>
      <c r="P451" s="8771" t="n">
        <v>-0.019786621863104203</v>
      </c>
      <c r="Q451" s="9335" t="n">
        <v>-0.017414797527375184</v>
      </c>
      <c r="R451" s="9899" t="n">
        <v>-0.015191941807811037</v>
      </c>
      <c r="S451" s="10400" t="n">
        <v>0.2365413077591798</v>
      </c>
      <c r="T451" s="10901" t="n">
        <v>0.06960028266283283</v>
      </c>
      <c r="U451" s="11402" t="n">
        <v>3.3985682056072304</v>
      </c>
      <c r="V451" s="11903" t="n">
        <v>0.25278879634821494</v>
      </c>
      <c r="W451" s="12402" t="n">
        <v>0.06720140536324876</v>
      </c>
      <c r="X451" t="n" s="12901">
        <v>3.7616593727734835</v>
      </c>
      <c r="Y451" t="n" s="13463">
        <v>0.7291113480246912</v>
      </c>
      <c r="Z451" t="n" s="14027">
        <v>0.7714135292307469</v>
      </c>
      <c r="AA451" t="n" s="14651">
        <v>0.0</v>
      </c>
      <c r="AB451" t="n" s="15277">
        <v>0.0</v>
      </c>
      <c r="AC451" t="n" s="15903">
        <v>0.13087588947478132</v>
      </c>
      <c r="AD451" t="n" s="16378">
        <v>0.23533020755808798</v>
      </c>
      <c r="AE451" t="n" s="16853">
        <v>0.040509188206321</v>
      </c>
      <c r="AF451" t="n" s="17328">
        <v>0.018439426168252</v>
      </c>
      <c r="AG451" t="n" s="17803">
        <v>0.12184297654368903</v>
      </c>
      <c r="AH451" t="n" s="18278">
        <v>-0.002493680551721</v>
      </c>
      <c r="AI451" t="n" s="18753">
        <v>0.03600471373469</v>
      </c>
      <c r="AJ451" t="n" s="19228">
        <v>0.410214898873513</v>
      </c>
      <c r="AK451" t="n" s="19703">
        <v>-0.016741019928970997</v>
      </c>
      <c r="AL451" t="n" s="20178">
        <v>-0.007379012474011</v>
      </c>
      <c r="AM451" t="n" s="20653">
        <v>0.023595462230297</v>
      </c>
      <c r="AN451" t="n" s="21128">
        <v>-0.43151583472720306</v>
      </c>
      <c r="AO451" t="n" s="21603">
        <v>1.4569979249738898</v>
      </c>
      <c r="AP451" t="n" s="22078">
        <v>-1.029190599340946</v>
      </c>
      <c r="AQ451" t="n" s="22553">
        <v>0.42780732563294377</v>
      </c>
      <c r="AR451" t="n" s="23028">
        <v>2.486188524314836</v>
      </c>
      <c r="AS451" t="n" s="23621">
        <v>0.0035808569645378423</v>
      </c>
      <c r="AT451" t="n" s="24214">
        <v>3.745782661065139E-4</v>
      </c>
      <c r="AU451" t="n" s="24807">
        <v>0.0013594549659223247</v>
      </c>
      <c r="AV451" t="n" s="25400">
        <v>4.977471079837952E-4</v>
      </c>
      <c r="AW451" t="n" s="25993">
        <v>1.5696373274049974E-4</v>
      </c>
      <c r="AX451" t="n" s="26586">
        <v>-3.088866480369693E-5</v>
      </c>
      <c r="AY451" t="n" s="27179">
        <v>3.377577550391065E-4</v>
      </c>
      <c r="AZ451" t="n" s="27772">
        <v>0.004401820778689215</v>
      </c>
      <c r="BA451" t="n" s="28365">
        <v>-0.0030538026489424497</v>
      </c>
      <c r="BB451" t="n" s="28958">
        <v>2.564690737637844E-4</v>
      </c>
      <c r="BC451" t="n" s="29551">
        <v>-4.010123054241083E-5</v>
      </c>
      <c r="BD451" t="n" s="30144">
        <v>0.0014741260413927758</v>
      </c>
      <c r="BE451" t="n" s="30737">
        <v>-0.0024079604638275764</v>
      </c>
      <c r="BF451" t="n" s="31330">
        <v>0.0027800531927000783</v>
      </c>
      <c r="BG451" t="n" s="31923">
        <v>6.91232153395948E-4</v>
      </c>
      <c r="BH451" t="n" s="32516">
        <v>3.600770936717062E-4</v>
      </c>
      <c r="BI451" t="n" s="33109">
        <v>0.004943328083161593</v>
      </c>
      <c r="BJ451" t="s" s="33584">
        <v>1387</v>
      </c>
      <c r="BK451" t="s" s="34059">
        <v>1393</v>
      </c>
      <c r="BL451" t="n" s="34534">
        <v>0.10658866167068481</v>
      </c>
      <c r="BM451" t="s" s="35009">
        <v>1415</v>
      </c>
      <c r="BN451" t="s" s="35484">
        <v>1393</v>
      </c>
      <c r="BO451" t="n" s="35959">
        <v>-0.02515684813261032</v>
      </c>
    </row>
    <row r="452" spans="1:23" x14ac:dyDescent="0.25">
      <c r="A452" s="116" t="str">
        <f>IF(ISBLANK(TBL_DATA[[#This Row],[Row.names]]), "",   DATE(YEAR(TBL_DATA[[#This Row],[Row.names]]), MONTH(TBL_DATA[[#This Row],[Row.names]]), DAY(TBL_DATA[[#This Row],[Row.names]])))</f>
        <v/>
      </c>
      <c r="B452" s="636" t="s">
        <v>581</v>
      </c>
      <c r="C452" s="1262" t="s">
        <v>1207</v>
      </c>
      <c r="D452" s="1888" t="n">
        <v>0.0010711453102015133</v>
      </c>
      <c r="E452" s="2514" t="n">
        <v>0.19153960882482512</v>
      </c>
      <c r="F452" s="3078" t="n">
        <v>0.09588513219609873</v>
      </c>
      <c r="G452" s="3642" t="n">
        <v>0.425100173785715</v>
      </c>
      <c r="H452" s="4206" t="n">
        <v>0.5317812949020105</v>
      </c>
      <c r="I452" s="4770" t="n">
        <v>0.004511715286533685</v>
      </c>
      <c r="J452" s="5334" t="n">
        <v>0.17105300710243387</v>
      </c>
      <c r="K452" s="5896" t="n">
        <v>0.9007855484435326</v>
      </c>
      <c r="L452" s="6458" t="n">
        <v>0.5929376806850385</v>
      </c>
      <c r="M452" s="7020" t="n">
        <v>0.0042067602067877175</v>
      </c>
      <c r="N452" s="7582" t="n">
        <v>0.10466887977783929</v>
      </c>
      <c r="O452" s="8146" t="n">
        <v>0.07609110546327175</v>
      </c>
      <c r="P452" s="8772" t="n">
        <v>-0.018736670900116104</v>
      </c>
      <c r="Q452" s="9336" t="n">
        <v>-0.017413107965530174</v>
      </c>
      <c r="R452" s="9900" t="n">
        <v>-0.0151965896932285</v>
      </c>
      <c r="S452" s="10401" t="n">
        <v>0.22220743472132098</v>
      </c>
      <c r="T452" s="10902" t="n">
        <v>0.06914500016589654</v>
      </c>
      <c r="U452" s="11403" t="n">
        <v>3.213644286473187</v>
      </c>
      <c r="V452" s="11904" t="n">
        <v>0.23347736924752716</v>
      </c>
      <c r="W452" s="12403" t="n">
        <v>0.06669149676352812</v>
      </c>
      <c r="X452" t="n" s="12902">
        <v>3.5008566395710283</v>
      </c>
      <c r="Y452" t="n" s="13464">
        <v>0.7292333610731274</v>
      </c>
      <c r="Z452" t="n" s="14028">
        <v>0.7700244675885555</v>
      </c>
      <c r="AA452" t="n" s="14652">
        <v>0.0</v>
      </c>
      <c r="AB452" t="n" s="15278">
        <v>0.0</v>
      </c>
      <c r="AC452" t="n" s="15904">
        <v>0.12803537896793446</v>
      </c>
      <c r="AD452" t="n" s="16379">
        <v>0.24516107844695403</v>
      </c>
      <c r="AE452" t="n" s="16854">
        <v>0.038333834208923</v>
      </c>
      <c r="AF452" t="n" s="17329">
        <v>0.026558730418777002</v>
      </c>
      <c r="AG452" t="n" s="17804">
        <v>0.13162901420609802</v>
      </c>
      <c r="AH452" t="n" s="18279">
        <v>0.006223451481036001</v>
      </c>
      <c r="AI452" t="n" s="18754">
        <v>0.040220329564662996</v>
      </c>
      <c r="AJ452" t="n" s="19229">
        <v>0.4192909799931279</v>
      </c>
      <c r="AK452" t="n" s="19704">
        <v>-0.017011229498796004</v>
      </c>
      <c r="AL452" t="n" s="20179">
        <v>-0.007514038214584</v>
      </c>
      <c r="AM452" t="n" s="20654">
        <v>0.022955136163299</v>
      </c>
      <c r="AN452" t="n" s="21129">
        <v>-0.425551522757657</v>
      </c>
      <c r="AO452" t="n" s="21604">
        <v>1.4463214537988658</v>
      </c>
      <c r="AP452" t="n" s="22079">
        <v>-0.966025689787025</v>
      </c>
      <c r="AQ452" t="n" s="22554">
        <v>0.4802957640118408</v>
      </c>
      <c r="AR452" t="n" s="23029">
        <v>2.4123471435858908</v>
      </c>
      <c r="AS452" t="n" s="23622">
        <v>0.003452260575434243</v>
      </c>
      <c r="AT452" t="n" s="24215">
        <v>3.733072456818655E-4</v>
      </c>
      <c r="AU452" t="n" s="24808">
        <v>0.0011905662316277505</v>
      </c>
      <c r="AV452" t="n" s="25401">
        <v>5.995244419136552E-4</v>
      </c>
      <c r="AW452" t="n" s="25994">
        <v>1.461759622749226E-4</v>
      </c>
      <c r="AX452" t="n" s="26587">
        <v>-6.0625273866828165E-5</v>
      </c>
      <c r="AY452" t="n" s="27180">
        <v>2.729398709644182E-4</v>
      </c>
      <c r="AZ452" t="n" s="27773">
        <v>0.005186812942579664</v>
      </c>
      <c r="BA452" t="n" s="28366">
        <v>-0.0034979157126728564</v>
      </c>
      <c r="BB452" t="n" s="28959">
        <v>2.5889719958877266E-4</v>
      </c>
      <c r="BC452" t="n" s="29552">
        <v>-5.341539312813382E-5</v>
      </c>
      <c r="BD452" t="n" s="30145">
        <v>0.001460716086897054</v>
      </c>
      <c r="BE452" t="n" s="30738">
        <v>-0.002775111304308763</v>
      </c>
      <c r="BF452" t="n" s="31331">
        <v>0.0029983368295416904</v>
      </c>
      <c r="BG452" t="n" s="31924">
        <v>7.85984525435589E-4</v>
      </c>
      <c r="BH452" t="n" s="32517">
        <v>3.278818489642916E-4</v>
      </c>
      <c r="BI452" t="n" s="33110">
        <v>0.005070720103867612</v>
      </c>
      <c r="BJ452" t="s" s="33585">
        <v>1387</v>
      </c>
      <c r="BK452" t="s" s="34060">
        <v>1393</v>
      </c>
      <c r="BL452" t="n" s="34535">
        <v>0.10752005875110626</v>
      </c>
      <c r="BM452" t="s" s="35010">
        <v>1416</v>
      </c>
      <c r="BN452" t="s" s="35485">
        <v>1393</v>
      </c>
      <c r="BO452" t="n" s="35960">
        <v>-0.0248319860547781</v>
      </c>
    </row>
    <row r="453" spans="1:23" x14ac:dyDescent="0.25">
      <c r="A453" s="116" t="str">
        <f>IF(ISBLANK(TBL_DATA[[#This Row],[Row.names]]), "",   DATE(YEAR(TBL_DATA[[#This Row],[Row.names]]), MONTH(TBL_DATA[[#This Row],[Row.names]]), DAY(TBL_DATA[[#This Row],[Row.names]])))</f>
        <v/>
      </c>
      <c r="B453" s="637" t="s">
        <v>582</v>
      </c>
      <c r="C453" s="1263" t="s">
        <v>1208</v>
      </c>
      <c r="D453" s="1889" t="n">
        <v>-0.005122202729135433</v>
      </c>
      <c r="E453" s="2515" t="n">
        <v>0.18543630138862954</v>
      </c>
      <c r="F453" s="3079" t="n">
        <v>0.10472978975045177</v>
      </c>
      <c r="G453" s="3643" t="n">
        <v>0.42689422711029235</v>
      </c>
      <c r="H453" s="4207" t="n">
        <v>0.537813697599374</v>
      </c>
      <c r="I453" s="4771" t="n">
        <v>0.0044916235800042045</v>
      </c>
      <c r="J453" s="5335" t="n">
        <v>0.17331674572017675</v>
      </c>
      <c r="K453" s="5897" t="n">
        <v>0.9047009482977136</v>
      </c>
      <c r="L453" s="6459" t="n">
        <v>0.5956399988966894</v>
      </c>
      <c r="M453" s="7021" t="n">
        <v>0.004201253743649759</v>
      </c>
      <c r="N453" s="7583" t="n">
        <v>0.1048805819199983</v>
      </c>
      <c r="O453" s="8147" t="n">
        <v>0.07637678683247355</v>
      </c>
      <c r="P453" s="8773" t="n">
        <v>-0.023762900602432135</v>
      </c>
      <c r="Q453" s="9337" t="n">
        <v>-0.01746748854792299</v>
      </c>
      <c r="R453" s="9901" t="n">
        <v>-0.01524648716977957</v>
      </c>
      <c r="S453" s="10402" t="n">
        <v>0.21846946350223795</v>
      </c>
      <c r="T453" s="10903" t="n">
        <v>0.06920837068521736</v>
      </c>
      <c r="U453" s="11404" t="n">
        <v>3.1566913270637387</v>
      </c>
      <c r="V453" s="11905" t="n">
        <v>0.2271230523400969</v>
      </c>
      <c r="W453" s="12404" t="n">
        <v>0.06694358341199383</v>
      </c>
      <c r="X453" t="n" s="12903">
        <v>3.3927531327730627</v>
      </c>
      <c r="Y453" t="n" s="13465">
        <v>0.7333578237118454</v>
      </c>
      <c r="Z453" t="n" s="14029">
        <v>0.7717771691989141</v>
      </c>
      <c r="AA453" t="n" s="14653">
        <v>0.0</v>
      </c>
      <c r="AB453" t="n" s="15279">
        <v>0.0</v>
      </c>
      <c r="AC453" t="n" s="15905">
        <v>0.12286062623283212</v>
      </c>
      <c r="AD453" t="n" s="16380">
        <v>0.23830088227697196</v>
      </c>
      <c r="AE453" t="n" s="16855">
        <v>0.037694549691744995</v>
      </c>
      <c r="AF453" t="n" s="17330">
        <v>0.03847445550327</v>
      </c>
      <c r="AG453" t="n" s="17805">
        <v>0.114343987999999</v>
      </c>
      <c r="AH453" t="n" s="18280">
        <v>0.005591220409501</v>
      </c>
      <c r="AI453" t="n" s="18755">
        <v>0.037663663927481994</v>
      </c>
      <c r="AJ453" t="n" s="19230">
        <v>0.430492363552763</v>
      </c>
      <c r="AK453" t="n" s="19705">
        <v>-0.017105759582264998</v>
      </c>
      <c r="AL453" t="n" s="20180">
        <v>-0.007635775683222001</v>
      </c>
      <c r="AM453" t="n" s="20655">
        <v>0.022877838729922</v>
      </c>
      <c r="AN453" t="n" s="21130">
        <v>-0.38309024171334394</v>
      </c>
      <c r="AO453" t="n" s="21605">
        <v>1.5030097740935209</v>
      </c>
      <c r="AP453" t="n" s="22080">
        <v>-0.9854025889806981</v>
      </c>
      <c r="AQ453" t="n" s="22555">
        <v>0.5176071851128228</v>
      </c>
      <c r="AR453" t="n" s="23030">
        <v>2.488412363074219</v>
      </c>
      <c r="AS453" t="n" s="23623">
        <v>0.0033284779690567964</v>
      </c>
      <c r="AT453" t="n" s="24216">
        <v>3.603571820914305E-4</v>
      </c>
      <c r="AU453" t="n" s="24809">
        <v>0.001137393324398705</v>
      </c>
      <c r="AV453" t="n" s="25402">
        <v>5.906452280562414E-4</v>
      </c>
      <c r="AW453" t="n" s="25995">
        <v>1.4375673393045624E-4</v>
      </c>
      <c r="AX453" t="n" s="26588">
        <v>-6.52827436004342E-5</v>
      </c>
      <c r="AY453" t="n" s="27181">
        <v>2.664665771851689E-4</v>
      </c>
      <c r="AZ453" t="n" s="27774">
        <v>0.005050246250301774</v>
      </c>
      <c r="BA453" t="n" s="28367">
        <v>-0.0033524277420554</v>
      </c>
      <c r="BB453" t="n" s="28960">
        <v>2.400134189524079E-4</v>
      </c>
      <c r="BC453" t="n" s="29553">
        <v>-5.344194104462603E-5</v>
      </c>
      <c r="BD453" t="n" s="30146">
        <v>0.0014038331670616897</v>
      </c>
      <c r="BE453" t="n" s="30739">
        <v>-0.0026572402076179297</v>
      </c>
      <c r="BF453" t="n" s="31332">
        <v>0.0029377231253844144</v>
      </c>
      <c r="BG453" t="n" s="31925">
        <v>7.63657483122161E-4</v>
      </c>
      <c r="BH453" t="n" s="32518">
        <v>3.1363485078641254E-4</v>
      </c>
      <c r="BI453" t="n" s="33111">
        <v>0.004884595838535773</v>
      </c>
      <c r="BJ453" t="s" s="33586">
        <v>1387</v>
      </c>
      <c r="BK453" t="s" s="34061">
        <v>1393</v>
      </c>
      <c r="BL453" t="n" s="34536">
        <v>0.10747459530830383</v>
      </c>
      <c r="BM453" t="s" s="35011">
        <v>1416</v>
      </c>
      <c r="BN453" t="s" s="35486">
        <v>1393</v>
      </c>
      <c r="BO453" t="n" s="35961">
        <v>-0.026740310713648796</v>
      </c>
    </row>
    <row r="454" spans="1:23" x14ac:dyDescent="0.25">
      <c r="A454" s="116" t="str">
        <f>IF(ISBLANK(TBL_DATA[[#This Row],[Row.names]]), "",   DATE(YEAR(TBL_DATA[[#This Row],[Row.names]]), MONTH(TBL_DATA[[#This Row],[Row.names]]), DAY(TBL_DATA[[#This Row],[Row.names]])))</f>
        <v/>
      </c>
      <c r="B454" s="638" t="s">
        <v>583</v>
      </c>
      <c r="C454" s="1264" t="s">
        <v>1209</v>
      </c>
      <c r="D454" s="1890" t="n">
        <v>-0.005537544606569051</v>
      </c>
      <c r="E454" s="2516" t="n">
        <v>0.17887189499144385</v>
      </c>
      <c r="F454" s="3080" t="n">
        <v>0.12043592747244847</v>
      </c>
      <c r="G454" s="3644" t="n">
        <v>0.40503417447192136</v>
      </c>
      <c r="H454" s="4208" t="n">
        <v>0.527631707962815</v>
      </c>
      <c r="I454" s="4772" t="n">
        <v>0.004560184422960816</v>
      </c>
      <c r="J454" s="5336" t="n">
        <v>0.18514666748709918</v>
      </c>
      <c r="K454" s="5898" t="n">
        <v>0.8776388724264851</v>
      </c>
      <c r="L454" s="6460" t="n">
        <v>0.5912724179056038</v>
      </c>
      <c r="M454" s="7022" t="n">
        <v>0.004241886178080141</v>
      </c>
      <c r="N454" s="7584" t="n">
        <v>0.10532762907006905</v>
      </c>
      <c r="O454" s="8148" t="n">
        <v>0.07717558660568816</v>
      </c>
      <c r="P454" s="8774" t="n">
        <v>-0.02916885708693373</v>
      </c>
      <c r="Q454" s="9338" t="n">
        <v>-0.017670372527819285</v>
      </c>
      <c r="R454" s="9902" t="n">
        <v>-0.015439904265356328</v>
      </c>
      <c r="S454" s="10403" t="n">
        <v>0.22405228371335806</v>
      </c>
      <c r="T454" s="10904" t="n">
        <v>0.06970138797390342</v>
      </c>
      <c r="U454" s="11405" t="n">
        <v>3.2144594279420153</v>
      </c>
      <c r="V454" s="11906" t="n">
        <v>0.23090539437664326</v>
      </c>
      <c r="W454" s="12405" t="n">
        <v>0.06724395394893803</v>
      </c>
      <c r="X454" t="n" s="12904">
        <v>3.4338461797172455</v>
      </c>
      <c r="Y454" t="n" s="13466">
        <v>0.7263826181585121</v>
      </c>
      <c r="Z454" t="n" s="14030">
        <v>0.7689424022029243</v>
      </c>
      <c r="AA454" t="n" s="14654">
        <v>0.0</v>
      </c>
      <c r="AB454" t="n" s="15280">
        <v>0.0</v>
      </c>
      <c r="AC454" t="n" s="15906">
        <v>0.12030009925072034</v>
      </c>
      <c r="AD454" t="n" s="16381">
        <v>0.23461583888867002</v>
      </c>
      <c r="AE454" t="n" s="16856">
        <v>0.037717960590225</v>
      </c>
      <c r="AF454" t="n" s="17331">
        <v>0.039579100455051</v>
      </c>
      <c r="AG454" t="n" s="17806">
        <v>0.12464479276743899</v>
      </c>
      <c r="AH454" t="n" s="18281">
        <v>0.004802449468212001</v>
      </c>
      <c r="AI454" t="n" s="18756">
        <v>0.038370607811943</v>
      </c>
      <c r="AJ454" t="n" s="19231">
        <v>0.43155755773780796</v>
      </c>
      <c r="AK454" t="n" s="19706">
        <v>-0.01617402307792</v>
      </c>
      <c r="AL454" t="n" s="20181">
        <v>-0.007350166955282</v>
      </c>
      <c r="AM454" t="n" s="20656">
        <v>0.022926732908653</v>
      </c>
      <c r="AN454" t="n" s="21131">
        <v>-0.3251537329597121</v>
      </c>
      <c r="AO454" t="n" s="21606">
        <v>1.5685019757702334</v>
      </c>
      <c r="AP454" t="n" s="22081">
        <v>-0.9829648581351461</v>
      </c>
      <c r="AQ454" t="n" s="22556">
        <v>0.5855371176350873</v>
      </c>
      <c r="AR454" t="n" s="23031">
        <v>2.5514668339053794</v>
      </c>
      <c r="AS454" t="n" s="23624">
        <v>0.0032928919770051023</v>
      </c>
      <c r="AT454" t="n" s="24217">
        <v>3.4078218748898785E-4</v>
      </c>
      <c r="AU454" t="n" s="24810">
        <v>0.0012172478298455981</v>
      </c>
      <c r="AV454" t="n" s="25403">
        <v>5.698726207333497E-4</v>
      </c>
      <c r="AW454" t="n" s="25996">
        <v>1.4248645224951322E-4</v>
      </c>
      <c r="AX454" t="n" s="26589">
        <v>-6.266472828582221E-5</v>
      </c>
      <c r="AY454" t="n" s="27182">
        <v>2.657151630275478E-4</v>
      </c>
      <c r="AZ454" t="n" s="27775">
        <v>0.004810427968830587</v>
      </c>
      <c r="BA454" t="n" s="28368">
        <v>-0.0031728910093053384</v>
      </c>
      <c r="BB454" t="n" s="28961">
        <v>2.413188507921893E-4</v>
      </c>
      <c r="BC454" t="n" s="29554">
        <v>-5.82096154375815E-5</v>
      </c>
      <c r="BD454" t="n" s="30147">
        <v>0.0014096236605164866</v>
      </c>
      <c r="BE454" t="n" s="30740">
        <v>-0.002519436148246948</v>
      </c>
      <c r="BF454" t="n" s="31333">
        <v>0.0027275982146819345</v>
      </c>
      <c r="BG454" t="n" s="31926">
        <v>7.37338560926184E-4</v>
      </c>
      <c r="BH454" t="n" s="32519">
        <v>3.2419192855977577E-4</v>
      </c>
      <c r="BI454" t="n" s="33112">
        <v>0.004907661480506699</v>
      </c>
      <c r="BJ454" t="s" s="33587">
        <v>1387</v>
      </c>
      <c r="BK454" t="s" s="34062">
        <v>1393</v>
      </c>
      <c r="BL454" t="n" s="34537">
        <v>0.10607239603996277</v>
      </c>
      <c r="BM454" t="s" s="35012">
        <v>1416</v>
      </c>
      <c r="BN454" t="s" s="35487">
        <v>1393</v>
      </c>
      <c r="BO454" t="n" s="35962">
        <v>-0.0256038885563612</v>
      </c>
    </row>
    <row r="455" spans="1:23" x14ac:dyDescent="0.25">
      <c r="A455" s="116" t="str">
        <f>IF(ISBLANK(TBL_DATA[[#This Row],[Row.names]]), "",   DATE(YEAR(TBL_DATA[[#This Row],[Row.names]]), MONTH(TBL_DATA[[#This Row],[Row.names]]), DAY(TBL_DATA[[#This Row],[Row.names]])))</f>
        <v/>
      </c>
      <c r="B455" s="639" t="s">
        <v>584</v>
      </c>
      <c r="C455" s="1265" t="s">
        <v>1210</v>
      </c>
      <c r="D455" s="1891" t="n">
        <v>0.010135374329431254</v>
      </c>
      <c r="E455" s="2517" t="n">
        <v>0.1908202029336279</v>
      </c>
      <c r="F455" s="3081" t="n">
        <v>0.13697701124089012</v>
      </c>
      <c r="G455" s="3645" t="n">
        <v>0.4087194200118821</v>
      </c>
      <c r="H455" s="4209" t="n">
        <v>0.5408072503019249</v>
      </c>
      <c r="I455" s="4773" t="n">
        <v>0.004565561021338551</v>
      </c>
      <c r="J455" s="5337" t="n">
        <v>0.22332717536754076</v>
      </c>
      <c r="K455" s="5899" t="n">
        <v>0.8889597136621581</v>
      </c>
      <c r="L455" s="6461" t="n">
        <v>0.59119193828259</v>
      </c>
      <c r="M455" s="7023" t="n">
        <v>0.004307808277001524</v>
      </c>
      <c r="N455" s="7585" t="n">
        <v>0.10695397032581516</v>
      </c>
      <c r="O455" s="8149" t="n">
        <v>0.07670333439482838</v>
      </c>
      <c r="P455" s="8775" t="n">
        <v>-0.019329120042840375</v>
      </c>
      <c r="Q455" s="9339" t="n">
        <v>-0.017712712726244046</v>
      </c>
      <c r="R455" s="9903" t="n">
        <v>-0.015447804283299456</v>
      </c>
      <c r="S455" s="10404" t="n">
        <v>0.20803871441519406</v>
      </c>
      <c r="T455" s="10905" t="n">
        <v>0.06881634474500596</v>
      </c>
      <c r="U455" s="11406" t="n">
        <v>3.0231003286510876</v>
      </c>
      <c r="V455" s="11907" t="n">
        <v>0.22385557517054733</v>
      </c>
      <c r="W455" s="12406" t="n">
        <v>0.06654897624292747</v>
      </c>
      <c r="X455" t="n" s="12905">
        <v>3.3637718836334125</v>
      </c>
      <c r="Y455" t="n" s="13467">
        <v>0.7353959819729265</v>
      </c>
      <c r="Z455" t="n" s="14031">
        <v>0.7688900690492693</v>
      </c>
      <c r="AA455" t="n" s="14655">
        <v>0.0</v>
      </c>
      <c r="AB455" t="n" s="15281">
        <v>0.0</v>
      </c>
      <c r="AC455" t="n" s="15907">
        <v>0.11829196655626799</v>
      </c>
      <c r="AD455" t="n" s="16382">
        <v>0.22313082272423</v>
      </c>
      <c r="AE455" t="n" s="16857">
        <v>0.037231796127301</v>
      </c>
      <c r="AF455" t="n" s="17332">
        <v>0.037771135090507994</v>
      </c>
      <c r="AG455" t="n" s="17807">
        <v>0.12547073511455903</v>
      </c>
      <c r="AH455" t="n" s="18282">
        <v>0.004789332801316999</v>
      </c>
      <c r="AI455" t="n" s="18757">
        <v>0.037977985903316</v>
      </c>
      <c r="AJ455" t="n" s="19232">
        <v>0.416431475101917</v>
      </c>
      <c r="AK455" t="n" s="19707">
        <v>-0.015900584120949</v>
      </c>
      <c r="AL455" t="n" s="20182">
        <v>-0.006840724111523</v>
      </c>
      <c r="AM455" t="n" s="20657">
        <v>0.022800284033213</v>
      </c>
      <c r="AN455" t="n" s="21132">
        <v>-0.37690196155856803</v>
      </c>
      <c r="AO455" t="n" s="21607">
        <v>1.5285073233869144</v>
      </c>
      <c r="AP455" t="n" s="22082">
        <v>-1.0225470262815928</v>
      </c>
      <c r="AQ455" t="n" s="22557">
        <v>0.5059602971053216</v>
      </c>
      <c r="AR455" t="n" s="23032">
        <v>2.551054349668507</v>
      </c>
      <c r="AS455" t="n" s="23625">
        <v>0.0032494704995609763</v>
      </c>
      <c r="AT455" t="n" s="24218">
        <v>3.5193970361937116E-4</v>
      </c>
      <c r="AU455" t="n" s="24811">
        <v>0.0011814948472618598</v>
      </c>
      <c r="AV455" t="n" s="25404">
        <v>8.680936538642623E-4</v>
      </c>
      <c r="AW455" t="n" s="25997">
        <v>1.489679674889149E-4</v>
      </c>
      <c r="AX455" t="n" s="26590">
        <v>-1.5017223482905059E-4</v>
      </c>
      <c r="AY455" t="n" s="27183">
        <v>2.9348394330970957E-4</v>
      </c>
      <c r="AZ455" t="n" s="27776">
        <v>0.005550720350796796</v>
      </c>
      <c r="BA455" t="n" s="28369">
        <v>-0.00357121043218071</v>
      </c>
      <c r="BB455" t="n" s="28962">
        <v>2.4386377633281488E-4</v>
      </c>
      <c r="BC455" t="n" s="29555">
        <v>-8.044400963043167E-5</v>
      </c>
      <c r="BD455" t="n" s="30148">
        <v>0.0014063296349734976</v>
      </c>
      <c r="BE455" t="n" s="30741">
        <v>-0.0026277375031023577</v>
      </c>
      <c r="BF455" t="n" s="31334">
        <v>0.0027843194812100704</v>
      </c>
      <c r="BG455" t="n" s="31927">
        <v>0.001026398323187432</v>
      </c>
      <c r="BH455" t="n" s="32520">
        <v>3.280278793617488E-4</v>
      </c>
      <c r="BI455" t="n" s="33113">
        <v>0.0051688702499641205</v>
      </c>
      <c r="BJ455" t="s" s="33588">
        <v>1387</v>
      </c>
      <c r="BK455" t="s" s="34063">
        <v>1393</v>
      </c>
      <c r="BL455" t="n" s="34538">
        <v>0.10554223507642746</v>
      </c>
      <c r="BM455" t="s" s="35013">
        <v>1415</v>
      </c>
      <c r="BN455" t="s" s="35488">
        <v>1393</v>
      </c>
      <c r="BO455" t="n" s="35963">
        <v>-0.026204148307442665</v>
      </c>
    </row>
    <row r="456" spans="1:23" x14ac:dyDescent="0.25">
      <c r="A456" s="116" t="str">
        <f>IF(ISBLANK(TBL_DATA[[#This Row],[Row.names]]), "",   DATE(YEAR(TBL_DATA[[#This Row],[Row.names]]), MONTH(TBL_DATA[[#This Row],[Row.names]]), DAY(TBL_DATA[[#This Row],[Row.names]])))</f>
        <v/>
      </c>
      <c r="B456" s="640" t="s">
        <v>585</v>
      </c>
      <c r="C456" s="1266" t="s">
        <v>1211</v>
      </c>
      <c r="D456" s="1892" t="n">
        <v>-3.1125169588162724E-4</v>
      </c>
      <c r="E456" s="2518" t="n">
        <v>0.19044955812597486</v>
      </c>
      <c r="F456" s="3082" t="n">
        <v>0.13596165677537675</v>
      </c>
      <c r="G456" s="3646" t="n">
        <v>0.4083508981943378</v>
      </c>
      <c r="H456" s="4210" t="n">
        <v>0.5403922441448902</v>
      </c>
      <c r="I456" s="4774" t="n">
        <v>0.004566423710909192</v>
      </c>
      <c r="J456" s="5338" t="n">
        <v>0.2155853573929809</v>
      </c>
      <c r="K456" s="5900" t="n">
        <v>0.8841110432122053</v>
      </c>
      <c r="L456" s="6462" t="n">
        <v>0.5882223413299326</v>
      </c>
      <c r="M456" s="7024" t="n">
        <v>0.004322290198646857</v>
      </c>
      <c r="N456" s="7586" t="n">
        <v>0.10692587244348616</v>
      </c>
      <c r="O456" s="8150" t="n">
        <v>0.07666965232973341</v>
      </c>
      <c r="P456" s="8776" t="n">
        <v>-0.019634355517328617</v>
      </c>
      <c r="Q456" s="9340" t="n">
        <v>-0.017694270440608673</v>
      </c>
      <c r="R456" s="9904" t="n">
        <v>-0.015429957011862453</v>
      </c>
      <c r="S456" s="10405" t="n">
        <v>0.20309313414378982</v>
      </c>
      <c r="T456" s="10906" t="n">
        <v>0.06884984114480325</v>
      </c>
      <c r="U456" s="11407" t="n">
        <v>2.9497981515549103</v>
      </c>
      <c r="V456" s="11908" t="n">
        <v>0.22123127367479567</v>
      </c>
      <c r="W456" s="12407" t="n">
        <v>0.06663552060370277</v>
      </c>
      <c r="X456" t="n" s="12906">
        <v>3.3200201884894165</v>
      </c>
      <c r="Y456" t="n" s="13468">
        <v>0.7351137627230837</v>
      </c>
      <c r="Z456" t="n" s="14032">
        <v>0.7669565446164031</v>
      </c>
      <c r="AA456" t="n" s="14656">
        <v>0.0</v>
      </c>
      <c r="AB456" t="n" s="15282">
        <v>0.0</v>
      </c>
      <c r="AC456" t="n" s="15908">
        <v>0.1218107145026758</v>
      </c>
      <c r="AD456" t="n" s="16383">
        <v>0.233745274304212</v>
      </c>
      <c r="AE456" t="n" s="16858">
        <v>0.03730823342433</v>
      </c>
      <c r="AF456" t="n" s="17333">
        <v>0.039131750065883</v>
      </c>
      <c r="AG456" t="n" s="17808">
        <v>0.124021193401583</v>
      </c>
      <c r="AH456" t="n" s="18283">
        <v>0.004821240828497</v>
      </c>
      <c r="AI456" t="n" s="18758">
        <v>0.039144097745521</v>
      </c>
      <c r="AJ456" t="n" s="19233">
        <v>0.4183703411947379</v>
      </c>
      <c r="AK456" t="n" s="19708">
        <v>-0.012582309474675</v>
      </c>
      <c r="AL456" t="n" s="20183">
        <v>-0.0069667543844330005</v>
      </c>
      <c r="AM456" t="n" s="20658">
        <v>0.02230242322263</v>
      </c>
      <c r="AN456" t="n" s="21133">
        <v>-0.39087550164737</v>
      </c>
      <c r="AO456" t="n" s="21608">
        <v>1.52710838522715</v>
      </c>
      <c r="AP456" t="n" s="22083">
        <v>-1.0186883965462339</v>
      </c>
      <c r="AQ456" t="n" s="22558">
        <v>0.5084199886809162</v>
      </c>
      <c r="AR456" t="n" s="23033">
        <v>2.545796781773384</v>
      </c>
      <c r="AS456" t="n" s="23626">
        <v>0.003485168913944484</v>
      </c>
      <c r="AT456" t="n" s="24219">
        <v>3.2191321321717114E-4</v>
      </c>
      <c r="AU456" t="n" s="24812">
        <v>0.0011167965610975731</v>
      </c>
      <c r="AV456" t="n" s="25405">
        <v>9.279155721177729E-4</v>
      </c>
      <c r="AW456" t="n" s="25998">
        <v>1.431906102094301E-4</v>
      </c>
      <c r="AX456" t="n" s="26591">
        <v>-1.5023389828507726E-4</v>
      </c>
      <c r="AY456" t="n" s="27184">
        <v>2.71785083251096E-4</v>
      </c>
      <c r="AZ456" t="n" s="27777">
        <v>0.005278765741850487</v>
      </c>
      <c r="BA456" t="n" s="28370">
        <v>-0.0034020524066722454</v>
      </c>
      <c r="BB456" t="n" s="28963">
        <v>2.3301023455517551E-4</v>
      </c>
      <c r="BC456" t="n" s="29556">
        <v>-5.899320051543003E-5</v>
      </c>
      <c r="BD456" t="n" s="30149">
        <v>0.0015399061552416355</v>
      </c>
      <c r="BE456" t="n" s="30742">
        <v>-0.002411166877762223</v>
      </c>
      <c r="BF456" t="n" s="31335">
        <v>0.002612320785860162</v>
      </c>
      <c r="BG456" t="n" s="31928">
        <v>0.0011811000361531096</v>
      </c>
      <c r="BH456" t="n" s="32521">
        <v>3.0164648973753544E-4</v>
      </c>
      <c r="BI456" t="n" s="33114">
        <v>0.0049434598355402185</v>
      </c>
      <c r="BJ456" t="s" s="33589">
        <v>1387</v>
      </c>
      <c r="BK456" t="s" s="34064">
        <v>1393</v>
      </c>
      <c r="BL456" t="n" s="34539">
        <v>0.10818503797054291</v>
      </c>
      <c r="BM456" t="s" s="35014">
        <v>1416</v>
      </c>
      <c r="BN456" t="s" s="35489">
        <v>1393</v>
      </c>
      <c r="BO456" t="n" s="35964">
        <v>-0.025623366236686707</v>
      </c>
    </row>
    <row r="457" spans="1:23" x14ac:dyDescent="0.25">
      <c r="A457" s="116" t="str">
        <f>IF(ISBLANK(TBL_DATA[[#This Row],[Row.names]]), "",   DATE(YEAR(TBL_DATA[[#This Row],[Row.names]]), MONTH(TBL_DATA[[#This Row],[Row.names]]), DAY(TBL_DATA[[#This Row],[Row.names]])))</f>
        <v/>
      </c>
      <c r="B457" s="641" t="s">
        <v>586</v>
      </c>
      <c r="C457" s="1267" t="s">
        <v>1212</v>
      </c>
      <c r="D457" s="1893" t="n">
        <v>-0.004703714479349499</v>
      </c>
      <c r="E457" s="2519" t="n">
        <v>0.18485002330248235</v>
      </c>
      <c r="F457" s="3083" t="n">
        <v>0.13100624250409743</v>
      </c>
      <c r="G457" s="3647" t="n">
        <v>0.4079686178001104</v>
      </c>
      <c r="H457" s="4211" t="n">
        <v>0.5452708845057592</v>
      </c>
      <c r="I457" s="4775" t="n">
        <v>0.004560537791701404</v>
      </c>
      <c r="J457" s="5339" t="n">
        <v>0.2086278944187583</v>
      </c>
      <c r="K457" s="5901" t="n">
        <v>0.8852832497084553</v>
      </c>
      <c r="L457" s="6463" t="n">
        <v>0.5923960457969247</v>
      </c>
      <c r="M457" s="7025" t="n">
        <v>0.0043177637123396105</v>
      </c>
      <c r="N457" s="7587" t="n">
        <v>0.10735936849140644</v>
      </c>
      <c r="O457" s="8151" t="n">
        <v>0.0772446458207633</v>
      </c>
      <c r="P457" s="8777" t="n">
        <v>-0.024245715594338746</v>
      </c>
      <c r="Q457" s="9341" t="n">
        <v>-0.017841385142754393</v>
      </c>
      <c r="R457" s="9905" t="n">
        <v>-0.015567891794310694</v>
      </c>
      <c r="S457" s="10406" t="n">
        <v>0.19930156255876263</v>
      </c>
      <c r="T457" s="10907" t="n">
        <v>0.06876692411988312</v>
      </c>
      <c r="U457" s="11408" t="n">
        <v>2.8982183674714777</v>
      </c>
      <c r="V457" s="11909" t="n">
        <v>0.21162190743800857</v>
      </c>
      <c r="W457" s="12408" t="n">
        <v>0.06634067946595823</v>
      </c>
      <c r="X457" t="n" s="12907">
        <v>3.1899267409010985</v>
      </c>
      <c r="Y457" t="n" s="13469">
        <v>0.7384245963575151</v>
      </c>
      <c r="Z457" t="n" s="14033">
        <v>0.7696726874437761</v>
      </c>
      <c r="AA457" t="n" s="14657">
        <v>0.0</v>
      </c>
      <c r="AB457" t="n" s="15283">
        <v>0.0</v>
      </c>
      <c r="AC457" t="n" s="15909">
        <v>0.1168653216348146</v>
      </c>
      <c r="AD457" t="n" s="16384">
        <v>0.23878228163649798</v>
      </c>
      <c r="AE457" t="n" s="16859">
        <v>0.036930700538288</v>
      </c>
      <c r="AF457" t="n" s="17334">
        <v>0.04026922031277401</v>
      </c>
      <c r="AG457" t="n" s="17809">
        <v>0.125497333484088</v>
      </c>
      <c r="AH457" t="n" s="18284">
        <v>0.005973017339812</v>
      </c>
      <c r="AI457" t="n" s="18759">
        <v>0.041098768520697</v>
      </c>
      <c r="AJ457" t="n" s="19234">
        <v>0.416834127601718</v>
      </c>
      <c r="AK457" t="n" s="19709">
        <v>-0.014006407220192998</v>
      </c>
      <c r="AL457" t="n" s="20184">
        <v>-0.003888560181079</v>
      </c>
      <c r="AM457" t="n" s="20659">
        <v>0.021569547943853</v>
      </c>
      <c r="AN457" t="n" s="21134">
        <v>-0.397157612723203</v>
      </c>
      <c r="AO457" t="n" s="21609">
        <v>1.5396224042475821</v>
      </c>
      <c r="AP457" t="n" s="22084">
        <v>-1.027719986994329</v>
      </c>
      <c r="AQ457" t="n" s="22559">
        <v>0.5119024172532531</v>
      </c>
      <c r="AR457" t="n" s="23034">
        <v>2.567342391241911</v>
      </c>
      <c r="AS457" t="n" s="23627">
        <v>0.003348904327305591</v>
      </c>
      <c r="AT457" t="n" s="24220">
        <v>3.1527949489794875E-4</v>
      </c>
      <c r="AU457" t="n" s="24813">
        <v>0.0010835839686543583</v>
      </c>
      <c r="AV457" t="n" s="25406">
        <v>9.117275819931733E-4</v>
      </c>
      <c r="AW457" t="n" s="25999">
        <v>1.3985046821805025E-4</v>
      </c>
      <c r="AX457" t="n" s="26592">
        <v>-1.4628677232835085E-4</v>
      </c>
      <c r="AY457" t="n" s="27185">
        <v>2.6015783975932855E-4</v>
      </c>
      <c r="AZ457" t="n" s="27778">
        <v>0.00518154852877293</v>
      </c>
      <c r="BA457" t="n" s="28371">
        <v>-0.0032880394757208607</v>
      </c>
      <c r="BB457" t="n" s="28964">
        <v>2.1294068249116656E-4</v>
      </c>
      <c r="BC457" t="n" s="29557">
        <v>-5.8170756812194125E-5</v>
      </c>
      <c r="BD457" t="n" s="30150">
        <v>0.0014471912796416417</v>
      </c>
      <c r="BE457" t="n" s="30743">
        <v>-0.0023425415184747844</v>
      </c>
      <c r="BF457" t="n" s="31336">
        <v>0.0025200379387748206</v>
      </c>
      <c r="BG457" t="n" s="31929">
        <v>0.0011656164406117393</v>
      </c>
      <c r="BH457" t="n" s="32522">
        <v>2.901174672904898E-4</v>
      </c>
      <c r="BI457" t="n" s="33115">
        <v>0.0048810742793872364</v>
      </c>
      <c r="BJ457" t="s" s="33590">
        <v>1387</v>
      </c>
      <c r="BK457" t="s" s="34065">
        <v>1393</v>
      </c>
      <c r="BL457" t="n" s="34540">
        <v>0.10686245560646057</v>
      </c>
      <c r="BM457" t="s" s="35015">
        <v>1416</v>
      </c>
      <c r="BN457" t="s" s="35490">
        <v>1393</v>
      </c>
      <c r="BO457" t="n" s="35965">
        <v>-0.026370832696557045</v>
      </c>
    </row>
    <row r="458" spans="1:23" x14ac:dyDescent="0.25">
      <c r="A458" s="116" t="str">
        <f>IF(ISBLANK(TBL_DATA[[#This Row],[Row.names]]), "",   DATE(YEAR(TBL_DATA[[#This Row],[Row.names]]), MONTH(TBL_DATA[[#This Row],[Row.names]]), DAY(TBL_DATA[[#This Row],[Row.names]])))</f>
        <v/>
      </c>
      <c r="B458" s="642" t="s">
        <v>587</v>
      </c>
      <c r="C458" s="1268" t="s">
        <v>1213</v>
      </c>
      <c r="D458" s="1894" t="n">
        <v>0.012139286065462366</v>
      </c>
      <c r="E458" s="2520" t="n">
        <v>0.199233256680021</v>
      </c>
      <c r="F458" s="3084" t="n">
        <v>0.16032476688149666</v>
      </c>
      <c r="G458" s="3648" t="n">
        <v>0.4120856287394199</v>
      </c>
      <c r="H458" s="4212" t="n">
        <v>0.5719527602867246</v>
      </c>
      <c r="I458" s="4776" t="n">
        <v>0.004520703360257961</v>
      </c>
      <c r="J458" s="5340" t="n">
        <v>0.25587137060498155</v>
      </c>
      <c r="K458" s="5902" t="n">
        <v>0.9016826161036502</v>
      </c>
      <c r="L458" s="6464" t="n">
        <v>0.6010083474431388</v>
      </c>
      <c r="M458" s="7026" t="n">
        <v>0.004364576046729726</v>
      </c>
      <c r="N458" s="7588" t="n">
        <v>0.10968833150840748</v>
      </c>
      <c r="O458" s="8152" t="n">
        <v>0.07679106675320338</v>
      </c>
      <c r="P458" s="8778" t="n">
        <v>-0.012400755206337766</v>
      </c>
      <c r="Q458" s="9342" t="n">
        <v>-0.01797025961546917</v>
      </c>
      <c r="R458" s="9906" t="n">
        <v>-0.015647447031989663</v>
      </c>
      <c r="S458" s="10407" t="n">
        <v>0.19186854813873078</v>
      </c>
      <c r="T458" s="10908" t="n">
        <v>0.06856724873044977</v>
      </c>
      <c r="U458" s="11409" t="n">
        <v>2.7982535640740185</v>
      </c>
      <c r="V458" s="11910" t="n">
        <v>0.2239157168532493</v>
      </c>
      <c r="W458" s="12409" t="n">
        <v>0.06677409861601491</v>
      </c>
      <c r="X458" t="n" s="12908">
        <v>3.3533319280111704</v>
      </c>
      <c r="Y458" t="n" s="13470">
        <v>0.7562755848807527</v>
      </c>
      <c r="Z458" t="n" s="14034">
        <v>0.7752472814806504</v>
      </c>
      <c r="AA458" t="n" s="14658">
        <v>0.0</v>
      </c>
      <c r="AB458" t="n" s="15284">
        <v>0.0</v>
      </c>
      <c r="AC458" t="n" s="15910">
        <v>0.11429130236536035</v>
      </c>
      <c r="AD458" t="n" s="16385">
        <v>0.24607371698875896</v>
      </c>
      <c r="AE458" t="n" s="16860">
        <v>0.03727266741764</v>
      </c>
      <c r="AF458" t="n" s="17335">
        <v>0.038934329182738994</v>
      </c>
      <c r="AG458" t="n" s="17810">
        <v>0.11541823844272</v>
      </c>
      <c r="AH458" t="n" s="18285">
        <v>0.003030989909611</v>
      </c>
      <c r="AI458" t="n" s="18760">
        <v>0.040925387779422</v>
      </c>
      <c r="AJ458" t="n" s="19235">
        <v>0.408290672830255</v>
      </c>
      <c r="AK458" t="n" s="19710">
        <v>-0.014389884748132</v>
      </c>
      <c r="AL458" t="n" s="20185">
        <v>-0.002525295405044</v>
      </c>
      <c r="AM458" t="n" s="20660">
        <v>0.022086416196471</v>
      </c>
      <c r="AN458" t="n" s="21135">
        <v>-0.45240339136498897</v>
      </c>
      <c r="AO458" t="n" s="21610">
        <v>1.256903280586745</v>
      </c>
      <c r="AP458" t="n" s="22085">
        <v>-0.8141894333572929</v>
      </c>
      <c r="AQ458" t="n" s="22560">
        <v>0.4427138472294522</v>
      </c>
      <c r="AR458" t="n" s="23035">
        <v>2.071092713944038</v>
      </c>
      <c r="AS458" t="n" s="23628">
        <v>0.0032397687112055208</v>
      </c>
      <c r="AT458" t="n" s="24221">
        <v>3.02290458683281E-4</v>
      </c>
      <c r="AU458" t="n" s="24814">
        <v>0.0010468996715686785</v>
      </c>
      <c r="AV458" t="n" s="25407">
        <v>8.662476472722078E-4</v>
      </c>
      <c r="AW458" t="n" s="26000">
        <v>1.3552813473800818E-4</v>
      </c>
      <c r="AX458" t="n" s="26593">
        <v>-1.3973166069165864E-4</v>
      </c>
      <c r="AY458" t="n" s="27186">
        <v>2.526970137036118E-4</v>
      </c>
      <c r="AZ458" t="n" s="27779">
        <v>0.0049953506454877995</v>
      </c>
      <c r="BA458" t="n" s="28372">
        <v>-0.0031230014813785276</v>
      </c>
      <c r="BB458" t="n" s="28965">
        <v>2.0213694886359607E-4</v>
      </c>
      <c r="BC458" t="n" s="29558">
        <v>-5.3797432599750686E-5</v>
      </c>
      <c r="BD458" t="n" s="30151">
        <v>0.0013976552785555836</v>
      </c>
      <c r="BE458" t="n" s="30744">
        <v>-0.0022221238996763598</v>
      </c>
      <c r="BF458" t="n" s="31337">
        <v>0.002433867075526027</v>
      </c>
      <c r="BG458" t="n" s="31930">
        <v>0.0011153583850917847</v>
      </c>
      <c r="BH458" t="n" s="32523">
        <v>2.8057632674130024E-4</v>
      </c>
      <c r="BI458" t="n" s="33116">
        <v>0.0047190554906144325</v>
      </c>
      <c r="BJ458" t="s" s="33591">
        <v>1387</v>
      </c>
      <c r="BK458" t="s" s="34066">
        <v>1393</v>
      </c>
      <c r="BL458" t="n" s="34541">
        <v>0.09169427305459976</v>
      </c>
      <c r="BM458" t="s" s="35016">
        <v>1416</v>
      </c>
      <c r="BN458" t="s" s="35491">
        <v>1393</v>
      </c>
      <c r="BO458" t="n" s="35966">
        <v>-0.027148673310875893</v>
      </c>
    </row>
    <row r="459" spans="1:23" x14ac:dyDescent="0.25">
      <c r="A459" s="116" t="str">
        <f>IF(ISBLANK(TBL_DATA[[#This Row],[Row.names]]), "",   DATE(YEAR(TBL_DATA[[#This Row],[Row.names]]), MONTH(TBL_DATA[[#This Row],[Row.names]]), DAY(TBL_DATA[[#This Row],[Row.names]])))</f>
        <v/>
      </c>
      <c r="B459" s="643" t="s">
        <v>588</v>
      </c>
      <c r="C459" s="1269" t="s">
        <v>1214</v>
      </c>
      <c r="D459" s="1895" t="n">
        <v>-8.369621362069278E-7</v>
      </c>
      <c r="E459" s="2521" t="n">
        <v>0.19923225296719282</v>
      </c>
      <c r="F459" s="3085" t="n">
        <v>0.1738910923643675</v>
      </c>
      <c r="G459" s="3649" t="n">
        <v>0.40348174111536067</v>
      </c>
      <c r="H459" s="4213" t="n">
        <v>0.557161473664927</v>
      </c>
      <c r="I459" s="4777" t="n">
        <v>0.004560787766329018</v>
      </c>
      <c r="J459" s="5341" t="n">
        <v>0.2310873926917183</v>
      </c>
      <c r="K459" s="5903" t="n">
        <v>0.8925939358759818</v>
      </c>
      <c r="L459" s="6465" t="n">
        <v>0.5907016353113014</v>
      </c>
      <c r="M459" s="7027" t="n">
        <v>0.004384672588635639</v>
      </c>
      <c r="N459" s="7589" t="n">
        <v>0.10879712897902136</v>
      </c>
      <c r="O459" s="8153" t="n">
        <v>0.07679106677144784</v>
      </c>
      <c r="P459" s="8779" t="n">
        <v>-0.01240158178951134</v>
      </c>
      <c r="Q459" s="9343" t="n">
        <v>-0.017935611010199023</v>
      </c>
      <c r="R459" s="9907" t="n">
        <v>-0.015631670957837632</v>
      </c>
      <c r="S459" s="10408" t="n">
        <v>0.19832317601284988</v>
      </c>
      <c r="T459" s="10909" t="n">
        <v>0.06889434876667712</v>
      </c>
      <c r="U459" s="11410" t="n">
        <v>2.8786566614412212</v>
      </c>
      <c r="V459" s="11911" t="n">
        <v>0.2148427079887545</v>
      </c>
      <c r="W459" s="12410" t="n">
        <v>0.06697271995024175</v>
      </c>
      <c r="X459" t="n" s="12909">
        <v>3.2079137318653728</v>
      </c>
      <c r="Y459" t="n" s="13471">
        <v>0.7464324977283122</v>
      </c>
      <c r="Z459" t="n" s="14035">
        <v>0.7685711647669988</v>
      </c>
      <c r="AA459" t="n" s="14659">
        <v>0.0</v>
      </c>
      <c r="AB459" t="n" s="15285">
        <v>0.0</v>
      </c>
      <c r="AC459" t="n" s="15911">
        <v>0.12190285911910746</v>
      </c>
      <c r="AD459" t="n" s="16386">
        <v>0.248355994246969</v>
      </c>
      <c r="AE459" t="n" s="16861">
        <v>0.037491779616512004</v>
      </c>
      <c r="AF459" t="n" s="17336">
        <v>0.036796310289962</v>
      </c>
      <c r="AG459" t="n" s="17811">
        <v>0.113111141101027</v>
      </c>
      <c r="AH459" t="n" s="18286">
        <v>0.00465681754507</v>
      </c>
      <c r="AI459" t="n" s="18761">
        <v>0.041675090446434</v>
      </c>
      <c r="AJ459" t="n" s="19236">
        <v>0.386226592716562</v>
      </c>
      <c r="AK459" t="n" s="19711">
        <v>-0.014434059969996001</v>
      </c>
      <c r="AL459" t="n" s="20186">
        <v>-0.0026727732942319997</v>
      </c>
      <c r="AM459" t="n" s="20661">
        <v>0.022146473782662</v>
      </c>
      <c r="AN459" t="n" s="21136">
        <v>-0.4491293975671641</v>
      </c>
      <c r="AO459" t="n" s="21611">
        <v>1.2408800870456567</v>
      </c>
      <c r="AP459" t="n" s="22086">
        <v>-0.8166561181318509</v>
      </c>
      <c r="AQ459" t="n" s="22561">
        <v>0.42422396891380576</v>
      </c>
      <c r="AR459" t="n" s="23036">
        <v>2.0575362051775077</v>
      </c>
      <c r="AS459" t="n" s="23629">
        <v>0.0031130502957056327</v>
      </c>
      <c r="AT459" t="n" s="24222">
        <v>2.91999935566286E-4</v>
      </c>
      <c r="AU459" t="n" s="24815">
        <v>0.0010177398270390964</v>
      </c>
      <c r="AV459" t="n" s="25408">
        <v>8.357027952080878E-4</v>
      </c>
      <c r="AW459" t="n" s="26001">
        <v>1.312406166174129E-4</v>
      </c>
      <c r="AX459" t="n" s="26594">
        <v>-1.3373964764808505E-4</v>
      </c>
      <c r="AY459" t="n" s="27187">
        <v>2.457849223052555E-4</v>
      </c>
      <c r="AZ459" t="n" s="27780">
        <v>0.004833983388266477</v>
      </c>
      <c r="BA459" t="n" s="28373">
        <v>-0.0029886371132175574</v>
      </c>
      <c r="BB459" t="n" s="28966">
        <v>1.9439432182588403E-4</v>
      </c>
      <c r="BC459" t="n" s="29559">
        <v>-5.1748426129229884E-5</v>
      </c>
      <c r="BD459" t="n" s="30152">
        <v>0.001342314995563718</v>
      </c>
      <c r="BE459" t="n" s="30745">
        <v>-0.0021301586791835254</v>
      </c>
      <c r="BF459" t="n" s="31338">
        <v>0.002360050626428661</v>
      </c>
      <c r="BG459" t="n" s="31931">
        <v>0.0010738164638989993</v>
      </c>
      <c r="BH459" t="n" s="32524">
        <v>2.729319389576435E-4</v>
      </c>
      <c r="BI459" t="n" s="33117">
        <v>0.004570815569873765</v>
      </c>
      <c r="BJ459" t="s" s="33592">
        <v>1386</v>
      </c>
      <c r="BK459" t="s" s="34067">
        <v>1393</v>
      </c>
      <c r="BL459" t="n" s="34542">
        <v>0.0758015438914299</v>
      </c>
      <c r="BM459" t="s" s="35017">
        <v>1416</v>
      </c>
      <c r="BN459" t="s" s="35492">
        <v>1393</v>
      </c>
      <c r="BO459" t="n" s="35967">
        <v>-0.02612539380788803</v>
      </c>
    </row>
    <row r="460" spans="1:23" x14ac:dyDescent="0.25">
      <c r="A460" s="116" t="str">
        <f>IF(ISBLANK(TBL_DATA[[#This Row],[Row.names]]), "",   DATE(YEAR(TBL_DATA[[#This Row],[Row.names]]), MONTH(TBL_DATA[[#This Row],[Row.names]]), DAY(TBL_DATA[[#This Row],[Row.names]])))</f>
        <v/>
      </c>
      <c r="B460" s="644" t="s">
        <v>589</v>
      </c>
      <c r="C460" s="1270" t="s">
        <v>1215</v>
      </c>
      <c r="D460" s="1896" t="n">
        <v>0.009307546061458323</v>
      </c>
      <c r="E460" s="2522" t="n">
        <v>0.21039416240007114</v>
      </c>
      <c r="F460" s="3086" t="n">
        <v>0.23474145244879918</v>
      </c>
      <c r="G460" s="3650" t="n">
        <v>0.4094401897480552</v>
      </c>
      <c r="H460" t="n" s="4214">
        <v>0.563892473244088</v>
      </c>
      <c r="I460" t="n" s="4778">
        <v>0.004572642167058988</v>
      </c>
      <c r="J460" t="n" s="5342">
        <v>0.3104172186381404</v>
      </c>
      <c r="K460" s="5904" t="n">
        <v>0.8991664879117448</v>
      </c>
      <c r="L460" s="6466" t="n">
        <v>0.5861240022340839</v>
      </c>
      <c r="M460" s="7028" t="n">
        <v>0.004454567520638143</v>
      </c>
      <c r="N460" s="7590" t="n">
        <v>0.10991847545950982</v>
      </c>
      <c r="O460" s="8154" t="n">
        <v>0.07631221275107343</v>
      </c>
      <c r="P460" s="8780" t="n">
        <v>-0.0032094640217940062</v>
      </c>
      <c r="Q460" s="9344" t="n">
        <v>-0.017906682647849118</v>
      </c>
      <c r="R460" s="9908" t="n">
        <v>-0.015578996425959026</v>
      </c>
      <c r="S460" t="n" s="10409">
        <v>0.20929358065458703</v>
      </c>
      <c r="T460" t="n" s="10910">
        <v>0.06941307435465444</v>
      </c>
      <c r="U460" t="n" s="11411">
        <v>3.0151896108971727</v>
      </c>
      <c r="V460" s="11912" t="n">
        <v>0.234317590019828</v>
      </c>
      <c r="W460" t="n" s="12411">
        <v>0.06817847539790957</v>
      </c>
      <c r="X460" t="n" s="12910">
        <v>3.4368264859588287</v>
      </c>
      <c r="Y460" t="n" s="13472">
        <v>0.7509277416929594</v>
      </c>
      <c r="Z460" t="n" s="14036">
        <v>0.7655873576764993</v>
      </c>
      <c r="AA460" t="n" s="14660">
        <v>0.0</v>
      </c>
      <c r="AB460" t="n" s="15286">
        <v>0.0</v>
      </c>
      <c r="AC460" t="n" s="15912">
        <v>0.11693118104881331</v>
      </c>
      <c r="AD460" t="n" s="16387">
        <v>0.24110623525150804</v>
      </c>
      <c r="AE460" t="n" s="16862">
        <v>0.038190044099868994</v>
      </c>
      <c r="AF460" t="n" s="17337">
        <v>0.036097242940433</v>
      </c>
      <c r="AG460" t="n" s="17812">
        <v>0.11617518763956201</v>
      </c>
      <c r="AH460" t="n" s="18287">
        <v>0.011547189479891</v>
      </c>
      <c r="AI460" t="n" s="18762">
        <v>0.041816561438963</v>
      </c>
      <c r="AJ460" t="n" s="19237">
        <v>0.384135698249362</v>
      </c>
      <c r="AK460" t="n" s="19712">
        <v>-0.014407407451081</v>
      </c>
      <c r="AL460" t="n" s="20187">
        <v>-0.0027346709107389996</v>
      </c>
      <c r="AM460" t="n" s="20662">
        <v>0.022289703464877</v>
      </c>
      <c r="AN460" t="n" s="21137">
        <v>-0.43718700832106205</v>
      </c>
      <c r="AO460" t="n" s="21612">
        <v>1.2737495741772409</v>
      </c>
      <c r="AP460" t="n" s="22087">
        <v>-0.8367207982956579</v>
      </c>
      <c r="AQ460" t="n" s="22562">
        <v>0.43702877588158295</v>
      </c>
      <c r="AR460" t="n" s="23037">
        <v>2.110470372472899</v>
      </c>
      <c r="AS460" t="n" s="23630">
        <v>0.003129939024368419</v>
      </c>
      <c r="AT460" t="n" s="24223">
        <v>2.7889325643588257E-4</v>
      </c>
      <c r="AU460" t="n" s="24816">
        <v>9.990371959513868E-4</v>
      </c>
      <c r="AV460" t="n" s="25409">
        <v>8.174283194068648E-4</v>
      </c>
      <c r="AW460" t="n" s="26002">
        <v>1.2641001937873742E-4</v>
      </c>
      <c r="AX460" t="n" s="26595">
        <v>-1.3440855041993674E-4</v>
      </c>
      <c r="AY460" t="n" s="27188">
        <v>2.3574702928765213E-4</v>
      </c>
      <c r="AZ460" t="n" s="27781">
        <v>0.004743666745371385</v>
      </c>
      <c r="BA460" t="n" s="28374">
        <v>-0.0030149128280886252</v>
      </c>
      <c r="BB460" t="n" s="28967">
        <v>1.888387979366225E-4</v>
      </c>
      <c r="BC460" t="n" s="29560">
        <v>-5.586500654280352E-5</v>
      </c>
      <c r="BD460" t="n" s="30153">
        <v>0.0013029886303817602</v>
      </c>
      <c r="BE460" t="n" s="30746">
        <v>-0.0021242825185374325</v>
      </c>
      <c r="BF460" t="n" s="31339">
        <v>0.0023572908320630462</v>
      </c>
      <c r="BG460" t="n" s="31932">
        <v>0.0010676688765337164</v>
      </c>
      <c r="BH460" t="n" s="32525">
        <v>2.5192280589610296E-4</v>
      </c>
      <c r="BI460" t="n" s="33118">
        <v>0.004459185376748393</v>
      </c>
      <c r="BJ460" t="s" s="33593">
        <v>1386</v>
      </c>
      <c r="BK460" t="s" s="34068">
        <v>1393</v>
      </c>
      <c r="BL460" t="n" s="34543">
        <v>0.07443708926439285</v>
      </c>
      <c r="BM460" t="s" s="35018">
        <v>1416</v>
      </c>
      <c r="BN460" t="s" s="35493">
        <v>1393</v>
      </c>
      <c r="BO460" t="n" s="35968">
        <v>-0.02668757364153862</v>
      </c>
    </row>
    <row r="461" spans="1:23" x14ac:dyDescent="0.25">
      <c r="A461" s="116" t="str">
        <f>IF(ISBLANK(TBL_DATA[[#This Row],[Row.names]]), "",   DATE(YEAR(TBL_DATA[[#This Row],[Row.names]]), MONTH(TBL_DATA[[#This Row],[Row.names]]), DAY(TBL_DATA[[#This Row],[Row.names]])))</f>
        <v/>
      </c>
      <c r="B461" s="645" t="s">
        <v>590</v>
      </c>
      <c r="C461" s="1271" t="s">
        <v>1216</v>
      </c>
      <c r="D461" s="1897" t="n">
        <v>0.006361997456988138</v>
      </c>
      <c r="E461" s="2523" t="n">
        <v>0.21809468698321388</v>
      </c>
      <c r="F461" s="3087" t="n">
        <v>0.23345542757892335</v>
      </c>
      <c r="G461" s="3651" t="n">
        <v>0.413927555094598</v>
      </c>
      <c r="H461" s="4215" t="n">
        <v>0.5699657799750196</v>
      </c>
      <c r="I461" s="4779" t="n">
        <v>0.0045654203158253396</v>
      </c>
      <c r="J461" s="5343" t="n">
        <v>0.3292911392807869</v>
      </c>
      <c r="K461" s="5905" t="n">
        <v>0.9013788093911891</v>
      </c>
      <c r="L461" s="6467" t="n">
        <v>0.5828942863983708</v>
      </c>
      <c r="M461" s="7029" t="n">
        <v>0.004496269440082429</v>
      </c>
      <c r="N461" s="7591" t="n">
        <v>0.11051711249029303</v>
      </c>
      <c r="O461" s="8155" t="n">
        <v>0.07631221275107343</v>
      </c>
      <c r="P461" s="8781" t="n">
        <v>0.0</v>
      </c>
      <c r="Q461" s="9345" t="n">
        <v>-0.017938216287020966</v>
      </c>
      <c r="R461" s="9909" t="n">
        <v>-0.015597853040975995</v>
      </c>
      <c r="S461" s="10410" t="n">
        <v>0.21542676781383263</v>
      </c>
      <c r="T461" s="10911" t="n">
        <v>0.06957368324029164</v>
      </c>
      <c r="U461" s="11412" t="n">
        <v>3.0963829681087556</v>
      </c>
      <c r="V461" s="11913" t="n">
        <v>0.2480693193688921</v>
      </c>
      <c r="W461" s="12412" t="n">
        <v>0.06858761591490263</v>
      </c>
      <c r="X461" t="n" s="12911">
        <v>3.6168237670875496</v>
      </c>
      <c r="Y461" t="n" s="13473">
        <v>0.7549607804217513</v>
      </c>
      <c r="Z461" t="n" s="14037">
        <v>0.7634751380355296</v>
      </c>
      <c r="AA461" t="n" s="14661">
        <v>0.0</v>
      </c>
      <c r="AB461" t="n" s="15287">
        <v>0.0</v>
      </c>
      <c r="AC461" t="n" s="15913">
        <v>0.11927997288906962</v>
      </c>
      <c r="AD461" t="n" s="16388">
        <v>0.24561846459177494</v>
      </c>
      <c r="AE461" t="n" s="16863">
        <v>0.037478638144481005</v>
      </c>
      <c r="AF461" t="n" s="17338">
        <v>0.038097981502517</v>
      </c>
      <c r="AG461" t="n" s="17813">
        <v>0.118236725728886</v>
      </c>
      <c r="AH461" t="n" s="18288">
        <v>0.012682587459769</v>
      </c>
      <c r="AI461" t="n" s="18763">
        <v>0.039614247392643</v>
      </c>
      <c r="AJ461" t="n" s="19238">
        <v>0.384640153981653</v>
      </c>
      <c r="AK461" t="n" s="19713">
        <v>-0.014472193891289</v>
      </c>
      <c r="AL461" t="n" s="20188">
        <v>-0.002423162505378</v>
      </c>
      <c r="AM461" t="n" s="20663">
        <v>0.021928039646489</v>
      </c>
      <c r="AN461" t="n" s="21138">
        <v>-0.405955211073706</v>
      </c>
      <c r="AO461" t="n" s="21613">
        <v>1.2479407273119973</v>
      </c>
      <c r="AP461" t="n" s="22088">
        <v>-0.7724944563341571</v>
      </c>
      <c r="AQ461" t="n" s="22563">
        <v>0.4754462709778402</v>
      </c>
      <c r="AR461" t="n" s="23038">
        <v>2.0204351836461543</v>
      </c>
      <c r="AS461" t="n" s="23631">
        <v>0.0030242884580449275</v>
      </c>
      <c r="AT461" t="n" s="24224">
        <v>2.527546466072753E-4</v>
      </c>
      <c r="AU461" t="n" s="24817">
        <v>9.560925858323561E-4</v>
      </c>
      <c r="AV461" t="n" s="25410">
        <v>7.829913099613096E-4</v>
      </c>
      <c r="AW461" t="n" s="26003">
        <v>1.2843881838995585E-4</v>
      </c>
      <c r="AX461" t="n" s="26596">
        <v>-1.2722801795766214E-4</v>
      </c>
      <c r="AY461" t="n" s="27189">
        <v>2.2848402632993345E-4</v>
      </c>
      <c r="AZ461" t="n" s="27782">
        <v>0.004595203631299331</v>
      </c>
      <c r="BA461" t="n" s="28375">
        <v>-0.0028324905859766045</v>
      </c>
      <c r="BB461" t="n" s="28968">
        <v>1.8104372214964462E-4</v>
      </c>
      <c r="BC461" t="n" s="29561">
        <v>-4.9601697386822324E-5</v>
      </c>
      <c r="BD461" t="n" s="30154">
        <v>0.001257698297360231</v>
      </c>
      <c r="BE461" t="n" s="30747">
        <v>-0.002030980051731672</v>
      </c>
      <c r="BF461" t="n" s="31340">
        <v>0.0022653760291132274</v>
      </c>
      <c r="BG461" t="n" s="31933">
        <v>0.0010496116607232866</v>
      </c>
      <c r="BH461" t="n" s="32526">
        <v>2.3242683324213798E-4</v>
      </c>
      <c r="BI461" t="n" s="33119">
        <v>0.004365844128586436</v>
      </c>
      <c r="BJ461" t="s" s="33594">
        <v>1386</v>
      </c>
      <c r="BK461" t="s" s="34069">
        <v>1393</v>
      </c>
      <c r="BL461" t="n" s="34544">
        <v>0.07420288026332855</v>
      </c>
      <c r="BM461" t="s" s="35019">
        <v>1416</v>
      </c>
      <c r="BN461" t="s" s="35494">
        <v>1393</v>
      </c>
      <c r="BO461" t="n" s="35969">
        <v>-0.025439735502004623</v>
      </c>
    </row>
    <row r="462" spans="1:23" x14ac:dyDescent="0.25">
      <c r="A462" s="116" t="str">
        <f>IF(ISBLANK(TBL_DATA[[#This Row],[Row.names]]), "",   DATE(YEAR(TBL_DATA[[#This Row],[Row.names]]), MONTH(TBL_DATA[[#This Row],[Row.names]]), DAY(TBL_DATA[[#This Row],[Row.names]])))</f>
        <v/>
      </c>
      <c r="B462" s="646" t="s">
        <v>591</v>
      </c>
      <c r="C462" s="1272" t="s">
        <v>1217</v>
      </c>
      <c r="D462" s="1898" t="n">
        <v>0.005542019850071347</v>
      </c>
      <c r="E462" s="2524" t="n">
        <v>0.2248453919177411</v>
      </c>
      <c r="F462" s="3088" t="n">
        <v>0.27169248415718505</v>
      </c>
      <c r="G462" s="3652" t="n">
        <v>0.411390202221906</v>
      </c>
      <c r="H462" s="4216" t="n">
        <v>0.5597862146627276</v>
      </c>
      <c r="I462" s="4780" t="n">
        <v>0.004631461203339673</v>
      </c>
      <c r="J462" s="5344" t="n">
        <v>0.3686864838131936</v>
      </c>
      <c r="K462" s="5906" t="n">
        <v>0.8976246735186637</v>
      </c>
      <c r="L462" s="6468" t="n">
        <v>0.574581751719939</v>
      </c>
      <c r="M462" s="7030" t="n">
        <v>0.004552964548618636</v>
      </c>
      <c r="N462" s="7592" t="n">
        <v>0.1108119204582413</v>
      </c>
      <c r="O462" s="8156" t="n">
        <v>0.07615159715863017</v>
      </c>
      <c r="P462" s="8782" t="n">
        <v>0.0</v>
      </c>
      <c r="Q462" s="9346" t="n">
        <v>-0.017860075289793064</v>
      </c>
      <c r="R462" s="9910" t="n">
        <v>-0.01551346904918119</v>
      </c>
      <c r="S462" s="10411" t="n">
        <v>0.2506750471191801</v>
      </c>
      <c r="T462" s="10912" t="n">
        <v>0.06934551056496746</v>
      </c>
      <c r="U462" s="11413" t="n">
        <v>3.6148705961913876</v>
      </c>
      <c r="V462" s="11914" t="n">
        <v>0.27890712975909837</v>
      </c>
      <c r="W462" s="12413" t="n">
        <v>0.06866402895956271</v>
      </c>
      <c r="X462" t="n" s="12912">
        <v>4.0619103478962915</v>
      </c>
      <c r="Y462" t="n" s="13474">
        <v>0.7481886223825699</v>
      </c>
      <c r="Z462" t="n" s="14038">
        <v>0.7580117094873529</v>
      </c>
      <c r="AA462" t="n" s="14662">
        <v>0.0</v>
      </c>
      <c r="AB462" t="n" s="15288">
        <v>0.0</v>
      </c>
      <c r="AC462" t="n" s="15914">
        <v>0.11763949192885452</v>
      </c>
      <c r="AD462" t="n" s="16389">
        <v>0.245783668064484</v>
      </c>
      <c r="AE462" t="n" s="16864">
        <v>0.033263057801616</v>
      </c>
      <c r="AF462" t="n" s="17339">
        <v>0.037191251181909</v>
      </c>
      <c r="AG462" t="n" s="17814">
        <v>0.117182580012404</v>
      </c>
      <c r="AH462" t="n" s="18289">
        <v>0.013371766934811</v>
      </c>
      <c r="AI462" t="n" s="18764">
        <v>0.040460837115848</v>
      </c>
      <c r="AJ462" t="n" s="19239">
        <v>0.3849359214249651</v>
      </c>
      <c r="AK462" t="n" s="19714">
        <v>-0.013982056031011</v>
      </c>
      <c r="AL462" t="n" s="20189">
        <v>-0.002541597572545</v>
      </c>
      <c r="AM462" t="n" s="20664">
        <v>0.016465087257983</v>
      </c>
      <c r="AN462" t="n" s="21139">
        <v>-0.43709364775263193</v>
      </c>
      <c r="AO462" t="n" s="21614">
        <v>1.2698647504850653</v>
      </c>
      <c r="AP462" t="n" s="22089">
        <v>-0.834827882047233</v>
      </c>
      <c r="AQ462" t="n" s="22564">
        <v>0.4350368684378323</v>
      </c>
      <c r="AR462" t="n" s="23039">
        <v>2.1046926325322985</v>
      </c>
      <c r="AS462" t="n" s="23632">
        <v>0.002935427130634182</v>
      </c>
      <c r="AT462" t="n" s="24225">
        <v>2.2583078415893684E-4</v>
      </c>
      <c r="AU462" t="n" s="24818">
        <v>9.882210451737567E-4</v>
      </c>
      <c r="AV462" t="n" s="25411">
        <v>7.674277781612732E-4</v>
      </c>
      <c r="AW462" t="n" s="26004">
        <v>1.2404332003062413E-4</v>
      </c>
      <c r="AX462" t="n" s="26597">
        <v>-1.1937003591613137E-4</v>
      </c>
      <c r="AY462" t="n" s="27190">
        <v>2.1131827355911007E-4</v>
      </c>
      <c r="AZ462" t="n" s="27783">
        <v>0.004486075877509812</v>
      </c>
      <c r="BA462" t="n" s="28376">
        <v>-0.0027643841404999966</v>
      </c>
      <c r="BB462" t="n" s="28969">
        <v>1.646917307688183E-4</v>
      </c>
      <c r="BC462" t="n" s="29562">
        <v>-4.6592112007622616E-5</v>
      </c>
      <c r="BD462" t="n" s="30155">
        <v>0.0012149843589241973</v>
      </c>
      <c r="BE462" t="n" s="30748">
        <v>-0.001992829108149083</v>
      </c>
      <c r="BF462" t="n" s="31341">
        <v>0.0021835007344561835</v>
      </c>
      <c r="BG462" t="n" s="31934">
        <v>0.001058723988957431</v>
      </c>
      <c r="BH462" t="n" s="32527">
        <v>2.056719880764993E-4</v>
      </c>
      <c r="BI462" t="n" s="33120">
        <v>0.004302637689307535</v>
      </c>
      <c r="BJ462" t="s" s="33595">
        <v>1386</v>
      </c>
      <c r="BK462" t="s" s="34070">
        <v>1393</v>
      </c>
      <c r="BL462" t="n" s="34545">
        <v>0.07353350520133972</v>
      </c>
      <c r="BM462" t="s" s="35020">
        <v>1416</v>
      </c>
      <c r="BN462" t="s" s="35495">
        <v>1393</v>
      </c>
      <c r="BO462" t="n" s="35970">
        <v>-0.02522789128124714</v>
      </c>
    </row>
    <row r="463" spans="1:23" x14ac:dyDescent="0.25">
      <c r="A463" s="116" t="str">
        <f>IF(ISBLANK(TBL_DATA[[#This Row],[Row.names]]), "",   DATE(YEAR(TBL_DATA[[#This Row],[Row.names]]), MONTH(TBL_DATA[[#This Row],[Row.names]]), DAY(TBL_DATA[[#This Row],[Row.names]])))</f>
        <v/>
      </c>
      <c r="B463" s="647" t="s">
        <v>592</v>
      </c>
      <c r="C463" s="1273" t="s">
        <v>1218</v>
      </c>
      <c r="D463" s="1899" t="n">
        <v>0.0026796863794052946</v>
      </c>
      <c r="E463" s="2525" t="n">
        <v>0.22812759343134026</v>
      </c>
      <c r="F463" s="3089" t="n">
        <v>0.28943543481534295</v>
      </c>
      <c r="G463" s="3653" t="n">
        <v>0.4111030898688292</v>
      </c>
      <c r="H463" s="4217" t="n">
        <v>0.5699119016554458</v>
      </c>
      <c r="I463" s="4781" t="n">
        <v>0.004566429760956382</v>
      </c>
      <c r="J463" s="5345" t="n">
        <v>0.3918648922170369</v>
      </c>
      <c r="K463" s="5907" t="n">
        <v>0.8982548387889178</v>
      </c>
      <c r="L463" s="6469" t="n">
        <v>0.5812604326347776</v>
      </c>
      <c r="M463" s="7031" t="n">
        <v>0.004505780898363076</v>
      </c>
      <c r="N463" s="7593" t="n">
        <v>0.11053462442816979</v>
      </c>
      <c r="O463" s="8157" t="n">
        <v>0.07578367239273631</v>
      </c>
      <c r="P463" s="8783" t="n">
        <v>0.0</v>
      </c>
      <c r="Q463" s="9347" t="n">
        <v>-0.017712016839382456</v>
      </c>
      <c r="R463" s="9911" t="n">
        <v>-0.015371282752163208</v>
      </c>
      <c r="S463" s="10412" t="n">
        <v>0.2344090557718601</v>
      </c>
      <c r="T463" s="10913" t="n">
        <v>0.06947342405764882</v>
      </c>
      <c r="U463" s="11414" t="n">
        <v>3.3740823768430968</v>
      </c>
      <c r="V463" s="11915" t="n">
        <v>0.2745586460966589</v>
      </c>
      <c r="W463" s="12414" t="n">
        <v>0.06867165569402979</v>
      </c>
      <c r="X463" t="n" s="12913">
        <v>3.9981363973510344</v>
      </c>
      <c r="Y463" t="n" s="13475">
        <v>0.7549250967185063</v>
      </c>
      <c r="Z463" t="n" s="14039">
        <v>0.7624043760595668</v>
      </c>
      <c r="AA463" t="n" s="14663">
        <v>0.0</v>
      </c>
      <c r="AB463" t="n" s="15289">
        <v>0.0</v>
      </c>
      <c r="AC463" t="n" s="15915">
        <v>0.11529718696167736</v>
      </c>
      <c r="AD463" t="n" s="16390">
        <v>0.24609673615704297</v>
      </c>
      <c r="AE463" t="n" s="16865">
        <v>0.020401158547444</v>
      </c>
      <c r="AF463" t="n" s="17340">
        <v>0.035977347003819</v>
      </c>
      <c r="AG463" t="n" s="17815">
        <v>0.114035016154467</v>
      </c>
      <c r="AH463" t="n" s="18290">
        <v>0.011505694523045</v>
      </c>
      <c r="AI463" t="n" s="18765">
        <v>0.040569941517186</v>
      </c>
      <c r="AJ463" t="n" s="19240">
        <v>0.38493512745295105</v>
      </c>
      <c r="AK463" t="n" s="19715">
        <v>-0.014375280138870001</v>
      </c>
      <c r="AL463" t="n" s="20190">
        <v>-0.003174672963064</v>
      </c>
      <c r="AM463" t="n" s="20665">
        <v>0.016431771841797</v>
      </c>
      <c r="AN463" t="n" s="21140">
        <v>-0.399927217582583</v>
      </c>
      <c r="AO463" t="n" s="21615">
        <v>1.2494867661782618</v>
      </c>
      <c r="AP463" t="n" s="22090">
        <v>-0.797011143665027</v>
      </c>
      <c r="AQ463" t="n" s="22565">
        <v>0.4524756225132348</v>
      </c>
      <c r="AR463" t="n" s="23040">
        <v>2.0464979098432887</v>
      </c>
      <c r="AS463" t="n" s="23633">
        <v>0.002839853194695735</v>
      </c>
      <c r="AT463" t="n" s="24226">
        <v>2.177917184778153E-4</v>
      </c>
      <c r="AU463" t="n" s="24819">
        <v>9.554679055078397E-4</v>
      </c>
      <c r="AV463" t="n" s="25412">
        <v>7.496275137115572E-4</v>
      </c>
      <c r="AW463" t="n" s="26005">
        <v>1.2181268452046816E-4</v>
      </c>
      <c r="AX463" t="n" s="26598">
        <v>-1.195269836916821E-4</v>
      </c>
      <c r="AY463" t="n" s="27191">
        <v>2.07369153540409E-4</v>
      </c>
      <c r="AZ463" t="n" s="27784">
        <v>0.00437234634960682</v>
      </c>
      <c r="BA463" t="n" s="28377">
        <v>-0.0026919911095613053</v>
      </c>
      <c r="BB463" t="n" s="28970">
        <v>1.608774226137126E-4</v>
      </c>
      <c r="BC463" t="n" s="29563">
        <v>-4.591854319228291E-5</v>
      </c>
      <c r="BD463" t="n" s="30156">
        <v>0.0011899525801213752</v>
      </c>
      <c r="BE463" t="n" s="30749">
        <v>-0.001942811156743525</v>
      </c>
      <c r="BF463" t="n" s="31342">
        <v>0.0021225027483932576</v>
      </c>
      <c r="BG463" t="n" s="31935">
        <v>0.0010284801189673262</v>
      </c>
      <c r="BH463" t="n" s="32528">
        <v>1.988174128636093E-4</v>
      </c>
      <c r="BI463" t="n" s="33121">
        <v>0.004170767602627046</v>
      </c>
      <c r="BJ463" t="s" s="33596">
        <v>1389</v>
      </c>
      <c r="BK463" t="s" s="34071">
        <v>1393</v>
      </c>
      <c r="BL463" t="n" s="34546">
        <v>0.07446436583995819</v>
      </c>
      <c r="BM463" t="s" s="35021">
        <v>1416</v>
      </c>
      <c r="BN463" t="s" s="35496">
        <v>1393</v>
      </c>
      <c r="BO463" t="n" s="35971">
        <v>-0.025053266435861588</v>
      </c>
    </row>
    <row r="464" spans="1:23" x14ac:dyDescent="0.25">
      <c r="A464" s="116" t="str">
        <f>IF(ISBLANK(TBL_DATA[[#This Row],[Row.names]]), "",   DATE(YEAR(TBL_DATA[[#This Row],[Row.names]]), MONTH(TBL_DATA[[#This Row],[Row.names]]), DAY(TBL_DATA[[#This Row],[Row.names]])))</f>
        <v/>
      </c>
      <c r="B464" s="648" t="s">
        <v>593</v>
      </c>
      <c r="C464" s="1274" t="s">
        <v>1219</v>
      </c>
      <c r="D464" s="1900" t="n">
        <v>-0.0019370543511293952</v>
      </c>
      <c r="E464" s="2526" t="n">
        <v>0.22574864353274204</v>
      </c>
      <c r="F464" s="3090" t="n">
        <v>0.2472108083608182</v>
      </c>
      <c r="G464" s="3654" t="n">
        <v>0.4046928381995663</v>
      </c>
      <c r="H464" s="4218" t="n">
        <v>0.5568510487509716</v>
      </c>
      <c r="I464" s="4782" t="n">
        <v>0.004634792712221367</v>
      </c>
      <c r="J464" s="5346" t="n">
        <v>0.33754094676622426</v>
      </c>
      <c r="K464" s="5908" t="n">
        <v>0.8761144887392318</v>
      </c>
      <c r="L464" s="6470" t="n">
        <v>0.5612654920418186</v>
      </c>
      <c r="M464" s="7032" t="n">
        <v>0.004611650111711563</v>
      </c>
      <c r="N464" s="7594" t="n">
        <v>0.11052377826011546</v>
      </c>
      <c r="O464" s="8158" t="n">
        <v>0.07588263121140768</v>
      </c>
      <c r="P464" s="8784" t="n">
        <v>-0.0019370543511293414</v>
      </c>
      <c r="Q464" s="9348" t="n">
        <v>-0.017794297787083385</v>
      </c>
      <c r="R464" s="9912" t="n">
        <v>-0.015453793383507719</v>
      </c>
      <c r="S464" s="10413" t="n">
        <v>0.21407361161190175</v>
      </c>
      <c r="T464" s="10914" t="n">
        <v>0.07006959218715891</v>
      </c>
      <c r="U464" s="11415" t="n">
        <v>3.055157093537834</v>
      </c>
      <c r="V464" s="11916" t="n">
        <v>0.25041375791845155</v>
      </c>
      <c r="W464" s="12415" t="n">
        <v>0.06957777334983772</v>
      </c>
      <c r="X464" t="n" s="12914">
        <v>3.5990481710210633</v>
      </c>
      <c r="Y464" t="n" s="13476">
        <v>0.7462245297167412</v>
      </c>
      <c r="Z464" t="n" s="14040">
        <v>0.7491765426398632</v>
      </c>
      <c r="AA464" t="n" s="14664">
        <v>0.0</v>
      </c>
      <c r="AB464" t="n" s="15290">
        <v>0.0</v>
      </c>
      <c r="AC464" t="n" s="15916">
        <v>0.11111961347946282</v>
      </c>
      <c r="AD464" t="n" s="16391">
        <v>0.2535042746208871</v>
      </c>
      <c r="AE464" t="n" s="16866">
        <v>0.019719275394050995</v>
      </c>
      <c r="AF464" t="n" s="17341">
        <v>0.03339489572375701</v>
      </c>
      <c r="AG464" t="n" s="17816">
        <v>0.11204978337404899</v>
      </c>
      <c r="AH464" t="n" s="18291">
        <v>0.011547998959807</v>
      </c>
      <c r="AI464" t="n" s="18766">
        <v>0.043585244177685</v>
      </c>
      <c r="AJ464" t="n" s="19241">
        <v>0.37187740075167003</v>
      </c>
      <c r="AK464" t="n" s="19716">
        <v>-0.015238576999523998</v>
      </c>
      <c r="AL464" t="n" s="20191">
        <v>-0.0031487123431560003</v>
      </c>
      <c r="AM464" t="n" s="20666">
        <v>0.01582579147976</v>
      </c>
      <c r="AN464" t="n" s="21141">
        <v>-0.38695274344492697</v>
      </c>
      <c r="AO464" t="n" s="21616">
        <v>1.221545055583807</v>
      </c>
      <c r="AP464" t="n" s="22091">
        <v>-0.7653804238897479</v>
      </c>
      <c r="AQ464" t="n" s="22566">
        <v>0.4561646316940591</v>
      </c>
      <c r="AR464" t="n" s="23041">
        <v>1.986925479473555</v>
      </c>
      <c r="AS464" t="n" s="23634">
        <v>0.0028279125170392223</v>
      </c>
      <c r="AT464" t="n" s="24227">
        <v>1.8762201600572311E-4</v>
      </c>
      <c r="AU464" t="n" s="24820">
        <v>9.481422933014127E-4</v>
      </c>
      <c r="AV464" t="n" s="25413">
        <v>7.777041539504369E-4</v>
      </c>
      <c r="AW464" t="n" s="26006">
        <v>1.2070936512684793E-4</v>
      </c>
      <c r="AX464" t="n" s="26599">
        <v>-1.3230934884592182E-4</v>
      </c>
      <c r="AY464" t="n" s="27192">
        <v>2.0568608262737611E-4</v>
      </c>
      <c r="AZ464" t="n" s="27785">
        <v>0.0043204008956598434</v>
      </c>
      <c r="BA464" t="n" s="28378">
        <v>-0.002746891004265363</v>
      </c>
      <c r="BB464" t="n" s="28971">
        <v>1.5422873678958812E-4</v>
      </c>
      <c r="BC464" t="n" s="29564">
        <v>-4.608312344362393E-5</v>
      </c>
      <c r="BD464" t="n" s="30157">
        <v>0.0011434524902257759</v>
      </c>
      <c r="BE464" t="n" s="30750">
        <v>-0.0019408164194727774</v>
      </c>
      <c r="BF464" t="n" s="31343">
        <v>0.002072965407418161</v>
      </c>
      <c r="BG464" t="n" s="31936">
        <v>0.0010467539750902187</v>
      </c>
      <c r="BH464" t="n" s="32529">
        <v>1.7244401450769144E-4</v>
      </c>
      <c r="BI464" t="n" s="33122">
        <v>0.004122323116176474</v>
      </c>
      <c r="BJ464" t="s" s="33597">
        <v>1389</v>
      </c>
      <c r="BK464" t="s" s="34072">
        <v>1393</v>
      </c>
      <c r="BL464" t="n" s="34547">
        <v>0.07487823814153671</v>
      </c>
      <c r="BM464" t="s" s="35022">
        <v>1416</v>
      </c>
      <c r="BN464" t="s" s="35497">
        <v>1393</v>
      </c>
      <c r="BO464" t="n" s="35972">
        <v>-0.027616627514362335</v>
      </c>
    </row>
    <row r="465" spans="1:23" x14ac:dyDescent="0.25">
      <c r="A465" s="116" t="str">
        <f>IF(ISBLANK(TBL_DATA[[#This Row],[Row.names]]), "",   DATE(YEAR(TBL_DATA[[#This Row],[Row.names]]), MONTH(TBL_DATA[[#This Row],[Row.names]]), DAY(TBL_DATA[[#This Row],[Row.names]])))</f>
        <v/>
      </c>
      <c r="B465" s="649" t="s">
        <v>594</v>
      </c>
      <c r="C465" s="1275" t="s">
        <v>1220</v>
      </c>
      <c r="D465" s="1901" t="n">
        <v>0.00993288019687044</v>
      </c>
      <c r="E465" s="2527" t="n">
        <v>0.23792385796042925</v>
      </c>
      <c r="F465" s="3091" t="n">
        <v>0.2773804989016073</v>
      </c>
      <c r="G465" s="3655" t="n">
        <v>0.3991240564235662</v>
      </c>
      <c r="H465" t="n" s="4219">
        <v>0.5317762432238253</v>
      </c>
      <c r="I465" t="n" s="4783">
        <v>0.00478129032817965</v>
      </c>
      <c r="J465" t="n" s="5347">
        <v>0.34496255759252437</v>
      </c>
      <c r="K465" s="5909" t="n">
        <v>0.8774082106143567</v>
      </c>
      <c r="L465" s="6471" t="n">
        <v>0.5587598712476788</v>
      </c>
      <c r="M465" s="7033" t="n">
        <v>0.00464147370405642</v>
      </c>
      <c r="N465" s="7595" t="n">
        <v>0.11092224820418417</v>
      </c>
      <c r="O465" s="8159" t="n">
        <v>0.07588263121140768</v>
      </c>
      <c r="P465" s="8785" t="n">
        <v>0.0</v>
      </c>
      <c r="Q465" s="9349" t="n">
        <v>-0.017840823848247728</v>
      </c>
      <c r="R465" s="9913" t="n">
        <v>-0.01549188125450641</v>
      </c>
      <c r="S465" t="n" s="10414">
        <v>0.2136460677916565</v>
      </c>
      <c r="T465" t="n" s="10915">
        <v>0.06999710243712896</v>
      </c>
      <c r="U465" t="n" s="11416">
        <v>3.0522130252970445</v>
      </c>
      <c r="V465" s="11917" t="n">
        <v>0.24518241601883517</v>
      </c>
      <c r="W465" t="n" s="12416">
        <v>0.06899599069824115</v>
      </c>
      <c r="X465" t="n" s="12915">
        <v>3.5535748314877864</v>
      </c>
      <c r="Y465" t="n" s="13477">
        <v>0.7292298973738154</v>
      </c>
      <c r="Z465" t="n" s="14041">
        <v>0.7475024222353255</v>
      </c>
      <c r="AA465" t="n" s="14665">
        <v>0.0</v>
      </c>
      <c r="AB465" t="n" s="15291">
        <v>0.0</v>
      </c>
      <c r="AC465" t="n" s="15917">
        <v>0.10703956865303954</v>
      </c>
      <c r="AD465" t="n" s="16392">
        <v>0.26034728416229497</v>
      </c>
      <c r="AE465" t="n" s="16867">
        <v>0.016782174150788004</v>
      </c>
      <c r="AF465" t="n" s="17342">
        <v>0.030057612001748994</v>
      </c>
      <c r="AG465" t="n" s="17817">
        <v>0.115376091404237</v>
      </c>
      <c r="AH465" t="n" s="18292">
        <v>0.013883160246628</v>
      </c>
      <c r="AI465" t="n" s="18767">
        <v>0.044133326548668</v>
      </c>
      <c r="AJ465" t="n" s="19242">
        <v>0.35037667391140903</v>
      </c>
      <c r="AK465" t="n" s="19717">
        <v>-0.015432866657990998</v>
      </c>
      <c r="AL465" t="n" s="20192">
        <v>-0.003043164170382</v>
      </c>
      <c r="AM465" t="n" s="20667">
        <v>0.0</v>
      </c>
      <c r="AN465" t="n" s="21142">
        <v>-0.34311374642952797</v>
      </c>
      <c r="AO465" t="n" s="21617">
        <v>1.225525612735174</v>
      </c>
      <c r="AP465" t="n" s="22092">
        <v>-0.756159067567301</v>
      </c>
      <c r="AQ465" t="n" s="22567">
        <v>0.4693665451678729</v>
      </c>
      <c r="AR465" t="n" s="23042">
        <v>1.9816846803024748</v>
      </c>
      <c r="AS465" t="n" s="23635">
        <v>0.002773598873093383</v>
      </c>
      <c r="AT465" t="n" s="24228">
        <v>1.9414168800003322E-4</v>
      </c>
      <c r="AU465" t="n" s="24821">
        <v>8.813797638371121E-4</v>
      </c>
      <c r="AV465" t="n" s="25414">
        <v>7.848872243356309E-4</v>
      </c>
      <c r="AW465" t="n" s="26007">
        <v>1.1932234068119493E-4</v>
      </c>
      <c r="AX465" t="n" s="26600">
        <v>-1.5155214717607938E-4</v>
      </c>
      <c r="AY465" t="n" s="27193">
        <v>2.785709440010617E-4</v>
      </c>
      <c r="AZ465" t="n" s="27786">
        <v>0.004262463965076266</v>
      </c>
      <c r="BA465" t="n" s="28379">
        <v>-0.0027572700034478093</v>
      </c>
      <c r="BB465" t="n" s="28972">
        <v>1.571235363317467E-4</v>
      </c>
      <c r="BC465" t="n" s="29565">
        <v>-4.263518907932859E-5</v>
      </c>
      <c r="BD465" t="n" s="30158">
        <v>0.0010845780870703502</v>
      </c>
      <c r="BE465" t="n" s="30751">
        <v>-0.0019212762888302399</v>
      </c>
      <c r="BF465" t="n" s="31344">
        <v>0.0021019101299103375</v>
      </c>
      <c r="BG465" t="n" s="31937">
        <v>0.0010235633858200145</v>
      </c>
      <c r="BH465" t="n" s="32530">
        <v>1.4715174086076012E-4</v>
      </c>
      <c r="BI465" t="n" s="33123">
        <v>0.00406410394082199</v>
      </c>
      <c r="BJ465" t="s" s="33598">
        <v>1389</v>
      </c>
      <c r="BK465" t="s" s="34073">
        <v>1393</v>
      </c>
      <c r="BL465" t="n" s="34548">
        <v>0.07617758214473724</v>
      </c>
      <c r="BM465" t="s" s="35023">
        <v>1416</v>
      </c>
      <c r="BN465" t="s" s="35498">
        <v>1393</v>
      </c>
      <c r="BO465" t="n" s="35973">
        <v>-0.02805430255830288</v>
      </c>
    </row>
    <row r="466" spans="1:23" x14ac:dyDescent="0.25">
      <c r="A466" s="116" t="str">
        <f>IF(ISBLANK(TBL_DATA[[#This Row],[Row.names]]), "",   DATE(YEAR(TBL_DATA[[#This Row],[Row.names]]), MONTH(TBL_DATA[[#This Row],[Row.names]]), DAY(TBL_DATA[[#This Row],[Row.names]])))</f>
        <v/>
      </c>
      <c r="B466" s="650" t="s">
        <v>595</v>
      </c>
      <c r="C466" s="1276" t="s">
        <v>1221</v>
      </c>
      <c r="D466" s="1902" t="n">
        <v>-0.0027827562153101937</v>
      </c>
      <c r="E466" s="2528" t="n">
        <v>0.23447901765060908</v>
      </c>
      <c r="F466" s="3092" t="n">
        <v>0.2964978670699039</v>
      </c>
      <c r="G466" s="3656" t="n">
        <v>0.3946289570657911</v>
      </c>
      <c r="H466" s="4220" t="n">
        <v>0.5304318252947714</v>
      </c>
      <c r="I466" s="4784" t="n">
        <v>0.004789822302010044</v>
      </c>
      <c r="J466" s="5348" t="n">
        <v>0.36254190936340414</v>
      </c>
      <c r="K466" s="5910" t="n">
        <v>0.8735932946942373</v>
      </c>
      <c r="L466" s="6472" t="n">
        <v>0.5602323299813436</v>
      </c>
      <c r="M466" s="7034" t="n">
        <v>0.004635341374894378</v>
      </c>
      <c r="N466" s="7596" t="n">
        <v>0.11096099561526931</v>
      </c>
      <c r="O466" s="8160" t="n">
        <v>0.0759275443632641</v>
      </c>
      <c r="P466" s="8786" t="n">
        <v>-0.0027827562153102114</v>
      </c>
      <c r="Q466" s="9350" t="n">
        <v>-0.017852440676693348</v>
      </c>
      <c r="R466" s="9914" t="n">
        <v>-0.01550267754923793</v>
      </c>
      <c r="S466" s="10415" t="n">
        <v>0.23121209255788333</v>
      </c>
      <c r="T466" s="10916" t="n">
        <v>0.06996668213601946</v>
      </c>
      <c r="U466" s="11417" t="n">
        <v>3.3046027837706102</v>
      </c>
      <c r="V466" s="11918" t="n">
        <v>0.257125094754701</v>
      </c>
      <c r="W466" s="12417" t="n">
        <v>0.06894346239997323</v>
      </c>
      <c r="X466" t="n" s="12916">
        <v>3.729506552238387</v>
      </c>
      <c r="Y466" t="n" s="13478">
        <v>0.728307507372244</v>
      </c>
      <c r="Z466" t="n" s="14042">
        <v>0.7484866932560282</v>
      </c>
      <c r="AA466" t="n" s="14666">
        <v>0.0</v>
      </c>
      <c r="AB466" t="n" s="15292">
        <v>0.0</v>
      </c>
      <c r="AC466" t="n" s="15918">
        <v>0.11146930689411816</v>
      </c>
      <c r="AD466" t="n" s="16393">
        <v>0.28407688238962</v>
      </c>
      <c r="AE466" t="n" s="16868">
        <v>0.006909167984557001</v>
      </c>
      <c r="AF466" t="n" s="17343">
        <v>0.030550909885237003</v>
      </c>
      <c r="AG466" t="n" s="17818">
        <v>0.11869754592606399</v>
      </c>
      <c r="AH466" t="n" s="18293">
        <v>0.013088488249550001</v>
      </c>
      <c r="AI466" t="n" s="18768">
        <v>0.045195124480364994</v>
      </c>
      <c r="AJ466" t="n" s="19243">
        <v>0.32569179862124403</v>
      </c>
      <c r="AK466" t="n" s="19718">
        <v>-0.020894930632472</v>
      </c>
      <c r="AL466" t="n" s="20193">
        <v>-0.004154513388412</v>
      </c>
      <c r="AM466" t="n" s="20668">
        <v>0.004271949086001</v>
      </c>
      <c r="AN466" t="n" s="21143">
        <v>-0.33916446265023903</v>
      </c>
      <c r="AO466" t="n" s="21618">
        <v>1.0923010838385618</v>
      </c>
      <c r="AP466" t="n" s="22093">
        <v>-0.6280331238870471</v>
      </c>
      <c r="AQ466" t="n" s="22568">
        <v>0.4642679599515147</v>
      </c>
      <c r="AR466" t="n" s="23043">
        <v>1.720334207725609</v>
      </c>
      <c r="AS466" t="n" s="23636">
        <v>0.0026559978036280974</v>
      </c>
      <c r="AT466" t="n" s="24229">
        <v>1.866287452775047E-4</v>
      </c>
      <c r="AU466" t="n" s="24822">
        <v>8.717209133181061E-4</v>
      </c>
      <c r="AV466" t="n" s="25415">
        <v>7.544512688114863E-4</v>
      </c>
      <c r="AW466" t="n" s="26008">
        <v>1.1484303101388085E-4</v>
      </c>
      <c r="AX466" t="n" s="26601">
        <v>-1.4936491533702083E-4</v>
      </c>
      <c r="AY466" t="n" s="27194">
        <v>2.6301998587361107E-4</v>
      </c>
      <c r="AZ466" t="n" s="27787">
        <v>0.004162179248489741</v>
      </c>
      <c r="BA466" t="n" s="28380">
        <v>-0.002654040714520828</v>
      </c>
      <c r="BB466" t="n" s="28973">
        <v>1.498387719255622E-4</v>
      </c>
      <c r="BC466" t="n" s="29566">
        <v>-4.078419830835797E-5</v>
      </c>
      <c r="BD466" t="n" s="30159">
        <v>0.0010444029266009351</v>
      </c>
      <c r="BE466" t="n" s="30752">
        <v>-0.0018530253929647737</v>
      </c>
      <c r="BF466" t="n" s="31345">
        <v>0.0020426027283287317</v>
      </c>
      <c r="BG466" t="n" s="31938">
        <v>9.87254283942055E-4</v>
      </c>
      <c r="BH466" t="n" s="32531">
        <v>1.5099844568642449E-4</v>
      </c>
      <c r="BI466" t="n" s="33124">
        <v>0.003942256948578411</v>
      </c>
      <c r="BJ466" t="s" s="33599">
        <v>1389</v>
      </c>
      <c r="BK466" t="s" s="34074">
        <v>1393</v>
      </c>
      <c r="BL466" t="n" s="34549">
        <v>0.07386524230241776</v>
      </c>
      <c r="BM466" t="s" s="35024">
        <v>1417</v>
      </c>
      <c r="BN466" t="s" s="35499">
        <v>1393</v>
      </c>
      <c r="BO466" t="n" s="35974">
        <v>-0.026072103530168533</v>
      </c>
    </row>
    <row r="467" spans="1:23" x14ac:dyDescent="0.25">
      <c r="A467" s="116" t="str">
        <f>IF(ISBLANK(TBL_DATA[[#This Row],[Row.names]]), "",   DATE(YEAR(TBL_DATA[[#This Row],[Row.names]]), MONTH(TBL_DATA[[#This Row],[Row.names]]), DAY(TBL_DATA[[#This Row],[Row.names]])))</f>
        <v/>
      </c>
      <c r="B467" s="651" t="s">
        <v>596</v>
      </c>
      <c r="C467" s="1277" t="s">
        <v>1222</v>
      </c>
      <c r="D467" s="1903" t="n">
        <v>-0.006631601766318744</v>
      </c>
      <c r="E467" s="2529" t="n">
        <v>0.22629244441667384</v>
      </c>
      <c r="F467" s="3093" t="n">
        <v>0.2350056329051471</v>
      </c>
      <c r="G467" s="3657" t="n">
        <v>0.38790436726819405</v>
      </c>
      <c r="H467" s="4221" t="n">
        <v>0.5074040203456344</v>
      </c>
      <c r="I467" s="4785" t="n">
        <v>0.0049258568469996685</v>
      </c>
      <c r="J467" s="5349" t="n">
        <v>0.31999403914113644</v>
      </c>
      <c r="K467" s="5911" t="n">
        <v>0.871657123706732</v>
      </c>
      <c r="L467" s="6473" t="n">
        <v>0.5461563683244008</v>
      </c>
      <c r="M467" s="7035" t="n">
        <v>0.004728130749607084</v>
      </c>
      <c r="N467" s="7597" t="n">
        <v>0.11141319413341629</v>
      </c>
      <c r="O467" s="8161" t="n">
        <v>0.07707726358001823</v>
      </c>
      <c r="P467" s="8787" t="n">
        <v>-0.009395903850596299</v>
      </c>
      <c r="Q467" s="9351" t="n">
        <v>-0.018123252971264228</v>
      </c>
      <c r="R467" s="9915" t="n">
        <v>-0.01576391387165445</v>
      </c>
      <c r="S467" s="10416" t="n">
        <v>0.21802989957181018</v>
      </c>
      <c r="T467" s="10917" t="n">
        <v>0.07098171992089808</v>
      </c>
      <c r="U467" s="11418" t="n">
        <v>3.0716344970899883</v>
      </c>
      <c r="V467" s="11919" t="n">
        <v>0.25223619273812137</v>
      </c>
      <c r="W467" s="12418" t="n">
        <v>0.069294190680394</v>
      </c>
      <c r="X467" t="n" s="12917">
        <v>3.640077043420737</v>
      </c>
      <c r="Y467" t="n" s="13479">
        <v>0.7123229747422404</v>
      </c>
      <c r="Z467" t="n" s="14043">
        <v>0.7390239294666991</v>
      </c>
      <c r="AA467" t="n" s="14667">
        <v>0.0</v>
      </c>
      <c r="AB467" t="n" s="15293">
        <v>0.0</v>
      </c>
      <c r="AC467" t="n" s="15919">
        <v>0.10778945483740648</v>
      </c>
      <c r="AD467" t="n" s="16394">
        <v>0.275919670683571</v>
      </c>
      <c r="AE467" t="n" s="16869">
        <v>0.0029098114557400048</v>
      </c>
      <c r="AF467" t="n" s="17344">
        <v>0.03210056083107099</v>
      </c>
      <c r="AG467" t="n" s="17819">
        <v>0.12133122683862702</v>
      </c>
      <c r="AH467" t="n" s="18294">
        <v>0.012960400524855</v>
      </c>
      <c r="AI467" t="n" s="18769">
        <v>0.05103504340622</v>
      </c>
      <c r="AJ467" t="n" s="19244">
        <v>0.33171339043680104</v>
      </c>
      <c r="AK467" t="n" s="19719">
        <v>-0.014530012777674</v>
      </c>
      <c r="AL467" t="n" s="20194">
        <v>-0.003589972480662</v>
      </c>
      <c r="AM467" t="n" s="20669">
        <v>0.011706739667472</v>
      </c>
      <c r="AN467" t="n" s="21144">
        <v>-0.38705210556503</v>
      </c>
      <c r="AO467" t="n" s="21619">
        <v>1.1210399870978542</v>
      </c>
      <c r="AP467" t="n" s="22094">
        <v>-0.686535234076863</v>
      </c>
      <c r="AQ467" t="n" s="22569">
        <v>0.43450475302099123</v>
      </c>
      <c r="AR467" t="n" s="23044">
        <v>1.8075752211747171</v>
      </c>
      <c r="AS467" t="n" s="23637">
        <v>0.002809724307130511</v>
      </c>
      <c r="AT467" t="n" s="24230">
        <v>1.1657993025714453E-4</v>
      </c>
      <c r="AU467" t="n" s="24823">
        <v>9.350331900415793E-4</v>
      </c>
      <c r="AV467" t="n" s="25416">
        <v>8.156373406737382E-4</v>
      </c>
      <c r="AW467" t="n" s="26009">
        <v>1.226177974995078E-4</v>
      </c>
      <c r="AX467" t="n" s="26602">
        <v>-1.9956134102626504E-4</v>
      </c>
      <c r="AY467" t="n" s="27195">
        <v>2.4055109811046597E-4</v>
      </c>
      <c r="AZ467" t="n" s="27788">
        <v>0.004602109791727254</v>
      </c>
      <c r="BA467" t="n" s="28381">
        <v>-0.0028978003404346512</v>
      </c>
      <c r="BB467" t="n" s="28974">
        <v>1.0704210431587645E-4</v>
      </c>
      <c r="BC467" t="n" s="29567">
        <v>-5.360655984521718E-5</v>
      </c>
      <c r="BD467" t="n" s="30160">
        <v>0.001121038938029371</v>
      </c>
      <c r="BE467" t="n" s="30753">
        <v>-0.001831378526413289</v>
      </c>
      <c r="BF467" t="n" s="31346">
        <v>0.0021516082874283144</v>
      </c>
      <c r="BG467" t="n" s="31939">
        <v>0.0011065509063785312</v>
      </c>
      <c r="BH467" t="n" s="32532">
        <v>9.638331536375174E-5</v>
      </c>
      <c r="BI467" t="n" s="33125">
        <v>0.003954124397663266</v>
      </c>
      <c r="BJ467" t="s" s="33600">
        <v>1385</v>
      </c>
      <c r="BK467" t="s" s="34075">
        <v>1393</v>
      </c>
      <c r="BL467" t="n" s="34550">
        <v>0.07210935652256012</v>
      </c>
      <c r="BM467" t="s" s="35025">
        <v>1416</v>
      </c>
      <c r="BN467" t="s" s="35500">
        <v>1393</v>
      </c>
      <c r="BO467" t="n" s="35975">
        <v>-0.02612140215933323</v>
      </c>
    </row>
    <row r="468" spans="1:23" x14ac:dyDescent="0.25">
      <c r="A468" s="116" t="str">
        <f>IF(ISBLANK(TBL_DATA[[#This Row],[Row.names]]), "",   DATE(YEAR(TBL_DATA[[#This Row],[Row.names]]), MONTH(TBL_DATA[[#This Row],[Row.names]]), DAY(TBL_DATA[[#This Row],[Row.names]])))</f>
        <v/>
      </c>
      <c r="B468" s="652" t="s">
        <v>597</v>
      </c>
      <c r="C468" s="1278" t="s">
        <v>1223</v>
      </c>
      <c r="D468" s="1904" t="n">
        <v>-0.0074258325457355985</v>
      </c>
      <c r="E468" s="2530" t="n">
        <v>0.21718620207233474</v>
      </c>
      <c r="F468" s="3094" t="n">
        <v>0.22099723388089076</v>
      </c>
      <c r="G468" s="3658" t="n">
        <v>0.3916738867645784</v>
      </c>
      <c r="H468" s="4222" t="n">
        <v>0.5131994679607068</v>
      </c>
      <c r="I468" s="4786" t="n">
        <v>0.004945124891832421</v>
      </c>
      <c r="J468" s="5350" t="n">
        <v>0.333644388147075</v>
      </c>
      <c r="K468" s="5912" t="n">
        <v>0.8816274782938861</v>
      </c>
      <c r="L468" s="6474" t="n">
        <v>0.5578471083438802</v>
      </c>
      <c r="M468" s="7036" t="n">
        <v>0.004712897311781262</v>
      </c>
      <c r="N468" s="7598" t="n">
        <v>0.11251282072650262</v>
      </c>
      <c r="O468" s="8162" t="n">
        <v>0.07849507320190759</v>
      </c>
      <c r="P468" s="8788" t="n">
        <v>-0.016751963987721608</v>
      </c>
      <c r="Q468" s="9352" t="n">
        <v>-0.018436535627827613</v>
      </c>
      <c r="R468" s="9916" t="n">
        <v>-0.01605391030941567</v>
      </c>
      <c r="S468" s="10417" t="n">
        <v>0.22128407275904194</v>
      </c>
      <c r="T468" s="10918" t="n">
        <v>0.07085224947574656</v>
      </c>
      <c r="U468" s="11419" t="n">
        <v>3.1231763902540557</v>
      </c>
      <c r="V468" s="11920" t="n">
        <v>0.2665635106713584</v>
      </c>
      <c r="W468" s="12419" t="n">
        <v>0.06878000055236469</v>
      </c>
      <c r="X468" t="n" s="12918">
        <v>3.8755962275460294</v>
      </c>
      <c r="Y468" t="n" s="13480">
        <v>0.7163794162039462</v>
      </c>
      <c r="Z468" t="n" s="14044">
        <v>0.7468916309237105</v>
      </c>
      <c r="AA468" t="n" s="14668">
        <v>0.0</v>
      </c>
      <c r="AB468" t="n" s="15294">
        <v>0.0</v>
      </c>
      <c r="AC468" t="n" s="15920">
        <v>0.10792495338787109</v>
      </c>
      <c r="AD468" t="n" s="16395">
        <v>0.263864667477675</v>
      </c>
      <c r="AE468" t="n" s="16870">
        <v>9.951183765069978E-4</v>
      </c>
      <c r="AF468" t="n" s="17345">
        <v>0.0327522854645</v>
      </c>
      <c r="AG468" t="n" s="17820">
        <v>0.119850910449613</v>
      </c>
      <c r="AH468" t="n" s="18295">
        <v>0.013010143434464</v>
      </c>
      <c r="AI468" t="n" s="18770">
        <v>0.052437251936527</v>
      </c>
      <c r="AJ468" t="n" s="19245">
        <v>0.323092566640485</v>
      </c>
      <c r="AK468" t="n" s="19720">
        <v>-0.014541299538565</v>
      </c>
      <c r="AL468" t="n" s="20195">
        <v>-0.003199758578907</v>
      </c>
      <c r="AM468" t="n" s="20670">
        <v>0.011459817433659</v>
      </c>
      <c r="AN468" t="n" s="21145">
        <v>-0.39667811991594903</v>
      </c>
      <c r="AO468" t="n" s="21620">
        <v>1.130944831286275</v>
      </c>
      <c r="AP468" t="n" s="22095">
        <v>-0.7279012481062661</v>
      </c>
      <c r="AQ468" t="n" s="22570">
        <v>0.403043583180009</v>
      </c>
      <c r="AR468" t="n" s="23045">
        <v>1.8588460793925412</v>
      </c>
      <c r="AS468" t="n" s="23638">
        <v>0.0026600504308130807</v>
      </c>
      <c r="AT468" t="n" s="24231">
        <v>1.2300093478441763E-4</v>
      </c>
      <c r="AU468" t="n" s="24824">
        <v>9.760589166118121E-4</v>
      </c>
      <c r="AV468" t="n" s="25417">
        <v>8.837923610835654E-4</v>
      </c>
      <c r="AW468" t="n" s="26010">
        <v>1.030517377276281E-4</v>
      </c>
      <c r="AX468" t="n" s="26603">
        <v>-1.705688844579527E-4</v>
      </c>
      <c r="AY468" t="n" s="27196">
        <v>3.2390247252778507E-4</v>
      </c>
      <c r="AZ468" t="n" s="27789">
        <v>0.004474457972944887</v>
      </c>
      <c r="BA468" t="n" s="28382">
        <v>-0.0027106177301260887</v>
      </c>
      <c r="BB468" t="n" s="28975">
        <v>9.311541045240297E-5</v>
      </c>
      <c r="BC468" t="n" s="29568">
        <v>-8.703494504197291E-6</v>
      </c>
      <c r="BD468" t="n" s="30161">
        <v>0.0010026014943008044</v>
      </c>
      <c r="BE468" t="n" s="30754">
        <v>-0.0017110212803299369</v>
      </c>
      <c r="BF468" t="n" s="31347">
        <v>0.002177650138300016</v>
      </c>
      <c r="BG468" t="n" s="31940">
        <v>0.001140498694018782</v>
      </c>
      <c r="BH468" t="n" s="32533">
        <v>1.1209347896679044E-4</v>
      </c>
      <c r="BI468" t="n" s="33126">
        <v>0.004025717602600886</v>
      </c>
      <c r="BJ468" t="s" s="33601">
        <v>1385</v>
      </c>
      <c r="BK468" t="s" s="34076">
        <v>1393</v>
      </c>
      <c r="BL468" t="n" s="34551">
        <v>0.07086978107690811</v>
      </c>
      <c r="BM468" t="s" s="35026">
        <v>1417</v>
      </c>
      <c r="BN468" t="s" s="35501">
        <v>1393</v>
      </c>
      <c r="BO468" t="n" s="35976">
        <v>-0.027781017124652863</v>
      </c>
    </row>
    <row r="469" spans="1:23" x14ac:dyDescent="0.25">
      <c r="A469" s="116" t="str">
        <f>IF(ISBLANK(TBL_DATA[[#This Row],[Row.names]]), "",   DATE(YEAR(TBL_DATA[[#This Row],[Row.names]]), MONTH(TBL_DATA[[#This Row],[Row.names]]), DAY(TBL_DATA[[#This Row],[Row.names]])))</f>
        <v/>
      </c>
      <c r="B469" s="653" t="s">
        <v>598</v>
      </c>
      <c r="C469" s="1279" t="s">
        <v>1224</v>
      </c>
      <c r="D469" s="1905" t="n">
        <v>0.0015927656167400892</v>
      </c>
      <c r="E469" s="2531" t="n">
        <v>0.21912489440416616</v>
      </c>
      <c r="F469" s="3095" t="n">
        <v>0.2503167677648026</v>
      </c>
      <c r="G469" s="3659" t="n">
        <v>0.38884090299453977</v>
      </c>
      <c r="H469" s="4223" t="n">
        <v>0.5118394908493229</v>
      </c>
      <c r="I469" s="4787" t="n">
        <v>0.004914041087423166</v>
      </c>
      <c r="J469" s="5351" t="n">
        <v>0.37531694025174933</v>
      </c>
      <c r="K469" s="5913" t="n">
        <v>0.8767877150575096</v>
      </c>
      <c r="L469" s="6475" t="n">
        <v>0.5601252362691396</v>
      </c>
      <c r="M469" s="7037" t="n">
        <v>0.0046646813836225326</v>
      </c>
      <c r="N469" s="7599" t="n">
        <v>0.11164974413644535</v>
      </c>
      <c r="O469" s="8163" t="n">
        <v>0.07736399177538221</v>
      </c>
      <c r="P469" s="8789" t="n">
        <v>-0.015185880323233869</v>
      </c>
      <c r="Q469" s="9353" t="n">
        <v>-0.018162127822938762</v>
      </c>
      <c r="R469" s="9917" t="n">
        <v>-0.015797779427298115</v>
      </c>
      <c r="S469" s="10418" t="n">
        <v>0.2462984333383147</v>
      </c>
      <c r="T469" s="10919" t="n">
        <v>0.06972071580232629</v>
      </c>
      <c r="U469" s="11420" t="n">
        <v>3.5326434977607724</v>
      </c>
      <c r="V469" s="11921" t="n">
        <v>0.29346834974551594</v>
      </c>
      <c r="W469" s="12420" t="n">
        <v>0.0677263631752608</v>
      </c>
      <c r="X469" t="n" s="12919">
        <v>4.3331479203465415</v>
      </c>
      <c r="Y469" t="n" s="13481">
        <v>0.7154295848295084</v>
      </c>
      <c r="Z469" t="n" s="14045">
        <v>0.7484151496790665</v>
      </c>
      <c r="AA469" t="n" s="14669">
        <v>0.0</v>
      </c>
      <c r="AB469" t="n" s="15295">
        <v>0.0</v>
      </c>
      <c r="AC469" t="n" s="15921">
        <v>0.10912487131200867</v>
      </c>
      <c r="AD469" t="n" s="16396">
        <v>0.261506543417066</v>
      </c>
      <c r="AE469" t="n" s="16871">
        <v>-1.3980587829599876E-4</v>
      </c>
      <c r="AF469" t="n" s="17346">
        <v>0.03493359636604001</v>
      </c>
      <c r="AG469" t="n" s="17821">
        <v>0.12192304736476</v>
      </c>
      <c r="AH469" t="n" s="18296">
        <v>0.010755404588308998</v>
      </c>
      <c r="AI469" t="n" s="18771">
        <v>0.053303459044147</v>
      </c>
      <c r="AJ469" t="n" s="19246">
        <v>0.30757513022055893</v>
      </c>
      <c r="AK469" t="n" s="19721">
        <v>-0.014546003791345</v>
      </c>
      <c r="AL469" t="n" s="20196">
        <v>0.0</v>
      </c>
      <c r="AM469" t="n" s="20671">
        <v>0.018323042771533</v>
      </c>
      <c r="AN469" t="n" s="21146">
        <v>-0.372841585397027</v>
      </c>
      <c r="AO469" t="n" s="21621">
        <v>1.130308534120958</v>
      </c>
      <c r="AP469" t="n" s="22096">
        <v>-0.7095157054152119</v>
      </c>
      <c r="AQ469" t="n" s="22571">
        <v>0.4207928287057461</v>
      </c>
      <c r="AR469" t="n" s="23046">
        <v>1.83982423953617</v>
      </c>
      <c r="AS469" t="n" s="23639">
        <v>0.0029173607677674906</v>
      </c>
      <c r="AT469" t="n" s="24232">
        <v>9.092860354938668E-5</v>
      </c>
      <c r="AU469" t="n" s="24825">
        <v>8.260170812694849E-4</v>
      </c>
      <c r="AV469" t="n" s="25418">
        <v>8.395601161281471E-4</v>
      </c>
      <c r="AW469" t="n" s="26011">
        <v>1.0127517695275901E-4</v>
      </c>
      <c r="AX469" t="n" s="26604">
        <v>-1.6842121845433384E-4</v>
      </c>
      <c r="AY469" t="n" s="27197">
        <v>3.011268290416467E-4</v>
      </c>
      <c r="AZ469" t="n" s="27790">
        <v>0.0046892306164245745</v>
      </c>
      <c r="BA469" t="n" s="28383">
        <v>-0.002902335850268464</v>
      </c>
      <c r="BB469" t="n" s="28976">
        <v>1.1082940343742052E-4</v>
      </c>
      <c r="BC469" t="n" s="29569">
        <v>-2.29460997111837E-5</v>
      </c>
      <c r="BD469" t="n" s="30162">
        <v>0.0010105108810509434</v>
      </c>
      <c r="BE469" t="n" s="30755">
        <v>-0.0017304024137412798</v>
      </c>
      <c r="BF469" t="n" s="31348">
        <v>0.0020686247576310467</v>
      </c>
      <c r="BG469" t="n" s="31941">
        <v>0.0011833752054102925</v>
      </c>
      <c r="BH469" t="n" s="32534">
        <v>1.0823317891461838E-4</v>
      </c>
      <c r="BI469" t="n" s="33127">
        <v>0.004142283816871308</v>
      </c>
      <c r="BJ469" t="s" s="33602">
        <v>1383</v>
      </c>
      <c r="BK469" t="s" s="34077">
        <v>1393</v>
      </c>
      <c r="BL469" t="n" s="34552">
        <v>0.06984857469797134</v>
      </c>
      <c r="BM469" t="s" s="35027">
        <v>1417</v>
      </c>
      <c r="BN469" t="s" s="35502">
        <v>1393</v>
      </c>
      <c r="BO469" t="n" s="35977">
        <v>-0.029085377231240273</v>
      </c>
    </row>
    <row r="470" spans="1:23" x14ac:dyDescent="0.25">
      <c r="A470" s="116" t="str">
        <f>IF(ISBLANK(TBL_DATA[[#This Row],[Row.names]]), "",   DATE(YEAR(TBL_DATA[[#This Row],[Row.names]]), MONTH(TBL_DATA[[#This Row],[Row.names]]), DAY(TBL_DATA[[#This Row],[Row.names]])))</f>
        <v/>
      </c>
      <c r="B470" s="654" t="s">
        <v>599</v>
      </c>
      <c r="C470" s="1280" t="s">
        <v>1225</v>
      </c>
      <c r="D470" s="1906" t="n">
        <v>0.0020356116824238784</v>
      </c>
      <c r="E470" s="2532" t="n">
        <v>0.22160655928154882</v>
      </c>
      <c r="F470" s="3096" t="n">
        <v>0.23826790996851321</v>
      </c>
      <c r="G470" s="3660" t="n">
        <v>0.38915329611467536</v>
      </c>
      <c r="H470" s="4224" t="n">
        <v>0.5153197579755037</v>
      </c>
      <c r="I470" s="4788" t="n">
        <v>0.004884252386620066</v>
      </c>
      <c r="J470" s="5352" t="n">
        <v>0.3630354451896236</v>
      </c>
      <c r="K470" s="5914" t="n">
        <v>0.8768134551058583</v>
      </c>
      <c r="L470" s="6476" t="n">
        <v>0.5631132331410296</v>
      </c>
      <c r="M470" s="7038" t="n">
        <v>0.004637189934251301</v>
      </c>
      <c r="N470" s="7600" t="n">
        <v>0.11137063855409576</v>
      </c>
      <c r="O470" s="8164" t="n">
        <v>0.07736399177538221</v>
      </c>
      <c r="P470" s="8790" t="n">
        <v>-0.01318118119620404</v>
      </c>
      <c r="Q470" s="9354" t="n">
        <v>-0.018157130160942076</v>
      </c>
      <c r="R470" s="9918" t="n">
        <v>-0.0157986922386388</v>
      </c>
      <c r="S470" s="10419" t="n">
        <v>0.2520479124292798</v>
      </c>
      <c r="T470" s="10920" t="n">
        <v>0.06981518562269785</v>
      </c>
      <c r="U470" s="11421" t="n">
        <v>3.6102161754811073</v>
      </c>
      <c r="V470" s="11922" t="n">
        <v>0.29615727767417455</v>
      </c>
      <c r="W470" s="12421" t="n">
        <v>0.06779492418805085</v>
      </c>
      <c r="X470" t="n" s="12920">
        <v>4.368428480761891</v>
      </c>
      <c r="Y470" t="n" s="13482">
        <v>0.7178577560878643</v>
      </c>
      <c r="Z470" t="n" s="14046">
        <v>0.7504087107310453</v>
      </c>
      <c r="AA470" t="n" s="14670">
        <v>0.0</v>
      </c>
      <c r="AB470" t="n" s="15296">
        <v>0.0</v>
      </c>
      <c r="AC470" t="n" s="15922">
        <v>0.10483868697409579</v>
      </c>
      <c r="AD470" t="n" s="16397">
        <v>0.2585957455284071</v>
      </c>
      <c r="AE470" t="n" s="16872">
        <v>-0.003646200353414996</v>
      </c>
      <c r="AF470" t="n" s="17347">
        <v>0.032449680975523</v>
      </c>
      <c r="AG470" t="n" s="17822">
        <v>0.12100509909067701</v>
      </c>
      <c r="AH470" t="n" s="18297">
        <v>0.013304880882362003</v>
      </c>
      <c r="AI470" t="n" s="18772">
        <v>0.054436081885871</v>
      </c>
      <c r="AJ470" t="n" s="19247">
        <v>0.30219605586374104</v>
      </c>
      <c r="AK470" t="n" s="19722">
        <v>-0.01399972155226</v>
      </c>
      <c r="AL470" t="n" s="20197">
        <v>0.0</v>
      </c>
      <c r="AM470" t="n" s="20672">
        <v>0.021263399340064</v>
      </c>
      <c r="AN470" t="n" s="21147">
        <v>-0.38716712077643695</v>
      </c>
      <c r="AO470" t="n" s="21622">
        <v>1.133253335052997</v>
      </c>
      <c r="AP470" t="n" s="22097">
        <v>-0.734815434168464</v>
      </c>
      <c r="AQ470" t="n" s="22572">
        <v>0.398437900884533</v>
      </c>
      <c r="AR470" t="n" s="23047">
        <v>1.8680687692214608</v>
      </c>
      <c r="AS470" t="n" s="23640">
        <v>0.0028659005693209495</v>
      </c>
      <c r="AT470" t="n" s="24233">
        <v>8.781860895325606E-5</v>
      </c>
      <c r="AU470" t="n" s="24826">
        <v>9.030326270385538E-4</v>
      </c>
      <c r="AV470" t="n" s="25419">
        <v>8.303812969585332E-4</v>
      </c>
      <c r="AW470" t="n" s="26012">
        <v>9.726050845127177E-5</v>
      </c>
      <c r="AX470" t="n" s="26605">
        <v>-1.485008103678106E-4</v>
      </c>
      <c r="AY470" t="n" s="27198">
        <v>3.3355958512550267E-4</v>
      </c>
      <c r="AZ470" t="n" s="27791">
        <v>0.004345102945603833</v>
      </c>
      <c r="BA470" t="n" s="28384">
        <v>-0.002690293754916697</v>
      </c>
      <c r="BB470" t="n" s="28977">
        <v>8.870071702213222E-5</v>
      </c>
      <c r="BC470" t="n" s="29570">
        <v>-2.708492327446199E-5</v>
      </c>
      <c r="BD470" t="n" s="30163">
        <v>0.0011180740832755828</v>
      </c>
      <c r="BE470" t="n" s="30756">
        <v>-0.0016437142651964777</v>
      </c>
      <c r="BF470" t="n" s="31349">
        <v>0.001949849574786489</v>
      </c>
      <c r="BG470" t="n" s="31942">
        <v>0.0011612467768358716</v>
      </c>
      <c r="BH470" t="n" s="32535">
        <v>1.1662912627985945E-4</v>
      </c>
      <c r="BI470" t="n" s="33128">
        <v>0.003983792073933738</v>
      </c>
      <c r="BJ470" t="s" s="33603">
        <v>1383</v>
      </c>
      <c r="BK470" t="s" s="34078">
        <v>1393</v>
      </c>
      <c r="BL470" t="n" s="34553">
        <v>0.07046326994895935</v>
      </c>
      <c r="BM470" t="s" s="35028">
        <v>1417</v>
      </c>
      <c r="BN470" t="s" s="35503">
        <v>1393</v>
      </c>
      <c r="BO470" t="n" s="35978">
        <v>-0.03172936290502548</v>
      </c>
    </row>
    <row r="471" spans="1:23" x14ac:dyDescent="0.25">
      <c r="A471" s="116" t="str">
        <f>IF(ISBLANK(TBL_DATA[[#This Row],[Row.names]]), "",   DATE(YEAR(TBL_DATA[[#This Row],[Row.names]]), MONTH(TBL_DATA[[#This Row],[Row.names]]), DAY(TBL_DATA[[#This Row],[Row.names]])))</f>
        <v/>
      </c>
      <c r="B471" s="655" t="s">
        <v>600</v>
      </c>
      <c r="C471" s="1281" t="s">
        <v>1226</v>
      </c>
      <c r="D471" s="1907" t="n">
        <v>-0.003908729732453718</v>
      </c>
      <c r="E471" s="2533" t="n">
        <v>0.21683162940192457</v>
      </c>
      <c r="F471" s="3097" t="n">
        <v>0.24617149148364348</v>
      </c>
      <c r="G471" s="3661" t="n">
        <v>0.38940878601139517</v>
      </c>
      <c r="H471" s="4225" t="n">
        <v>0.5185097847008054</v>
      </c>
      <c r="I471" s="4789" t="n">
        <v>0.004856243146480764</v>
      </c>
      <c r="J471" s="5353" t="n">
        <v>0.35370212894847475</v>
      </c>
      <c r="K471" s="5915" t="n">
        <v>0.8702955279621413</v>
      </c>
      <c r="L471" s="6477" t="n">
        <v>0.5568341033411536</v>
      </c>
      <c r="M471" s="7039" t="n">
        <v>0.004658969383012173</v>
      </c>
      <c r="N471" s="7601" t="n">
        <v>0.11109818415030369</v>
      </c>
      <c r="O471" s="8165" t="n">
        <v>0.07700848645847727</v>
      </c>
      <c r="P471" s="8791" t="n">
        <v>-0.017038389253807296</v>
      </c>
      <c r="Q471" s="9355" t="n">
        <v>-0.018088318679382723</v>
      </c>
      <c r="R471" s="9919" t="n">
        <v>-0.015735650381877724</v>
      </c>
      <c r="S471" s="10420" t="n">
        <v>0.23077817988850913</v>
      </c>
      <c r="T471" s="10921" t="n">
        <v>0.06989273241390825</v>
      </c>
      <c r="U471" s="11422" t="n">
        <v>3.3018909394159786</v>
      </c>
      <c r="V471" s="11923" t="n">
        <v>0.27572011334188207</v>
      </c>
      <c r="W471" s="12422" t="n">
        <v>0.06808785909779616</v>
      </c>
      <c r="X471" t="n" s="12921">
        <v>4.04947544239655</v>
      </c>
      <c r="Y471" t="n" s="13483">
        <v>0.7200762353395684</v>
      </c>
      <c r="Z471" t="n" s="14047">
        <v>0.7462131755344136</v>
      </c>
      <c r="AA471" t="n" s="14671">
        <v>0.0</v>
      </c>
      <c r="AB471" t="n" s="15297">
        <v>0.0</v>
      </c>
      <c r="AC471" t="n" s="15923">
        <v>0.10087170954885304</v>
      </c>
      <c r="AD471" t="n" s="16398">
        <v>0.26104620021271696</v>
      </c>
      <c r="AE471" t="n" s="16873">
        <v>-8.29267250494001E-4</v>
      </c>
      <c r="AF471" t="n" s="17348">
        <v>0.031640898150244</v>
      </c>
      <c r="AG471" t="n" s="17823">
        <v>0.123020437903112</v>
      </c>
      <c r="AH471" t="n" s="18298">
        <v>0.012541628989913001</v>
      </c>
      <c r="AI471" t="n" s="18773">
        <v>0.056033180733934006</v>
      </c>
      <c r="AJ471" t="n" s="19248">
        <v>0.30036393256047705</v>
      </c>
      <c r="AK471" t="n" s="19723">
        <v>-0.029257610390687</v>
      </c>
      <c r="AL471" t="n" s="20198">
        <v>0.0</v>
      </c>
      <c r="AM471" t="n" s="20673">
        <v>0.022975836328654</v>
      </c>
      <c r="AN471" t="n" s="21148">
        <v>-0.397648258417989</v>
      </c>
      <c r="AO471" t="n" s="21623">
        <v>1.1675115067716058</v>
      </c>
      <c r="AP471" t="n" s="22098">
        <v>-0.7876245279517251</v>
      </c>
      <c r="AQ471" t="n" s="22573">
        <v>0.37988697881988065</v>
      </c>
      <c r="AR471" t="n" s="23048">
        <v>1.9551360347233309</v>
      </c>
      <c r="AS471" t="n" s="23641">
        <v>0.0028694052031963202</v>
      </c>
      <c r="AT471" t="n" s="24234">
        <v>1.4235385117621364E-4</v>
      </c>
      <c r="AU471" t="n" s="24827">
        <v>8.105084626587293E-4</v>
      </c>
      <c r="AV471" t="n" s="25420">
        <v>7.884666296966676E-4</v>
      </c>
      <c r="AW471" t="n" s="26013">
        <v>1.0092611438698541E-4</v>
      </c>
      <c r="AX471" t="n" s="26606">
        <v>-1.7530837367144708E-4</v>
      </c>
      <c r="AY471" t="n" s="27199">
        <v>3.2497756715580057E-4</v>
      </c>
      <c r="AZ471" t="n" s="27792">
        <v>0.004274185166127799</v>
      </c>
      <c r="BA471" t="n" s="28385">
        <v>-0.0026231467841160466</v>
      </c>
      <c r="BB471" t="n" s="28978">
        <v>9.584942108961582E-5</v>
      </c>
      <c r="BC471" t="n" s="29571">
        <v>-2.67474216357227E-5</v>
      </c>
      <c r="BD471" t="n" s="30164">
        <v>0.001237120189344517</v>
      </c>
      <c r="BE471" t="n" s="30757">
        <v>-0.0015705592055196256</v>
      </c>
      <c r="BF471" t="n" s="31350">
        <v>0.0018510238949863876</v>
      </c>
      <c r="BG471" t="n" s="31943">
        <v>0.0010453545773663141</v>
      </c>
      <c r="BH471" t="n" s="32536">
        <v>1.7499573816906396E-4</v>
      </c>
      <c r="BI471" t="n" s="33129">
        <v>0.003843534641718259</v>
      </c>
      <c r="BJ471" t="s" s="33604">
        <v>1383</v>
      </c>
      <c r="BK471" t="s" s="34079">
        <v>1393</v>
      </c>
      <c r="BL471" t="n" s="34554">
        <v>0.07069597393274307</v>
      </c>
      <c r="BM471" t="s" s="35029">
        <v>1417</v>
      </c>
      <c r="BN471" t="s" s="35504">
        <v>1393</v>
      </c>
      <c r="BO471" t="n" s="35979">
        <v>-0.031707677990198135</v>
      </c>
    </row>
    <row r="472" spans="1:23" x14ac:dyDescent="0.25">
      <c r="A472" s="116" t="str">
        <f>IF(ISBLANK(TBL_DATA[[#This Row],[Row.names]]), "",   DATE(YEAR(TBL_DATA[[#This Row],[Row.names]]), MONTH(TBL_DATA[[#This Row],[Row.names]]), DAY(TBL_DATA[[#This Row],[Row.names]])))</f>
        <v/>
      </c>
      <c r="B472" s="656" t="s">
        <v>601</v>
      </c>
      <c r="C472" s="1282" t="s">
        <v>1227</v>
      </c>
      <c r="D472" s="1908" t="n">
        <v>-0.007700165267377907</v>
      </c>
      <c r="E472" s="2534" t="n">
        <v>0.20746182475295694</v>
      </c>
      <c r="F472" s="3098" t="n">
        <v>0.2673147167185643</v>
      </c>
      <c r="G472" s="3662" t="n">
        <v>0.3796611264115529</v>
      </c>
      <c r="H472" s="4226" t="n">
        <v>0.5129037336086629</v>
      </c>
      <c r="I472" s="4790" t="n">
        <v>0.004834364031068186</v>
      </c>
      <c r="J472" s="5354" t="n">
        <v>0.363390099292511</v>
      </c>
      <c r="K472" s="5916" t="n">
        <v>0.8579551545065587</v>
      </c>
      <c r="L472" s="6478" t="n">
        <v>0.5480292201935053</v>
      </c>
      <c r="M472" s="7040" t="n">
        <v>0.004656795094528522</v>
      </c>
      <c r="N472" s="7602" t="n">
        <v>0.10995936419954314</v>
      </c>
      <c r="O472" s="8166" t="n">
        <v>0.07545715139760586</v>
      </c>
      <c r="P472" s="8792" t="n">
        <v>-0.0246073561080411</v>
      </c>
      <c r="Q472" s="9356" t="n">
        <v>-0.017848132985208556</v>
      </c>
      <c r="R472" s="9920" t="n">
        <v>-0.015519580883798135</v>
      </c>
      <c r="S472" s="10421" t="n">
        <v>0.19959643236973923</v>
      </c>
      <c r="T472" s="10922" t="n">
        <v>0.06721133775378721</v>
      </c>
      <c r="U472" s="11423" t="n">
        <v>2.9696839705960536</v>
      </c>
      <c r="V472" s="11924" t="n">
        <v>0.24231456168267562</v>
      </c>
      <c r="W472" s="12423" t="n">
        <v>0.0654598796274639</v>
      </c>
      <c r="X472" t="n" s="12922">
        <v>3.7017263560779874</v>
      </c>
      <c r="Y472" t="n" s="13484">
        <v>0.7161729774353839</v>
      </c>
      <c r="Z472" t="n" s="14048">
        <v>0.7402899568368501</v>
      </c>
      <c r="AA472" t="n" s="14672">
        <v>0.0</v>
      </c>
      <c r="AB472" t="n" s="15298">
        <v>0.0</v>
      </c>
      <c r="AC472" t="n" s="15924">
        <v>0.09855042144414046</v>
      </c>
      <c r="AD472" t="n" s="16399">
        <v>0.268433509983227</v>
      </c>
      <c r="AE472" t="n" s="16874">
        <v>0.001403379347431</v>
      </c>
      <c r="AF472" t="n" s="17349">
        <v>0.031095054812445004</v>
      </c>
      <c r="AG472" t="n" s="17824">
        <v>0.115648421050609</v>
      </c>
      <c r="AH472" t="n" s="18299">
        <v>0.016276104876042998</v>
      </c>
      <c r="AI472" t="n" s="18774">
        <v>0.054788184792476005</v>
      </c>
      <c r="AJ472" t="n" s="19249">
        <v>0.29357784574249396</v>
      </c>
      <c r="AK472" t="n" s="19724">
        <v>-0.026446551704860002</v>
      </c>
      <c r="AL472" t="n" s="20199">
        <v>0.0</v>
      </c>
      <c r="AM472" t="n" s="20674">
        <v>0.022258007269694</v>
      </c>
      <c r="AN472" t="n" s="21149">
        <v>-0.377202948480167</v>
      </c>
      <c r="AO472" t="n" s="21624">
        <v>1.307597681138298</v>
      </c>
      <c r="AP472" t="n" s="22099">
        <v>-0.9077666734489062</v>
      </c>
      <c r="AQ472" t="n" s="22574">
        <v>0.39983100768939195</v>
      </c>
      <c r="AR472" t="n" s="23049">
        <v>2.215364354587204</v>
      </c>
      <c r="AS472" t="n" s="23642">
        <v>0.002738017538281923</v>
      </c>
      <c r="AT472" t="n" s="24235">
        <v>1.372215256908823E-4</v>
      </c>
      <c r="AU472" t="n" s="24828">
        <v>8.07647685304523E-4</v>
      </c>
      <c r="AV472" t="n" s="25421">
        <v>7.888709216722456E-4</v>
      </c>
      <c r="AW472" t="n" s="26014">
        <v>9.487155779839814E-5</v>
      </c>
      <c r="AX472" t="n" s="26607">
        <v>-1.7351832499150043E-4</v>
      </c>
      <c r="AY472" t="n" s="27200">
        <v>3.2313281838335984E-4</v>
      </c>
      <c r="AZ472" t="n" s="27793">
        <v>0.004112727061476913</v>
      </c>
      <c r="BA472" t="n" s="28386">
        <v>-0.0025036492586866218</v>
      </c>
      <c r="BB472" t="n" s="28979">
        <v>9.103035783554405E-5</v>
      </c>
      <c r="BC472" t="n" s="29572">
        <v>-2.5610655638040414E-5</v>
      </c>
      <c r="BD472" t="n" s="30165">
        <v>0.0012228603208145343</v>
      </c>
      <c r="BE472" t="n" s="30758">
        <v>-0.0015063509390733103</v>
      </c>
      <c r="BF472" t="n" s="31351">
        <v>0.0018084606856987348</v>
      </c>
      <c r="BG472" t="n" s="31944">
        <v>0.0010176534587746876</v>
      </c>
      <c r="BH472" t="n" s="32537">
        <v>1.6666639454027422E-4</v>
      </c>
      <c r="BI472" t="n" s="33130">
        <v>0.003681451306372707</v>
      </c>
      <c r="BJ472" t="s" s="33605">
        <v>1383</v>
      </c>
      <c r="BK472" t="s" s="34080">
        <v>1393</v>
      </c>
      <c r="BL472" t="n" s="34555">
        <v>0.07011197507381439</v>
      </c>
      <c r="BM472" t="s" s="35030">
        <v>1417</v>
      </c>
      <c r="BN472" t="s" s="35505">
        <v>1393</v>
      </c>
      <c r="BO472" t="n" s="35980">
        <v>-0.03134763613343239</v>
      </c>
    </row>
    <row r="473" spans="1:23" x14ac:dyDescent="0.25">
      <c r="A473" s="116" t="str">
        <f>IF(ISBLANK(TBL_DATA[[#This Row],[Row.names]]), "",   DATE(YEAR(TBL_DATA[[#This Row],[Row.names]]), MONTH(TBL_DATA[[#This Row],[Row.names]]), DAY(TBL_DATA[[#This Row],[Row.names]])))</f>
        <v/>
      </c>
      <c r="B473" s="657" t="s">
        <v>602</v>
      </c>
      <c r="C473" s="1283" t="s">
        <v>1228</v>
      </c>
      <c r="D473" s="1909" t="n">
        <v>-0.005558961753247993</v>
      </c>
      <c r="E473" s="2535" t="n">
        <v>0.20074959065064824</v>
      </c>
      <c r="F473" s="3099" t="n">
        <v>0.18360276151209542</v>
      </c>
      <c r="G473" s="3663" t="n">
        <v>0.3743128866415026</v>
      </c>
      <c r="H473" s="4227" t="n">
        <v>0.5142865625879016</v>
      </c>
      <c r="I473" s="4791" t="n">
        <v>0.004750994619948161</v>
      </c>
      <c r="J473" s="5355" t="n">
        <v>0.3000033384691805</v>
      </c>
      <c r="K473" s="5917" t="n">
        <v>0.8505240544223586</v>
      </c>
      <c r="L473" s="6479" t="n">
        <v>0.5571080593699093</v>
      </c>
      <c r="M473" s="7041" t="n">
        <v>0.004536734541410376</v>
      </c>
      <c r="N473" s="7603" t="n">
        <v>0.1082168154905484</v>
      </c>
      <c r="O473" s="8167" t="n">
        <v>0.07627181602753083</v>
      </c>
      <c r="P473" s="8793" t="n">
        <v>-0.030029526509835924</v>
      </c>
      <c r="Q473" s="9357" t="n">
        <v>-0.017831102145455517</v>
      </c>
      <c r="R473" s="9921" t="n">
        <v>-0.015539451089150964</v>
      </c>
      <c r="S473" s="10422" t="n">
        <v>0.184026641573648</v>
      </c>
      <c r="T473" s="10923" t="n">
        <v>0.06789752339808414</v>
      </c>
      <c r="U473" s="11424" t="n">
        <v>2.7103586753039166</v>
      </c>
      <c r="V473" s="11925" t="n">
        <v>0.24339274580359227</v>
      </c>
      <c r="W473" s="12424" t="n">
        <v>0.06543780188046999</v>
      </c>
      <c r="X473" t="n" s="12923">
        <v>3.7194517359886015</v>
      </c>
      <c r="Y473" t="n" s="13485">
        <v>0.7171377570508346</v>
      </c>
      <c r="Z473" t="n" s="14049">
        <v>0.7463967171484004</v>
      </c>
      <c r="AA473" t="n" s="14673">
        <v>0.0</v>
      </c>
      <c r="AB473" t="n" s="15299">
        <v>0.0</v>
      </c>
      <c r="AC473" t="n" s="15925">
        <v>0.10106461445358146</v>
      </c>
      <c r="AD473" t="n" s="16400">
        <v>0.273455257272481</v>
      </c>
      <c r="AE473" t="n" s="16875">
        <v>-0.007275263491840999</v>
      </c>
      <c r="AF473" t="n" s="17350">
        <v>0.031097835240513003</v>
      </c>
      <c r="AG473" t="n" s="17825">
        <v>0.116220159131689</v>
      </c>
      <c r="AH473" t="n" s="18300">
        <v>0.011142295143301</v>
      </c>
      <c r="AI473" t="n" s="18775">
        <v>0.05468782566983</v>
      </c>
      <c r="AJ473" t="n" s="19250">
        <v>0.28543037230692203</v>
      </c>
      <c r="AK473" t="n" s="19725">
        <v>-0.027985734596580998</v>
      </c>
      <c r="AL473" t="n" s="20200">
        <v>0.0</v>
      </c>
      <c r="AM473" t="n" s="20675">
        <v>0.022637466454154</v>
      </c>
      <c r="AN473" t="n" s="21150">
        <v>-0.409209538951351</v>
      </c>
      <c r="AO473" t="n" s="21625">
        <v>1.3233377815887373</v>
      </c>
      <c r="AP473" t="n" s="22100">
        <v>-0.9731371074096202</v>
      </c>
      <c r="AQ473" t="n" s="22575">
        <v>0.35020067417911704</v>
      </c>
      <c r="AR473" t="n" s="23050">
        <v>2.2964748889983575</v>
      </c>
      <c r="AS473" t="n" s="23643">
        <v>0.0033057342168442343</v>
      </c>
      <c r="AT473" t="n" s="24236">
        <v>6.941474068361622E-5</v>
      </c>
      <c r="AU473" t="n" s="24829">
        <v>7.459103734386641E-4</v>
      </c>
      <c r="AV473" t="n" s="25422">
        <v>9.87393951441921E-4</v>
      </c>
      <c r="AW473" t="n" s="26015">
        <v>1.2526261787397088E-4</v>
      </c>
      <c r="AX473" t="n" s="26608">
        <v>-2.251253140821566E-4</v>
      </c>
      <c r="AY473" t="n" s="27201">
        <v>2.1505018797892902E-4</v>
      </c>
      <c r="AZ473" t="n" s="27794">
        <v>0.004774919754591765</v>
      </c>
      <c r="BA473" t="n" s="28387">
        <v>-0.0030995195024943684</v>
      </c>
      <c r="BB473" t="n" s="28980">
        <v>2.037836285341822E-4</v>
      </c>
      <c r="BC473" t="n" s="29573">
        <v>-2.42041480934067E-5</v>
      </c>
      <c r="BD473" t="n" s="30166">
        <v>0.001288090464981117</v>
      </c>
      <c r="BE473" t="n" s="30759">
        <v>-0.0018527078996861837</v>
      </c>
      <c r="BF473" t="n" s="31352">
        <v>0.0019589256562441066</v>
      </c>
      <c r="BG473" t="n" s="31945">
        <v>0.0014096710891285142</v>
      </c>
      <c r="BH473" t="n" s="32538">
        <v>2.1893163682951635E-4</v>
      </c>
      <c r="BI473" t="n" s="33131">
        <v>0.004055709559220281</v>
      </c>
      <c r="BJ473" t="s" s="33606">
        <v>1383</v>
      </c>
      <c r="BK473" t="s" s="34081">
        <v>1393</v>
      </c>
      <c r="BL473" t="n" s="34556">
        <v>0.06901538372039795</v>
      </c>
      <c r="BM473" t="s" s="35031">
        <v>1417</v>
      </c>
      <c r="BN473" t="s" s="35506">
        <v>1393</v>
      </c>
      <c r="BO473" t="n" s="35981">
        <v>-0.032001085579395294</v>
      </c>
    </row>
    <row r="474" spans="1:23" x14ac:dyDescent="0.25">
      <c r="A474" s="116" t="str">
        <f>IF(ISBLANK(TBL_DATA[[#This Row],[Row.names]]), "",   DATE(YEAR(TBL_DATA[[#This Row],[Row.names]]), MONTH(TBL_DATA[[#This Row],[Row.names]]), DAY(TBL_DATA[[#This Row],[Row.names]])))</f>
        <v/>
      </c>
      <c r="B474" s="658" t="s">
        <v>603</v>
      </c>
      <c r="C474" s="1284" t="s">
        <v>1229</v>
      </c>
      <c r="D474" s="1910" t="n">
        <v>0.011262981926207437</v>
      </c>
      <c r="E474" s="2536" t="n">
        <v>0.21427361158804747</v>
      </c>
      <c r="F474" s="3100" t="n">
        <v>0.19401493464723307</v>
      </c>
      <c r="G474" s="3664" t="n">
        <v>0.3794616842431399</v>
      </c>
      <c r="H474" s="4228" t="n">
        <v>0.5274837416565444</v>
      </c>
      <c r="I474" s="4792" t="n">
        <v>0.00476607073397226</v>
      </c>
      <c r="J474" s="5356" t="n">
        <v>0.3062663067448472</v>
      </c>
      <c r="K474" s="5918" t="n">
        <v>0.8590948794236793</v>
      </c>
      <c r="L474" s="6480" t="n">
        <v>0.5708152238557193</v>
      </c>
      <c r="M474" s="7042" t="n">
        <v>0.0045422837403204476</v>
      </c>
      <c r="N474" s="7604" t="n">
        <v>0.11006579522814887</v>
      </c>
      <c r="O474" s="8168" t="n">
        <v>0.07627181602753083</v>
      </c>
      <c r="P474" s="8794" t="n">
        <v>-0.01910476659796123</v>
      </c>
      <c r="Q474" s="9358" t="n">
        <v>-0.018038827458935737</v>
      </c>
      <c r="R474" s="9922" t="n">
        <v>-0.015708021523146414</v>
      </c>
      <c r="S474" s="10423" t="n">
        <v>0.18148540391560397</v>
      </c>
      <c r="T474" s="10924" t="n">
        <v>0.06774895147952244</v>
      </c>
      <c r="U474" s="11425" t="n">
        <v>2.6787928071545006</v>
      </c>
      <c r="V474" s="11926" t="n">
        <v>0.24632041635405044</v>
      </c>
      <c r="W474" s="12425" t="n">
        <v>0.06548470001039858</v>
      </c>
      <c r="X474" t="n" s="12924">
        <v>3.7614956824256085</v>
      </c>
      <c r="Y474" t="n" s="13486">
        <v>0.7262807595252296</v>
      </c>
      <c r="Z474" t="n" s="14050">
        <v>0.7555231458107152</v>
      </c>
      <c r="AA474" t="n" s="14674">
        <v>0.0</v>
      </c>
      <c r="AB474" t="n" s="15300">
        <v>0.0</v>
      </c>
      <c r="AC474" t="n" s="15926">
        <v>0.10040217057101554</v>
      </c>
      <c r="AD474" t="n" s="16401">
        <v>0.25102098969669895</v>
      </c>
      <c r="AE474" t="n" s="16876">
        <v>-0.011974837220027996</v>
      </c>
      <c r="AF474" t="n" s="17351">
        <v>0.031450082530155</v>
      </c>
      <c r="AG474" t="n" s="17826">
        <v>0.112698743924205</v>
      </c>
      <c r="AH474" t="n" s="18301">
        <v>0.004168996871011</v>
      </c>
      <c r="AI474" t="n" s="18776">
        <v>0.055097802723197996</v>
      </c>
      <c r="AJ474" t="n" s="19251">
        <v>0.28943226616282797</v>
      </c>
      <c r="AK474" t="n" s="19726">
        <v>-0.029844819284857004</v>
      </c>
      <c r="AL474" t="n" s="20201">
        <v>0.0</v>
      </c>
      <c r="AM474" t="n" s="20676">
        <v>0.023650455181206</v>
      </c>
      <c r="AN474" t="n" s="21151">
        <v>-0.37598422234056006</v>
      </c>
      <c r="AO474" t="n" s="21626">
        <v>1.2744290197496309</v>
      </c>
      <c r="AP474" t="n" s="22101">
        <v>-0.9247135615057739</v>
      </c>
      <c r="AQ474" t="n" s="22576">
        <v>0.34971545824385697</v>
      </c>
      <c r="AR474" t="n" s="23051">
        <v>2.199142581255405</v>
      </c>
      <c r="AS474" t="n" s="23644">
        <v>0.0032705502812572407</v>
      </c>
      <c r="AT474" t="n" s="24237">
        <v>3.924975703737691E-4</v>
      </c>
      <c r="AU474" t="n" s="24830">
        <v>6.746527737562207E-4</v>
      </c>
      <c r="AV474" t="n" s="25423">
        <v>0.0010547429937721518</v>
      </c>
      <c r="AW474" t="n" s="26016">
        <v>-1.4386705697326323E-4</v>
      </c>
      <c r="AX474" t="n" s="26609">
        <v>-1.7947773830503187E-4</v>
      </c>
      <c r="AY474" t="n" s="27202">
        <v>3.986890802227143E-4</v>
      </c>
      <c r="AZ474" t="n" s="27795">
        <v>0.004766923053427376</v>
      </c>
      <c r="BA474" t="n" s="28388">
        <v>-0.0026180576714932564</v>
      </c>
      <c r="BB474" t="n" s="28981">
        <v>1.7413404554999392E-4</v>
      </c>
      <c r="BC474" t="n" s="29574">
        <v>-2.3125734848519718E-5</v>
      </c>
      <c r="BD474" t="n" s="30167">
        <v>0.0011990439437220024</v>
      </c>
      <c r="BE474" t="n" s="30760">
        <v>-0.0016255455942155558</v>
      </c>
      <c r="BF474" t="n" s="31353">
        <v>0.0017983866562677213</v>
      </c>
      <c r="BG474" t="n" s="31946">
        <v>0.001988020860248314</v>
      </c>
      <c r="BH474" t="n" s="32539">
        <v>5.132168006733945E-4</v>
      </c>
      <c r="BI474" t="n" s="33132">
        <v>0.003894538930043519</v>
      </c>
      <c r="BJ474" t="s" s="33607">
        <v>1389</v>
      </c>
      <c r="BK474" t="s" s="34082">
        <v>1393</v>
      </c>
      <c r="BL474" t="n" s="34557">
        <v>0.07002121210098267</v>
      </c>
      <c r="BM474" t="s" s="35032">
        <v>1418</v>
      </c>
      <c r="BN474" t="s" s="35507">
        <v>1393</v>
      </c>
      <c r="BO474" t="n" s="35982">
        <v>-0.027048276737332344</v>
      </c>
    </row>
    <row r="475" spans="1:23" x14ac:dyDescent="0.25">
      <c r="A475" s="116" t="str">
        <f>IF(ISBLANK(TBL_DATA[[#This Row],[Row.names]]), "",   DATE(YEAR(TBL_DATA[[#This Row],[Row.names]]), MONTH(TBL_DATA[[#This Row],[Row.names]]), DAY(TBL_DATA[[#This Row],[Row.names]])))</f>
        <v/>
      </c>
      <c r="B475" s="659" t="s">
        <v>604</v>
      </c>
      <c r="C475" s="1285" t="s">
        <v>1230</v>
      </c>
      <c r="D475" s="1911" t="n">
        <v>0.00783222633954436</v>
      </c>
      <c r="E475" s="2537" t="n">
        <v>0.2237840773521409</v>
      </c>
      <c r="F475" s="3101" t="n">
        <v>0.24562668436066604</v>
      </c>
      <c r="G475" s="3665" t="n">
        <v>0.3815326386327706</v>
      </c>
      <c r="H475" s="4229" t="n">
        <v>0.5265808126730538</v>
      </c>
      <c r="I475" s="4793" t="n">
        <v>0.004802768790766529</v>
      </c>
      <c r="J475" s="5357" t="n">
        <v>0.35315119737259204</v>
      </c>
      <c r="K475" s="5919" t="n">
        <v>0.8636021857278391</v>
      </c>
      <c r="L475" s="6481" t="n">
        <v>0.5704062694503363</v>
      </c>
      <c r="M475" s="7043" t="n">
        <v>0.004575069748293703</v>
      </c>
      <c r="N475" s="7605" t="n">
        <v>0.11080746577554725</v>
      </c>
      <c r="O475" s="8169" t="n">
        <v>0.07594743254595421</v>
      </c>
      <c r="P475" s="8795" t="n">
        <v>-0.011422173114576384</v>
      </c>
      <c r="Q475" s="9359" t="n">
        <v>-0.01798226617558184</v>
      </c>
      <c r="R475" s="9923" t="n">
        <v>-0.015635754269461836</v>
      </c>
      <c r="S475" s="10424" t="n">
        <v>0.20019894850655917</v>
      </c>
      <c r="T475" s="10925" t="n">
        <v>0.06829883995913211</v>
      </c>
      <c r="U475" s="11426" t="n">
        <v>2.9312203344354306</v>
      </c>
      <c r="V475" s="11927" t="n">
        <v>0.2672595067611787</v>
      </c>
      <c r="W475" s="12426" t="n">
        <v>0.06585116964644487</v>
      </c>
      <c r="X475" t="n" s="12925">
        <v>4.058538492119363</v>
      </c>
      <c r="Y475" t="n" s="13487">
        <v>0.7256588817571612</v>
      </c>
      <c r="Z475" t="n" s="14051">
        <v>0.7552524541173873</v>
      </c>
      <c r="AA475" t="n" s="14675">
        <v>0.0</v>
      </c>
      <c r="AB475" t="n" s="15301">
        <v>0.0</v>
      </c>
      <c r="AC475" t="n" s="15927">
        <v>0.108225992042529</v>
      </c>
      <c r="AD475" t="n" s="16402">
        <v>0.25574331500861797</v>
      </c>
      <c r="AE475" t="n" s="16877">
        <v>-0.016470731583644996</v>
      </c>
      <c r="AF475" t="n" s="17352">
        <v>0.034710918835603004</v>
      </c>
      <c r="AG475" t="n" s="17827">
        <v>0.11330054087263002</v>
      </c>
      <c r="AH475" t="n" s="18302">
        <v>-0.007816245591366</v>
      </c>
      <c r="AI475" t="n" s="18777">
        <v>0.054079272367078</v>
      </c>
      <c r="AJ475" t="n" s="19252">
        <v>0.29008005250875407</v>
      </c>
      <c r="AK475" t="n" s="19727">
        <v>-0.028286249308114002</v>
      </c>
      <c r="AL475" t="n" s="20202">
        <v>0.0</v>
      </c>
      <c r="AM475" t="n" s="20677">
        <v>0.023670109628786</v>
      </c>
      <c r="AN475" t="n" s="21152">
        <v>-0.30723358596930805</v>
      </c>
      <c r="AO475" t="n" s="21627">
        <v>1.2432541865302498</v>
      </c>
      <c r="AP475" t="n" s="22102">
        <v>-0.8314767897612139</v>
      </c>
      <c r="AQ475" t="n" s="22577">
        <v>0.4117773967690359</v>
      </c>
      <c r="AR475" t="n" s="23052">
        <v>2.0747309762914634</v>
      </c>
      <c r="AS475" t="n" s="23645">
        <v>0.003391612282060275</v>
      </c>
      <c r="AT475" t="n" s="24238">
        <v>2.970981274301809E-4</v>
      </c>
      <c r="AU475" t="n" s="24831">
        <v>6.398124537869879E-4</v>
      </c>
      <c r="AV475" t="n" s="25424">
        <v>0.0010409151725214744</v>
      </c>
      <c r="AW475" t="n" s="26017">
        <v>-1.6480076425092876E-4</v>
      </c>
      <c r="AX475" t="n" s="26610">
        <v>-1.8220378839417054E-4</v>
      </c>
      <c r="AY475" t="n" s="27203">
        <v>3.8940544783178674E-4</v>
      </c>
      <c r="AZ475" t="n" s="27796">
        <v>0.004739132501868276</v>
      </c>
      <c r="BA475" t="n" s="28389">
        <v>-0.0027223814127014037</v>
      </c>
      <c r="BB475" t="n" s="28982">
        <v>2.0573123209655572E-4</v>
      </c>
      <c r="BC475" t="n" s="29575">
        <v>-2.1433187082703045E-5</v>
      </c>
      <c r="BD475" t="n" s="30168">
        <v>0.001277630540677912</v>
      </c>
      <c r="BE475" t="n" s="30761">
        <v>-0.0016989946917404406</v>
      </c>
      <c r="BF475" t="n" s="31354">
        <v>0.0017665434292253703</v>
      </c>
      <c r="BG475" t="n" s="31947">
        <v>0.001933413028280167</v>
      </c>
      <c r="BH475" t="n" s="32540">
        <v>4.606377558120691E-4</v>
      </c>
      <c r="BI475" t="n" s="33133">
        <v>0.003873658002911252</v>
      </c>
      <c r="BJ475" t="s" s="33608">
        <v>1389</v>
      </c>
      <c r="BK475" t="s" s="34083">
        <v>1393</v>
      </c>
      <c r="BL475" t="n" s="34558">
        <v>0.07148157060146332</v>
      </c>
      <c r="BM475" t="s" s="35033">
        <v>1418</v>
      </c>
      <c r="BN475" t="s" s="35508">
        <v>1393</v>
      </c>
      <c r="BO475" t="n" s="35983">
        <v>-0.029553040862083435</v>
      </c>
    </row>
    <row r="476" spans="1:23" x14ac:dyDescent="0.25">
      <c r="A476" s="116" t="str">
        <f>IF(ISBLANK(TBL_DATA[[#This Row],[Row.names]]), "",   DATE(YEAR(TBL_DATA[[#This Row],[Row.names]]), MONTH(TBL_DATA[[#This Row],[Row.names]]), DAY(TBL_DATA[[#This Row],[Row.names]])))</f>
        <v/>
      </c>
      <c r="B476" s="660" t="s">
        <v>605</v>
      </c>
      <c r="C476" s="1286" t="s">
        <v>1231</v>
      </c>
      <c r="D476" s="1912" t="n">
        <v>-0.007093562197847224</v>
      </c>
      <c r="E476" s="2538" t="n">
        <v>0.21510308888270835</v>
      </c>
      <c r="F476" s="3102" t="n">
        <v>0.18059797088026652</v>
      </c>
      <c r="G476" s="3666" t="n">
        <v>0.36296028117233536</v>
      </c>
      <c r="H476" s="4230" t="n">
        <v>0.47806548678737043</v>
      </c>
      <c r="I476" s="4794" t="n">
        <v>0.005086719710683155</v>
      </c>
      <c r="J476" s="5358" t="n">
        <v>0.26725598144209783</v>
      </c>
      <c r="K476" s="5920" t="n">
        <v>0.8674828226491544</v>
      </c>
      <c r="L476" s="6482" t="n">
        <v>0.5500386397864783</v>
      </c>
      <c r="M476" s="7044" t="n">
        <v>0.004722994178974574</v>
      </c>
      <c r="N476" s="7606" t="n">
        <v>0.1117712403001298</v>
      </c>
      <c r="O476" s="8170" t="n">
        <v>0.07720106236308891</v>
      </c>
      <c r="P476" s="8796" t="n">
        <v>-0.018434711417000926</v>
      </c>
      <c r="Q476" s="9360" t="n">
        <v>-0.018231202835560453</v>
      </c>
      <c r="R476" s="9924" t="n">
        <v>-0.01586428157903324</v>
      </c>
      <c r="S476" s="10425" t="n">
        <v>0.16371682513421382</v>
      </c>
      <c r="T476" s="10926" t="n">
        <v>0.0709749451763616</v>
      </c>
      <c r="U476" s="11427" t="n">
        <v>2.3066847706243827</v>
      </c>
      <c r="V476" s="11928" t="n">
        <v>0.23456848504205974</v>
      </c>
      <c r="W476" s="12427" t="n">
        <v>0.06760198863142623</v>
      </c>
      <c r="X476" t="n" s="12926">
        <v>3.4698459289556394</v>
      </c>
      <c r="Y476" t="n" s="13488">
        <v>0.6914227988628742</v>
      </c>
      <c r="Z476" t="n" s="14052">
        <v>0.741645899190765</v>
      </c>
      <c r="AA476" t="n" s="14676">
        <v>0.0</v>
      </c>
      <c r="AB476" t="n" s="15302">
        <v>0.0</v>
      </c>
      <c r="AC476" t="n" s="15928">
        <v>0.10922650763426729</v>
      </c>
      <c r="AD476" t="n" s="16403">
        <v>0.25851325972615397</v>
      </c>
      <c r="AE476" t="n" s="16878">
        <v>-0.014640914037381996</v>
      </c>
      <c r="AF476" t="n" s="17353">
        <v>0.035031538922011</v>
      </c>
      <c r="AG476" t="n" s="17828">
        <v>0.112797942072659</v>
      </c>
      <c r="AH476" t="n" s="18303">
        <v>-0.020216569916156998</v>
      </c>
      <c r="AI476" t="n" s="18778">
        <v>0.051723493032197</v>
      </c>
      <c r="AJ476" t="n" s="19253">
        <v>0.29622170513263496</v>
      </c>
      <c r="AK476" t="n" s="19728">
        <v>-0.031533282274921</v>
      </c>
      <c r="AL476" t="n" s="20203">
        <v>0.0</v>
      </c>
      <c r="AM476" t="n" s="20678">
        <v>0.023727736499892</v>
      </c>
      <c r="AN476" t="n" s="21153">
        <v>-0.328462239966273</v>
      </c>
      <c r="AO476" t="n" s="21628">
        <v>1.135533940191661</v>
      </c>
      <c r="AP476" t="n" s="22103">
        <v>-0.7523712710008461</v>
      </c>
      <c r="AQ476" t="n" s="22578">
        <v>0.383162669190815</v>
      </c>
      <c r="AR476" t="n" s="23053">
        <v>1.8879052111925072</v>
      </c>
      <c r="AS476" t="n" s="23646">
        <v>0.0032564551062303003</v>
      </c>
      <c r="AT476" t="n" s="24239">
        <v>2.5769612914562076E-4</v>
      </c>
      <c r="AU476" t="n" s="24832">
        <v>6.58284650196347E-4</v>
      </c>
      <c r="AV476" t="n" s="25425">
        <v>0.001030876820751768</v>
      </c>
      <c r="AW476" t="n" s="26018">
        <v>-1.5964033761265865E-4</v>
      </c>
      <c r="AX476" t="n" s="26611">
        <v>-1.563760695800747E-4</v>
      </c>
      <c r="AY476" t="n" s="27204">
        <v>4.165692843129933E-4</v>
      </c>
      <c r="AZ476" t="n" s="27797">
        <v>0.00461676831578</v>
      </c>
      <c r="BA476" t="n" s="28390">
        <v>-0.002570844714578601</v>
      </c>
      <c r="BB476" t="n" s="28983">
        <v>1.7755735458116546E-4</v>
      </c>
      <c r="BC476" t="n" s="29576">
        <v>-1.9494077889625288E-5</v>
      </c>
      <c r="BD476" t="n" s="30169">
        <v>0.0013449036907986084</v>
      </c>
      <c r="BE476" t="n" s="30762">
        <v>-0.0016307831087067478</v>
      </c>
      <c r="BF476" t="n" s="31355">
        <v>0.0016968964476051607</v>
      </c>
      <c r="BG476" t="n" s="31948">
        <v>0.001991192506993319</v>
      </c>
      <c r="BH476" t="n" s="32541">
        <v>4.01749356590526E-4</v>
      </c>
      <c r="BI476" t="n" s="33134">
        <v>0.0037038935680563686</v>
      </c>
      <c r="BJ476" t="s" s="33609">
        <v>1389</v>
      </c>
      <c r="BK476" t="s" s="34084">
        <v>1393</v>
      </c>
      <c r="BL476" t="n" s="34559">
        <v>0.07404861599206924</v>
      </c>
      <c r="BM476" t="s" s="35034">
        <v>1418</v>
      </c>
      <c r="BN476" t="s" s="35509">
        <v>1393</v>
      </c>
      <c r="BO476" t="n" s="35984">
        <v>-0.028889119625091553</v>
      </c>
    </row>
    <row r="477" spans="1:23" x14ac:dyDescent="0.25">
      <c r="A477" s="116" t="str">
        <f>IF(ISBLANK(TBL_DATA[[#This Row],[Row.names]]), "",   DATE(YEAR(TBL_DATA[[#This Row],[Row.names]]), MONTH(TBL_DATA[[#This Row],[Row.names]]), DAY(TBL_DATA[[#This Row],[Row.names]])))</f>
        <v/>
      </c>
      <c r="B477" s="661" t="s">
        <v>606</v>
      </c>
      <c r="C477" s="1287" t="s">
        <v>1232</v>
      </c>
      <c r="D477" s="1913" t="n">
        <v>0.0021173200216291275</v>
      </c>
      <c r="E477" s="2539" t="n">
        <v>0.21767585098114317</v>
      </c>
      <c r="F477" s="3103" t="n">
        <v>0.17668465592257632</v>
      </c>
      <c r="G477" s="3667" t="n">
        <v>0.3570445962663716</v>
      </c>
      <c r="H477" s="4231" t="n">
        <v>0.4759456828973258</v>
      </c>
      <c r="I477" s="4795" t="n">
        <v>0.005095700907177266</v>
      </c>
      <c r="J477" s="5359" t="n">
        <v>0.2382658346343134</v>
      </c>
      <c r="K477" s="5921" t="n">
        <v>0.8507441656865626</v>
      </c>
      <c r="L477" s="6483" t="n">
        <v>0.5417622908844615</v>
      </c>
      <c r="M477" s="7045" t="n">
        <v>0.0047649811853886425</v>
      </c>
      <c r="N477" s="7607" t="n">
        <v>0.11174189907186806</v>
      </c>
      <c r="O477" s="8171" t="n">
        <v>0.07712539385294212</v>
      </c>
      <c r="P477" s="8797" t="n">
        <v>-0.016356423578947843</v>
      </c>
      <c r="Q477" s="9361" t="n">
        <v>-0.018165586559683426</v>
      </c>
      <c r="R477" s="9925" t="n">
        <v>-0.015799286647042877</v>
      </c>
      <c r="S477" s="10426" t="n">
        <v>0.1560535359074533</v>
      </c>
      <c r="T477" s="10927" t="n">
        <v>0.07132852891458986</v>
      </c>
      <c r="U477" s="11428" t="n">
        <v>2.187813744123544</v>
      </c>
      <c r="V477" s="11929" t="n">
        <v>0.23176823919397482</v>
      </c>
      <c r="W477" s="12428" t="n">
        <v>0.06768525804316429</v>
      </c>
      <c r="X477" t="n" s="12927">
        <v>3.4242055935750653</v>
      </c>
      <c r="Y477" t="n" s="13489">
        <v>0.6898881669497787</v>
      </c>
      <c r="Z477" t="n" s="14053">
        <v>0.7360450331905388</v>
      </c>
      <c r="AA477" t="n" s="14677">
        <v>0.0</v>
      </c>
      <c r="AB477" t="n" s="15303">
        <v>0.0</v>
      </c>
      <c r="AC477" t="n" s="15929">
        <v>0.10985198852397406</v>
      </c>
      <c r="AD477" t="n" s="16404">
        <v>0.296886466725485</v>
      </c>
      <c r="AE477" t="n" s="16879">
        <v>-0.023038146820089</v>
      </c>
      <c r="AF477" t="n" s="17354">
        <v>0.041717354211683</v>
      </c>
      <c r="AG477" t="n" s="17829">
        <v>0.085756585408859</v>
      </c>
      <c r="AH477" t="n" s="18304">
        <v>-0.010002186526676001</v>
      </c>
      <c r="AI477" t="n" s="18779">
        <v>0.041413920198388</v>
      </c>
      <c r="AJ477" t="n" s="19254">
        <v>0.300480082896299</v>
      </c>
      <c r="AK477" t="n" s="19729">
        <v>-0.040549577000034</v>
      </c>
      <c r="AL477" t="n" s="20204">
        <v>0.0</v>
      </c>
      <c r="AM477" t="n" s="20679">
        <v>0.024391540525466</v>
      </c>
      <c r="AN477" t="n" s="21154">
        <v>-0.24922329123791603</v>
      </c>
      <c r="AO477" t="n" s="21629">
        <v>1.0696843772276996</v>
      </c>
      <c r="AP477" t="n" s="22104">
        <v>-0.6018516288462349</v>
      </c>
      <c r="AQ477" t="n" s="22579">
        <v>0.4678327483814647</v>
      </c>
      <c r="AR477" t="n" s="23054">
        <v>1.6715360060739344</v>
      </c>
      <c r="AS477" t="n" s="23647">
        <v>0.0031864716306342082</v>
      </c>
      <c r="AT477" t="n" s="24240">
        <v>2.6431142218873085E-4</v>
      </c>
      <c r="AU477" t="n" s="24833">
        <v>6.269626678580756E-4</v>
      </c>
      <c r="AV477" t="n" s="25426">
        <v>9.95493640059055E-4</v>
      </c>
      <c r="AW477" t="n" s="26019">
        <v>-1.5333796613840992E-4</v>
      </c>
      <c r="AX477" t="n" s="26612">
        <v>-1.5720055674833003E-4</v>
      </c>
      <c r="AY477" t="n" s="27205">
        <v>3.937105593477266E-4</v>
      </c>
      <c r="AZ477" t="n" s="27798">
        <v>0.004564749849850662</v>
      </c>
      <c r="BA477" t="n" s="28391">
        <v>-0.002579852395308833</v>
      </c>
      <c r="BB477" t="n" s="28984">
        <v>1.7283530664656728E-4</v>
      </c>
      <c r="BC477" t="n" s="29577">
        <v>-1.8514211794916846E-5</v>
      </c>
      <c r="BD477" t="n" s="30170">
        <v>0.0012995584894180832</v>
      </c>
      <c r="BE477" t="n" s="30763">
        <v>-0.0016284857714281102</v>
      </c>
      <c r="BF477" t="n" s="31356">
        <v>0.0016630986545735733</v>
      </c>
      <c r="BG477" t="n" s="31949">
        <v>0.001968603601242008</v>
      </c>
      <c r="BH477" t="n" s="32542">
        <v>3.8842844720647396E-4</v>
      </c>
      <c r="BI477" t="n" s="33135">
        <v>0.0036044265255825068</v>
      </c>
      <c r="BJ477" t="s" s="33610">
        <v>1389</v>
      </c>
      <c r="BK477" t="s" s="34085">
        <v>1393</v>
      </c>
      <c r="BL477" t="n" s="34560">
        <v>0.07441103458404541</v>
      </c>
      <c r="BM477" t="s" s="35035">
        <v>1418</v>
      </c>
      <c r="BN477" t="s" s="35510">
        <v>1393</v>
      </c>
      <c r="BO477" t="n" s="35985">
        <v>-0.03308357670903206</v>
      </c>
    </row>
    <row r="478" spans="1:23" x14ac:dyDescent="0.25">
      <c r="A478" s="116" t="str">
        <f>IF(ISBLANK(TBL_DATA[[#This Row],[Row.names]]), "",   DATE(YEAR(TBL_DATA[[#This Row],[Row.names]]), MONTH(TBL_DATA[[#This Row],[Row.names]]), DAY(TBL_DATA[[#This Row],[Row.names]])))</f>
        <v/>
      </c>
      <c r="B478" s="662" t="s">
        <v>607</v>
      </c>
      <c r="C478" s="1288" t="s">
        <v>1233</v>
      </c>
      <c r="D478" s="1914" t="n">
        <v>-0.00470477074527439</v>
      </c>
      <c r="E478" s="2540" t="n">
        <v>0.21194696526021994</v>
      </c>
      <c r="F478" s="3104" t="n">
        <v>0.20888069795317876</v>
      </c>
      <c r="G478" s="3668" t="n">
        <v>0.3423211076038215</v>
      </c>
      <c r="H478" s="4232" t="n">
        <v>0.4674382444564775</v>
      </c>
      <c r="I478" s="4796" t="n">
        <v>0.004916765172811082</v>
      </c>
      <c r="J478" s="5360" t="n">
        <v>0.25045904920921447</v>
      </c>
      <c r="K478" s="5922" t="n">
        <v>0.8124586664906117</v>
      </c>
      <c r="L478" s="6484" t="n">
        <v>0.5168221965689876</v>
      </c>
      <c r="M478" s="7046" t="n">
        <v>0.004683256736060435</v>
      </c>
      <c r="N478" s="7608" t="n">
        <v>0.10695343795529859</v>
      </c>
      <c r="O478" s="8172" t="n">
        <v>0.07048294200418417</v>
      </c>
      <c r="P478" s="8798" t="n">
        <v>-0.020984241101070777</v>
      </c>
      <c r="Q478" s="9362" t="n">
        <v>-0.017183232653216352</v>
      </c>
      <c r="R478" s="9926" t="n">
        <v>-0.014918335484004508</v>
      </c>
      <c r="S478" s="10427" t="n">
        <v>0.1348239606920434</v>
      </c>
      <c r="T478" s="10928" t="n">
        <v>0.07112729329261008</v>
      </c>
      <c r="U478" s="11429" t="n">
        <v>1.8955305966359781</v>
      </c>
      <c r="V478" s="11930" t="n">
        <v>0.21285075726440117</v>
      </c>
      <c r="W478" s="12429" t="n">
        <v>0.06801789749038159</v>
      </c>
      <c r="X478" t="n" s="12928">
        <v>3.129334559253326</v>
      </c>
      <c r="Y478" t="n" s="13490">
        <v>0.6836945549413697</v>
      </c>
      <c r="Z478" t="n" s="14054">
        <v>0.7189034681853939</v>
      </c>
      <c r="AA478" t="n" s="14678">
        <v>0.0</v>
      </c>
      <c r="AB478" t="n" s="15304">
        <v>0.0</v>
      </c>
      <c r="AC478" t="n" s="15930">
        <v>0.10569425654917225</v>
      </c>
      <c r="AD478" t="n" s="16405">
        <v>0.29797088130493904</v>
      </c>
      <c r="AE478" t="n" s="16880">
        <v>-0.020478006762179</v>
      </c>
      <c r="AF478" t="n" s="17355">
        <v>0.051959414387427</v>
      </c>
      <c r="AG478" t="n" s="17830">
        <v>0.081083685136867</v>
      </c>
      <c r="AH478" t="n" s="18305">
        <v>-0.0036735761591159995</v>
      </c>
      <c r="AI478" t="n" s="18780">
        <v>0.043053347886609</v>
      </c>
      <c r="AJ478" t="n" s="19255">
        <v>0.294417733721283</v>
      </c>
      <c r="AK478" t="n" s="19730">
        <v>-0.040141067401672</v>
      </c>
      <c r="AL478" t="n" s="20205">
        <v>0.0</v>
      </c>
      <c r="AM478" t="n" s="20680">
        <v>0.023006190230197</v>
      </c>
      <c r="AN478" t="n" s="21155">
        <v>-0.20839323036100302</v>
      </c>
      <c r="AO478" t="n" s="21630">
        <v>1.067594274297202</v>
      </c>
      <c r="AP478" t="n" s="22105">
        <v>-0.54878890231385</v>
      </c>
      <c r="AQ478" t="n" s="22580">
        <v>0.518805371983352</v>
      </c>
      <c r="AR478" t="n" s="23055">
        <v>1.616383176611052</v>
      </c>
      <c r="AS478" t="n" s="23648">
        <v>0.003474079597213678</v>
      </c>
      <c r="AT478" t="n" s="24241">
        <v>1.271695778191462E-4</v>
      </c>
      <c r="AU478" t="n" s="24834">
        <v>7.249014087558971E-4</v>
      </c>
      <c r="AV478" t="n" s="25427">
        <v>8.606986045853407E-4</v>
      </c>
      <c r="AW478" t="n" s="26020">
        <v>-5.553329228381142E-5</v>
      </c>
      <c r="AX478" t="n" s="26613">
        <v>-3.2342356619101815E-4</v>
      </c>
      <c r="AY478" t="n" s="27206">
        <v>3.6113258037062234E-4</v>
      </c>
      <c r="AZ478" t="n" s="27799">
        <v>0.0047348354012106564</v>
      </c>
      <c r="BA478" t="n" s="28392">
        <v>-0.002721122204351871</v>
      </c>
      <c r="BB478" t="n" s="28985">
        <v>2.1974595558631567E-4</v>
      </c>
      <c r="BC478" t="n" s="29578">
        <v>-1.5716798969726198E-5</v>
      </c>
      <c r="BD478" t="n" s="30171">
        <v>0.0014536810288677496</v>
      </c>
      <c r="BE478" t="n" s="30764">
        <v>-0.0018607515274153394</v>
      </c>
      <c r="BF478" t="n" s="31357">
        <v>0.0018826744337503084</v>
      </c>
      <c r="BG478" t="n" s="31950">
        <v>0.001884002228497365</v>
      </c>
      <c r="BH478" t="n" s="32543">
        <v>3.3801244855974225E-4</v>
      </c>
      <c r="BI478" t="n" s="33136">
        <v>0.0036891486514854023</v>
      </c>
      <c r="BJ478" t="s" s="33611">
        <v>1389</v>
      </c>
      <c r="BK478" t="s" s="34086">
        <v>1393</v>
      </c>
      <c r="BL478" t="n" s="34561">
        <v>0.07451777905225754</v>
      </c>
      <c r="BM478" t="s" s="35036">
        <v>1418</v>
      </c>
      <c r="BN478" t="s" s="35511">
        <v>1393</v>
      </c>
      <c r="BO478" t="n" s="35986">
        <v>-0.031874459236860275</v>
      </c>
    </row>
    <row r="479" spans="1:23" x14ac:dyDescent="0.25">
      <c r="A479" s="116" t="str">
        <f>IF(ISBLANK(TBL_DATA[[#This Row],[Row.names]]), "",   DATE(YEAR(TBL_DATA[[#This Row],[Row.names]]), MONTH(TBL_DATA[[#This Row],[Row.names]]), DAY(TBL_DATA[[#This Row],[Row.names]])))</f>
        <v/>
      </c>
      <c r="B479" s="663" t="s">
        <v>608</v>
      </c>
      <c r="C479" s="1289" t="s">
        <v>1234</v>
      </c>
      <c r="D479" s="1915" t="n">
        <v>0.005703071945306132</v>
      </c>
      <c r="E479" s="2541" t="n">
        <v>0.2188587859969946</v>
      </c>
      <c r="F479" s="3105" t="n">
        <v>0.19899336174348647</v>
      </c>
      <c r="G479" s="3669" t="n">
        <v>0.34298485590019456</v>
      </c>
      <c r="H479" s="4233" t="n">
        <v>0.4720927346626652</v>
      </c>
      <c r="I479" s="4797" t="n">
        <v>0.004895607805448563</v>
      </c>
      <c r="J479" s="5361" t="n">
        <v>0.2913409138129477</v>
      </c>
      <c r="K479" s="5923" t="n">
        <v>0.8189226301622141</v>
      </c>
      <c r="L479" s="6485" t="n">
        <v>0.5067657749245893</v>
      </c>
      <c r="M479" s="7047" t="n">
        <v>0.004732105311639029</v>
      </c>
      <c r="N479" s="7609" t="n">
        <v>0.10696164400208431</v>
      </c>
      <c r="O479" s="8173" t="n">
        <v>0.07048294200418417</v>
      </c>
      <c r="P479" s="8799" t="n">
        <v>-0.015400843792481522</v>
      </c>
      <c r="Q479" s="9363" t="n">
        <v>-0.01718392079899278</v>
      </c>
      <c r="R479" s="9927" t="n">
        <v>-0.014918849854608387</v>
      </c>
      <c r="S479" s="10428" t="n">
        <v>0.14374402446404333</v>
      </c>
      <c r="T479" s="10929" t="n">
        <v>0.07112607083079982</v>
      </c>
      <c r="U479" s="11430" t="n">
        <v>2.0209751893365895</v>
      </c>
      <c r="V479" s="11931" t="n">
        <v>0.23446948245116328</v>
      </c>
      <c r="W479" s="12430" t="n">
        <v>0.06842764955522361</v>
      </c>
      <c r="X479" t="n" s="12929">
        <v>3.426531292177994</v>
      </c>
      <c r="Y479" t="n" s="13491">
        <v>0.6870900484380961</v>
      </c>
      <c r="Z479" t="n" s="14055">
        <v>0.7118748309391122</v>
      </c>
      <c r="AA479" t="n" s="14679">
        <v>0.0</v>
      </c>
      <c r="AB479" t="n" s="15305">
        <v>0.0</v>
      </c>
      <c r="AC479" t="n" s="15931">
        <v>0.1038045474668118</v>
      </c>
      <c r="AD479" t="n" s="16406">
        <v>0.30281187189027</v>
      </c>
      <c r="AE479" t="n" s="16881">
        <v>-0.019140100315921005</v>
      </c>
      <c r="AF479" t="n" s="17356">
        <v>0.05825079316300699</v>
      </c>
      <c r="AG479" t="n" s="17831">
        <v>0.081474378010814</v>
      </c>
      <c r="AH479" t="n" s="18306">
        <v>-0.0037633500241400003</v>
      </c>
      <c r="AI479" t="n" s="18781">
        <v>0.042208413085285</v>
      </c>
      <c r="AJ479" t="n" s="19256">
        <v>0.293807232348019</v>
      </c>
      <c r="AK479" t="n" s="19731">
        <v>-0.040974659278250995</v>
      </c>
      <c r="AL479" t="n" s="20206">
        <v>0.0</v>
      </c>
      <c r="AM479" t="n" s="20681">
        <v>0.022773968544563</v>
      </c>
      <c r="AN479" t="n" s="21156">
        <v>-0.19774871514258197</v>
      </c>
      <c r="AO479" t="n" s="21631">
        <v>1.053612293729369</v>
      </c>
      <c r="AP479" t="n" s="22106">
        <v>-0.5139124614483049</v>
      </c>
      <c r="AQ479" t="n" s="22581">
        <v>0.5396998322810641</v>
      </c>
      <c r="AR479" t="n" s="23056">
        <v>1.5675247551776739</v>
      </c>
      <c r="AS479" t="n" s="23649">
        <v>0.0029647744456821647</v>
      </c>
      <c r="AT479" t="n" s="24242">
        <v>2.9046957787096084E-4</v>
      </c>
      <c r="AU479" t="n" s="24835">
        <v>0.0011047078527328747</v>
      </c>
      <c r="AV479" t="n" s="25428">
        <v>7.447817237429082E-4</v>
      </c>
      <c r="AW479" t="n" s="26021">
        <v>-6.0418921558729464E-5</v>
      </c>
      <c r="AX479" t="n" s="26614">
        <v>-3.2980657662191534E-4</v>
      </c>
      <c r="AY479" t="n" s="27207">
        <v>6.950169461036797E-4</v>
      </c>
      <c r="AZ479" t="n" s="27800">
        <v>0.004499286599027861</v>
      </c>
      <c r="BA479" t="n" s="28393">
        <v>-0.002494600572162611</v>
      </c>
      <c r="BB479" t="n" s="28986">
        <v>1.6884963027806023E-4</v>
      </c>
      <c r="BC479" t="n" s="29579">
        <v>-1.2760485010601678E-5</v>
      </c>
      <c r="BD479" t="n" s="30172">
        <v>9.633725222015272E-4</v>
      </c>
      <c r="BE479" t="n" s="30765">
        <v>-0.0016547080165762631</v>
      </c>
      <c r="BF479" t="n" s="31358">
        <v>0.0025918413000775463</v>
      </c>
      <c r="BG479" t="n" s="31951">
        <v>0.0020523197689102783</v>
      </c>
      <c r="BH479" t="n" s="32544">
        <v>3.857829347963526E-4</v>
      </c>
      <c r="BI479" t="n" s="33137">
        <v>0.0032316917106752093</v>
      </c>
      <c r="BJ479" t="s" s="33612">
        <v>1389</v>
      </c>
      <c r="BK479" t="s" s="34087">
        <v>1393</v>
      </c>
      <c r="BL479" t="n" s="34562">
        <v>0.07628358155488968</v>
      </c>
      <c r="BM479" t="s" s="35037">
        <v>1418</v>
      </c>
      <c r="BN479" t="s" s="35512">
        <v>1393</v>
      </c>
      <c r="BO479" t="n" s="35987">
        <v>-0.03063763491809368</v>
      </c>
    </row>
    <row r="480" spans="1:23" x14ac:dyDescent="0.25">
      <c r="A480" s="116" t="str">
        <f>IF(ISBLANK(TBL_DATA[[#This Row],[Row.names]]), "",   DATE(YEAR(TBL_DATA[[#This Row],[Row.names]]), MONTH(TBL_DATA[[#This Row],[Row.names]]), DAY(TBL_DATA[[#This Row],[Row.names]])))</f>
        <v/>
      </c>
      <c r="B480" s="664" t="s">
        <v>609</v>
      </c>
      <c r="C480" s="1290" t="s">
        <v>1235</v>
      </c>
      <c r="D480" s="1916" t="n">
        <v>-0.015746124643335028</v>
      </c>
      <c r="E480" s="2542" t="n">
        <v>0.1996664836300619</v>
      </c>
      <c r="F480" s="3106" t="n">
        <v>0.0841288561195519</v>
      </c>
      <c r="G480" s="3670" t="n">
        <v>0.3211723642271668</v>
      </c>
      <c r="H480" s="4234" t="n">
        <v>0.3883005438154805</v>
      </c>
      <c r="I480" s="4798" t="n">
        <v>0.005422697622125378</v>
      </c>
      <c r="J480" s="5362" t="n">
        <v>0.19160869125296953</v>
      </c>
      <c r="K480" s="5924" t="n">
        <v>0.7976270549209882</v>
      </c>
      <c r="L480" s="6486" t="n">
        <v>0.43504016139136464</v>
      </c>
      <c r="M480" s="7048" t="n">
        <v>0.005211408644962894</v>
      </c>
      <c r="N480" s="7610" t="n">
        <v>0.1100643343465264</v>
      </c>
      <c r="O480" s="8174" t="n">
        <v>0.0771984901322491</v>
      </c>
      <c r="P480" s="8800" t="n">
        <v>-0.030904464829847655</v>
      </c>
      <c r="Q480" s="9364" t="n">
        <v>-0.018112765220131406</v>
      </c>
      <c r="R480" s="9928" t="n">
        <v>-0.015781990220670214</v>
      </c>
      <c r="S480" s="10429" t="n">
        <v>0.0963603354619964</v>
      </c>
      <c r="T480" s="10930" t="n">
        <v>0.07643342984574236</v>
      </c>
      <c r="U480" s="11431" t="n">
        <v>1.2607092950881629</v>
      </c>
      <c r="V480" s="11932" t="n">
        <v>0.1913670413003934</v>
      </c>
      <c r="W480" s="12431" t="n">
        <v>0.07275895924859226</v>
      </c>
      <c r="X480" t="n" s="12930">
        <v>2.6301508883127127</v>
      </c>
      <c r="Y480" t="n" s="13492">
        <v>0.6231376604053718</v>
      </c>
      <c r="Z480" t="n" s="14056">
        <v>0.659575743483161</v>
      </c>
      <c r="AA480" t="n" s="14680">
        <v>0.0</v>
      </c>
      <c r="AB480" t="n" s="15306">
        <v>0.0</v>
      </c>
      <c r="AC480" t="n" s="15932">
        <v>0.10251664340811595</v>
      </c>
      <c r="AD480" t="n" s="16407">
        <v>0.30345866059902604</v>
      </c>
      <c r="AE480" t="n" s="16882">
        <v>-0.020345569766714998</v>
      </c>
      <c r="AF480" t="n" s="17357">
        <v>0.064089387775895</v>
      </c>
      <c r="AG480" t="n" s="17832">
        <v>0.07917581882781599</v>
      </c>
      <c r="AH480" t="n" s="18307">
        <v>-0.002143782846613</v>
      </c>
      <c r="AI480" t="n" s="18782">
        <v>0.038434495426615</v>
      </c>
      <c r="AJ480" t="n" s="19257">
        <v>0.288825766340075</v>
      </c>
      <c r="AK480" t="n" s="19732">
        <v>-0.04231336253192</v>
      </c>
      <c r="AL480" t="n" s="20207">
        <v>0.0</v>
      </c>
      <c r="AM480" t="n" s="20682">
        <v>0.022828544241267</v>
      </c>
      <c r="AN480" t="n" s="21157">
        <v>-0.226934868914094</v>
      </c>
      <c r="AO480" t="n" s="21632">
        <v>1.0674306513037646</v>
      </c>
      <c r="AP480" t="n" s="22107">
        <v>-0.5623555621524119</v>
      </c>
      <c r="AQ480" t="n" s="22582">
        <v>0.5050750891513527</v>
      </c>
      <c r="AR480" t="n" s="23057">
        <v>1.6297862134561765</v>
      </c>
      <c r="AS480" t="n" s="23650">
        <v>0.003415912369424086</v>
      </c>
      <c r="AT480" t="n" s="24243">
        <v>3.4037009766157555E-4</v>
      </c>
      <c r="AU480" t="n" s="24836">
        <v>0.0012404847005421254</v>
      </c>
      <c r="AV480" t="n" s="25429">
        <v>8.325516321384659E-4</v>
      </c>
      <c r="AW480" t="n" s="26022">
        <v>-5.971618912638248E-5</v>
      </c>
      <c r="AX480" t="n" s="26615">
        <v>-3.317919049625561E-4</v>
      </c>
      <c r="AY480" t="n" s="27208">
        <v>6.679746203031017E-4</v>
      </c>
      <c r="AZ480" t="n" s="27801">
        <v>0.004354874249346875</v>
      </c>
      <c r="BA480" t="n" s="28394">
        <v>-0.002266719359419604</v>
      </c>
      <c r="BB480" t="n" s="28987">
        <v>1.559848616745946E-4</v>
      </c>
      <c r="BC480" t="n" s="29580">
        <v>-8.45921917841771E-6</v>
      </c>
      <c r="BD480" t="n" s="30173">
        <v>0.0013039652297273017</v>
      </c>
      <c r="BE480" t="n" s="30766">
        <v>-0.001588226728113473</v>
      </c>
      <c r="BF480" t="n" s="31359">
        <v>0.0023241128844131097</v>
      </c>
      <c r="BG480" t="n" s="31952">
        <v>0.0022602141045394404</v>
      </c>
      <c r="BH480" t="n" s="32545">
        <v>3.9472892703021367E-4</v>
      </c>
      <c r="BI480" t="n" s="33138">
        <v>0.0036466714408072724</v>
      </c>
      <c r="BJ480" t="s" s="33613">
        <v>1385</v>
      </c>
      <c r="BK480" t="s" s="34088">
        <v>1393</v>
      </c>
      <c r="BL480" t="n" s="34563">
        <v>0.07760117202997208</v>
      </c>
      <c r="BM480" t="s" s="35038">
        <v>1418</v>
      </c>
      <c r="BN480" t="s" s="35513">
        <v>1393</v>
      </c>
      <c r="BO480" t="n" s="35988">
        <v>-0.031150178983807564</v>
      </c>
    </row>
    <row r="481" spans="1:23" x14ac:dyDescent="0.25">
      <c r="A481" s="116" t="str">
        <f>IF(ISBLANK(TBL_DATA[[#This Row],[Row.names]]), "",   DATE(YEAR(TBL_DATA[[#This Row],[Row.names]]), MONTH(TBL_DATA[[#This Row],[Row.names]]), DAY(TBL_DATA[[#This Row],[Row.names]])))</f>
        <v/>
      </c>
      <c r="B481" s="665" t="s">
        <v>610</v>
      </c>
      <c r="C481" s="1291" t="s">
        <v>1236</v>
      </c>
      <c r="D481" s="1917" t="n">
        <v>0.0027213312552531103</v>
      </c>
      <c r="E481" s="2543" t="n">
        <v>0.20293117352784407</v>
      </c>
      <c r="F481" s="3107" t="n">
        <v>0.0831411103675943</v>
      </c>
      <c r="G481" s="3671" t="n">
        <v>0.3189799865078608</v>
      </c>
      <c r="H481" s="4235" t="n">
        <v>0.38235049257229237</v>
      </c>
      <c r="I481" s="4799" t="n">
        <v>0.00542154284601554</v>
      </c>
      <c r="J481" s="5363" t="n">
        <v>0.2047895243664839</v>
      </c>
      <c r="K481" s="5925" t="n">
        <v>0.7945903005457263</v>
      </c>
      <c r="L481" s="6487" t="n">
        <v>0.42567846582533025</v>
      </c>
      <c r="M481" s="7049" t="n">
        <v>0.005227925557214979</v>
      </c>
      <c r="N481" s="7611" t="n">
        <v>0.10950958042370551</v>
      </c>
      <c r="O481" s="8175" t="n">
        <v>0.0771984901322491</v>
      </c>
      <c r="P481" s="8801" t="n">
        <v>-0.028267234860662738</v>
      </c>
      <c r="Q481" s="9365" t="n">
        <v>-0.018075934484399647</v>
      </c>
      <c r="R481" s="9929" t="n">
        <v>-0.01575690721940522</v>
      </c>
      <c r="S481" s="10430" t="n">
        <v>0.09272237499404445</v>
      </c>
      <c r="T481" s="10931" t="n">
        <v>0.07630329384218473</v>
      </c>
      <c r="U481" s="11432" t="n">
        <v>1.2151818135901014</v>
      </c>
      <c r="V481" s="11933" t="n">
        <v>0.19888672135727914</v>
      </c>
      <c r="W481" s="12432" t="n">
        <v>0.07292126691294004</v>
      </c>
      <c r="X481" t="n" s="12931">
        <v>2.727417251194058</v>
      </c>
      <c r="Y481" t="n" s="13493">
        <v>0.6183449624378713</v>
      </c>
      <c r="Z481" t="n" s="14057">
        <v>0.6524403925458098</v>
      </c>
      <c r="AA481" t="n" s="14681">
        <v>0.0</v>
      </c>
      <c r="AB481" t="n" s="15307">
        <v>0.0</v>
      </c>
      <c r="AC481" t="n" s="15933">
        <v>0.12180583471300065</v>
      </c>
      <c r="AD481" t="n" s="16408">
        <v>0.318088439709369</v>
      </c>
      <c r="AE481" t="n" s="16883">
        <v>-0.021108818776436007</v>
      </c>
      <c r="AF481" t="n" s="17358">
        <v>0.068760412200061</v>
      </c>
      <c r="AG481" t="n" s="17833">
        <v>0.076055530267997</v>
      </c>
      <c r="AH481" t="n" s="18308">
        <v>0.003392249922327</v>
      </c>
      <c r="AI481" t="n" s="18783">
        <v>0.027119307093235998</v>
      </c>
      <c r="AJ481" t="n" s="19258">
        <v>0.2895882557227761</v>
      </c>
      <c r="AK481" t="n" s="19733">
        <v>-0.042586761940132</v>
      </c>
      <c r="AL481" t="n" s="20208">
        <v>0.0</v>
      </c>
      <c r="AM481" t="n" s="20683">
        <v>0.022990042066239003</v>
      </c>
      <c r="AN481" t="n" s="21158">
        <v>-0.22735528537844496</v>
      </c>
      <c r="AO481" t="n" s="21633">
        <v>1.073211535964343</v>
      </c>
      <c r="AP481" t="n" s="22108">
        <v>-0.558268165077351</v>
      </c>
      <c r="AQ481" t="n" s="22583">
        <v>0.514943370886992</v>
      </c>
      <c r="AR481" t="n" s="23058">
        <v>1.6314797010416942</v>
      </c>
      <c r="AS481" t="n" s="23651">
        <v>0.0036706066012429004</v>
      </c>
      <c r="AT481" t="n" s="24244">
        <v>1.8526478578062374E-4</v>
      </c>
      <c r="AU481" t="n" s="24837">
        <v>0.001711777652483948</v>
      </c>
      <c r="AV481" t="n" s="25430">
        <v>6.884201234634822E-4</v>
      </c>
      <c r="AW481" t="n" s="26023">
        <v>-5.727935089996135E-5</v>
      </c>
      <c r="AX481" t="n" s="26616">
        <v>-4.0204524229335884E-4</v>
      </c>
      <c r="AY481" t="n" s="27209">
        <v>8.427835824973363E-4</v>
      </c>
      <c r="AZ481" t="n" s="27802">
        <v>0.004160007429787032</v>
      </c>
      <c r="BA481" t="n" s="28395">
        <v>-0.002333596494806092</v>
      </c>
      <c r="BB481" t="n" s="28988">
        <v>1.6786267901053748E-4</v>
      </c>
      <c r="BC481" t="n" s="29581">
        <v>-5.908379808619861E-6</v>
      </c>
      <c r="BD481" t="n" s="30174">
        <v>0.001437556919297524</v>
      </c>
      <c r="BE481" t="n" s="30767">
        <v>-0.0015958151161172842</v>
      </c>
      <c r="BF481" t="n" s="31360">
        <v>0.002184882842609562</v>
      </c>
      <c r="BG481" t="n" s="31953">
        <v>0.0020706927687127123</v>
      </c>
      <c r="BH481" t="n" s="32546">
        <v>2.8837537899329476E-4</v>
      </c>
      <c r="BI481" t="n" s="33139">
        <v>0.0042422005929620196</v>
      </c>
      <c r="BJ481" t="s" s="33614">
        <v>1385</v>
      </c>
      <c r="BK481" t="s" s="34089">
        <v>1393</v>
      </c>
      <c r="BL481" t="n" s="34564">
        <v>0.07790475338697433</v>
      </c>
      <c r="BM481" t="s" s="35039">
        <v>1418</v>
      </c>
      <c r="BN481" t="s" s="35514">
        <v>1393</v>
      </c>
      <c r="BO481" t="n" s="35989">
        <v>-0.031934693455696106</v>
      </c>
    </row>
    <row r="482" spans="1:23" x14ac:dyDescent="0.25">
      <c r="A482" s="116" t="str">
        <f>IF(ISBLANK(TBL_DATA[[#This Row],[Row.names]]), "",   DATE(YEAR(TBL_DATA[[#This Row],[Row.names]]), MONTH(TBL_DATA[[#This Row],[Row.names]]), DAY(TBL_DATA[[#This Row],[Row.names]])))</f>
        <v/>
      </c>
      <c r="B482" s="666" t="s">
        <v>611</v>
      </c>
      <c r="C482" s="1292" t="s">
        <v>1237</v>
      </c>
      <c r="D482" s="1918" t="n">
        <v>-0.0016831461421798193</v>
      </c>
      <c r="E482" s="2544" t="n">
        <v>0.20090646456381278</v>
      </c>
      <c r="F482" s="3108" t="n">
        <v>0.06541940712262151</v>
      </c>
      <c r="G482" s="3672" t="n">
        <v>0.31782909563755907</v>
      </c>
      <c r="H482" s="4236" t="n">
        <v>0.3798399708612574</v>
      </c>
      <c r="I482" s="4800" t="n">
        <v>0.005425533635425981</v>
      </c>
      <c r="J482" s="5364" t="n">
        <v>0.18619002930680129</v>
      </c>
      <c r="K482" s="5926" t="n">
        <v>0.7926450863205078</v>
      </c>
      <c r="L482" s="6488" t="n">
        <v>0.42395253499831</v>
      </c>
      <c r="M482" s="7050" t="n">
        <v>0.005229012853654861</v>
      </c>
      <c r="N482" s="7612" t="n">
        <v>0.10936814470041682</v>
      </c>
      <c r="O482" s="8176" t="n">
        <v>0.0772718500001307</v>
      </c>
      <c r="P482" s="8802" t="n">
        <v>-0.029902803115536836</v>
      </c>
      <c r="Q482" s="9366" t="n">
        <v>-0.018133398046235306</v>
      </c>
      <c r="R482" s="9930" t="n">
        <v>-0.015817365891780812</v>
      </c>
      <c r="S482" s="10431" t="n">
        <v>0.08365262104686111</v>
      </c>
      <c r="T482" s="10932" t="n">
        <v>0.07634942079179187</v>
      </c>
      <c r="U482" s="11433" t="n">
        <v>1.0956549529692619</v>
      </c>
      <c r="V482" s="11934" t="n">
        <v>0.18628737313314825</v>
      </c>
      <c r="W482" s="12433" t="n">
        <v>0.07281074010786895</v>
      </c>
      <c r="X482" t="n" s="12932">
        <v>2.5585150330454534</v>
      </c>
      <c r="Y482" t="n" s="13494">
        <v>0.6163115858567463</v>
      </c>
      <c r="Z482" t="n" s="14058">
        <v>0.6511163759254639</v>
      </c>
      <c r="AA482" t="n" s="14682">
        <v>0.0</v>
      </c>
      <c r="AB482" t="n" s="15308">
        <v>0.0</v>
      </c>
      <c r="AC482" t="n" s="15934">
        <v>0.11735169966584091</v>
      </c>
      <c r="AD482" t="n" s="16409">
        <v>0.32027219751668</v>
      </c>
      <c r="AE482" t="n" s="16884">
        <v>-0.023247471812940002</v>
      </c>
      <c r="AF482" t="n" s="17359">
        <v>0.06957535432845101</v>
      </c>
      <c r="AG482" t="n" s="17834">
        <v>0.076365743437184</v>
      </c>
      <c r="AH482" t="n" s="18309">
        <v>0.008765754973915001</v>
      </c>
      <c r="AI482" t="n" s="18784">
        <v>0.025385625669412007</v>
      </c>
      <c r="AJ482" t="n" s="19259">
        <v>0.28123908972218303</v>
      </c>
      <c r="AK482" t="n" s="19734">
        <v>-0.040251119324094</v>
      </c>
      <c r="AL482" t="n" s="20209">
        <v>0.0</v>
      </c>
      <c r="AM482" t="n" s="20684">
        <v>0.022358136688599</v>
      </c>
      <c r="AN482" t="n" s="21159">
        <v>-0.2984222399337879</v>
      </c>
      <c r="AO482" t="n" s="21634">
        <v>1.1217413700358796</v>
      </c>
      <c r="AP482" t="n" s="22109">
        <v>-0.679700298770278</v>
      </c>
      <c r="AQ482" t="n" s="22584">
        <v>0.44204107126560155</v>
      </c>
      <c r="AR482" t="n" s="23059">
        <v>1.8014416688061576</v>
      </c>
      <c r="AS482" t="n" s="23652">
        <v>0.003540644481764583</v>
      </c>
      <c r="AT482" t="n" s="24245">
        <v>2.1578384731586785E-4</v>
      </c>
      <c r="AU482" t="n" s="24838">
        <v>0.001658977948266387</v>
      </c>
      <c r="AV482" t="n" s="25431">
        <v>6.612471392114145E-4</v>
      </c>
      <c r="AW482" t="n" s="26024">
        <v>-5.723516802048724E-5</v>
      </c>
      <c r="AX482" t="n" s="26617">
        <v>-3.8699026872240704E-4</v>
      </c>
      <c r="AY482" t="n" s="27210">
        <v>8.190154799977094E-4</v>
      </c>
      <c r="AZ482" t="n" s="27803">
        <v>0.004023271039579709</v>
      </c>
      <c r="BA482" t="n" s="28396">
        <v>-0.0022185798062112133</v>
      </c>
      <c r="BB482" t="n" s="28989">
        <v>1.6256354684854223E-4</v>
      </c>
      <c r="BC482" t="n" s="29582">
        <v>-6.23754441601608E-6</v>
      </c>
      <c r="BD482" t="n" s="30175">
        <v>0.0013351696238781236</v>
      </c>
      <c r="BE482" t="n" s="30768">
        <v>-0.0015135388440767612</v>
      </c>
      <c r="BF482" t="n" s="31361">
        <v>0.002051916233806057</v>
      </c>
      <c r="BG482" t="n" s="31954">
        <v>0.002043161230960694</v>
      </c>
      <c r="BH482" t="n" s="32547">
        <v>3.2096788040000476E-4</v>
      </c>
      <c r="BI482" t="n" s="33140">
        <v>0.004174784570645969</v>
      </c>
      <c r="BJ482" t="s" s="33615">
        <v>1385</v>
      </c>
      <c r="BK482" t="s" s="34090">
        <v>1393</v>
      </c>
      <c r="BL482" t="n" s="34565">
        <v>0.08039815723896027</v>
      </c>
      <c r="BM482" t="s" s="35040">
        <v>1418</v>
      </c>
      <c r="BN482" t="s" s="35515">
        <v>1393</v>
      </c>
      <c r="BO482" t="n" s="35990">
        <v>-0.032540641725063324</v>
      </c>
    </row>
    <row r="483" spans="1:23" x14ac:dyDescent="0.25">
      <c r="A483" s="116" t="str">
        <f>IF(ISBLANK(TBL_DATA[[#This Row],[Row.names]]), "",   DATE(YEAR(TBL_DATA[[#This Row],[Row.names]]), MONTH(TBL_DATA[[#This Row],[Row.names]]), DAY(TBL_DATA[[#This Row],[Row.names]])))</f>
        <v/>
      </c>
      <c r="B483" s="667" t="s">
        <v>612</v>
      </c>
      <c r="C483" s="1293" t="s">
        <v>1238</v>
      </c>
      <c r="D483" s="1919" t="n">
        <v>-0.0017913627883273935</v>
      </c>
      <c r="E483" s="2545" t="n">
        <v>0.1987552054109314</v>
      </c>
      <c r="F483" s="3109" t="n">
        <v>0.05696689008534972</v>
      </c>
      <c r="G483" s="3673" t="n">
        <v>0.31779425839068115</v>
      </c>
      <c r="H483" s="4237" t="n">
        <v>0.38116074064754807</v>
      </c>
      <c r="I483" s="4801" t="n">
        <v>0.0054189851480495</v>
      </c>
      <c r="J483" s="5365" t="n">
        <v>0.164951442829244</v>
      </c>
      <c r="K483" s="5927" t="n">
        <v>0.7937650162279474</v>
      </c>
      <c r="L483" s="6489" t="n">
        <v>0.4251241818285684</v>
      </c>
      <c r="M483" s="7051" t="n">
        <v>0.005222952212049648</v>
      </c>
      <c r="N483" s="7613" t="n">
        <v>0.10935264755708657</v>
      </c>
      <c r="O483" s="8177" t="n">
        <v>0.07735486232293556</v>
      </c>
      <c r="P483" s="8803" t="n">
        <v>-0.031640599135096314</v>
      </c>
      <c r="Q483" s="9367" t="n">
        <v>-0.018192713617742273</v>
      </c>
      <c r="R483" s="9931" t="n">
        <v>-0.01587700963820885</v>
      </c>
      <c r="S483" s="10432" t="n">
        <v>0.09491460781299521</v>
      </c>
      <c r="T483" s="10933" t="n">
        <v>0.07605713853669664</v>
      </c>
      <c r="U483" s="11434" t="n">
        <v>1.2479381901437177</v>
      </c>
      <c r="V483" s="11935" t="n">
        <v>0.1889487145438431</v>
      </c>
      <c r="W483" s="12434" t="n">
        <v>0.07273861931430507</v>
      </c>
      <c r="X483" t="n" s="12933">
        <v>2.597639552757962</v>
      </c>
      <c r="Y483" t="n" s="13495">
        <v>0.6173821674194584</v>
      </c>
      <c r="Z483" t="n" s="14059">
        <v>0.6520154766787123</v>
      </c>
      <c r="AA483" t="n" s="14683">
        <v>0.0</v>
      </c>
      <c r="AB483" t="n" s="15309">
        <v>0.0</v>
      </c>
      <c r="AC483" t="n" s="15935">
        <v>0.11289896260456794</v>
      </c>
      <c r="AD483" t="n" s="16410">
        <v>0.3250923233658641</v>
      </c>
      <c r="AE483" t="n" s="16885">
        <v>-0.022454477988076003</v>
      </c>
      <c r="AF483" t="n" s="17360">
        <v>0.06840468873780901</v>
      </c>
      <c r="AG483" t="n" s="17835">
        <v>0.07569930775994001</v>
      </c>
      <c r="AH483" t="n" s="18310">
        <v>0.008671633918016002</v>
      </c>
      <c r="AI483" t="n" s="18785">
        <v>0.025932718627531007</v>
      </c>
      <c r="AJ483" t="n" s="19260">
        <v>0.28105832700082106</v>
      </c>
      <c r="AK483" t="n" s="19735">
        <v>-0.039306986593819</v>
      </c>
      <c r="AL483" t="n" s="20210">
        <v>0.0</v>
      </c>
      <c r="AM483" t="n" s="20685">
        <v>0.022838369953889</v>
      </c>
      <c r="AN483" t="n" s="21160">
        <v>-0.31046868435057207</v>
      </c>
      <c r="AO483" t="n" s="21635">
        <v>1.1345271978928486</v>
      </c>
      <c r="AP483" t="n" s="22110">
        <v>-0.6990599774614459</v>
      </c>
      <c r="AQ483" t="n" s="22585">
        <v>0.43546722043140274</v>
      </c>
      <c r="AR483" t="n" s="23060">
        <v>1.8335871753542945</v>
      </c>
      <c r="AS483" t="n" s="23653">
        <v>0.0035090849043696868</v>
      </c>
      <c r="AT483" t="n" s="24246">
        <v>1.8944657571992715E-4</v>
      </c>
      <c r="AU483" t="n" s="24839">
        <v>0.0016074493956401085</v>
      </c>
      <c r="AV483" t="n" s="25432">
        <v>6.603652386822799E-4</v>
      </c>
      <c r="AW483" t="n" s="26025">
        <v>-5.516394791814241E-5</v>
      </c>
      <c r="AX483" t="n" s="26618">
        <v>-3.6667200774821577E-4</v>
      </c>
      <c r="AY483" t="n" s="27211">
        <v>7.989286749643338E-4</v>
      </c>
      <c r="AZ483" t="n" s="27804">
        <v>0.003831602176400055</v>
      </c>
      <c r="BA483" t="n" s="28397">
        <v>-0.0021379346318969312</v>
      </c>
      <c r="BB483" t="n" s="28990">
        <v>1.588104980175003E-4</v>
      </c>
      <c r="BC483" t="n" s="29583">
        <v>-5.556203946571919E-6</v>
      </c>
      <c r="BD483" t="n" s="30176">
        <v>0.0013322457256965657</v>
      </c>
      <c r="BE483" t="n" s="30769">
        <v>-0.0014711430470477674</v>
      </c>
      <c r="BF483" t="n" s="31362">
        <v>0.00197320690744402</v>
      </c>
      <c r="BG483" t="n" s="31955">
        <v>0.0019668991728075858</v>
      </c>
      <c r="BH483" t="n" s="32548">
        <v>3.316554500661958E-4</v>
      </c>
      <c r="BI483" t="n" s="33141">
        <v>0.004057496463317429</v>
      </c>
      <c r="BJ483" t="s" s="33616">
        <v>1385</v>
      </c>
      <c r="BK483" t="s" s="34091">
        <v>1393</v>
      </c>
      <c r="BL483" t="n" s="34566">
        <v>0.07914411276578903</v>
      </c>
      <c r="BM483" t="s" s="35041">
        <v>1418</v>
      </c>
      <c r="BN483" t="s" s="35516">
        <v>1393</v>
      </c>
      <c r="BO483" t="n" s="35991">
        <v>-0.03253694251179695</v>
      </c>
    </row>
    <row r="484" spans="1:23" x14ac:dyDescent="0.25">
      <c r="A484" s="116" t="str">
        <f>IF(ISBLANK(TBL_DATA[[#This Row],[Row.names]]), "",   DATE(YEAR(TBL_DATA[[#This Row],[Row.names]]), MONTH(TBL_DATA[[#This Row],[Row.names]]), DAY(TBL_DATA[[#This Row],[Row.names]])))</f>
        <v/>
      </c>
      <c r="B484" s="668" t="s">
        <v>613</v>
      </c>
      <c r="C484" s="1294" t="s">
        <v>1239</v>
      </c>
      <c r="D484" s="1920" t="n">
        <v>0.002985821710725152</v>
      </c>
      <c r="E484" s="2546" t="n">
        <v>0.20233447472909227</v>
      </c>
      <c r="F484" s="3110" t="n">
        <v>0.05492507279264225</v>
      </c>
      <c r="G484" s="3674" t="n">
        <v>0.3127356522142802</v>
      </c>
      <c r="H484" s="4238" t="n">
        <v>0.37260580456049525</v>
      </c>
      <c r="I484" s="4802" t="n">
        <v>0.005415718480481392</v>
      </c>
      <c r="J484" s="5366" t="n">
        <v>0.16715455498743892</v>
      </c>
      <c r="K484" s="5928" t="n">
        <v>0.7824800262686179</v>
      </c>
      <c r="L484" s="6490" t="n">
        <v>0.413893486646358</v>
      </c>
      <c r="M484" s="7052" t="n">
        <v>0.005234486769866529</v>
      </c>
      <c r="N484" s="7614" t="n">
        <v>0.10853907173374427</v>
      </c>
      <c r="O484" s="8178" t="n">
        <v>0.07735486232293556</v>
      </c>
      <c r="P484" s="8804" t="n">
        <v>-0.02874925061220901</v>
      </c>
      <c r="Q484" s="9368" t="n">
        <v>-0.01812473427152308</v>
      </c>
      <c r="R484" s="9932" t="n">
        <v>-0.01582625896284358</v>
      </c>
      <c r="S484" s="10433" t="n">
        <v>0.10222800373192054</v>
      </c>
      <c r="T484" s="10934" t="n">
        <v>0.07629535510009451</v>
      </c>
      <c r="U484" s="11435" t="n">
        <v>1.33989813138433</v>
      </c>
      <c r="V484" s="11936" t="n">
        <v>0.19774170903683075</v>
      </c>
      <c r="W484" s="12435" t="n">
        <v>0.07298360976572582</v>
      </c>
      <c r="X484" t="n" s="12934">
        <v>2.709398859162666</v>
      </c>
      <c r="Y484" t="n" s="13496">
        <v>0.6104144531058346</v>
      </c>
      <c r="Z484" t="n" s="14060">
        <v>0.6433455421827045</v>
      </c>
      <c r="AA484" t="n" s="14684">
        <v>0.0</v>
      </c>
      <c r="AB484" t="n" s="15310">
        <v>0.0</v>
      </c>
      <c r="AC484" t="n" s="15936">
        <v>0.10868157018933164</v>
      </c>
      <c r="AD484" t="n" s="16411">
        <v>0.33893049475360404</v>
      </c>
      <c r="AE484" t="n" s="16886">
        <v>-0.019903923166642006</v>
      </c>
      <c r="AF484" t="n" s="17361">
        <v>0.070768008048813</v>
      </c>
      <c r="AG484" t="n" s="17836">
        <v>0.075063866958976</v>
      </c>
      <c r="AH484" t="n" s="18311">
        <v>0.008676868101916</v>
      </c>
      <c r="AI484" t="n" s="18786">
        <v>0.028765976140380997</v>
      </c>
      <c r="AJ484" t="n" s="19261">
        <v>0.27519853430088603</v>
      </c>
      <c r="AK484" t="n" s="19736">
        <v>-0.042754200227169005</v>
      </c>
      <c r="AL484" t="n" s="20211">
        <v>0.0</v>
      </c>
      <c r="AM484" t="n" s="20686">
        <v>0.025830993809244</v>
      </c>
      <c r="AN484" t="n" s="21161">
        <v>-0.335397030897791</v>
      </c>
      <c r="AO484" t="n" s="21636">
        <v>1.168177505225972</v>
      </c>
      <c r="AP484" t="n" s="22111">
        <v>-0.742997917403754</v>
      </c>
      <c r="AQ484" t="n" s="22586">
        <v>0.425179587822218</v>
      </c>
      <c r="AR484" t="n" s="23061">
        <v>1.911175422629726</v>
      </c>
      <c r="AS484" t="n" s="23654">
        <v>0.003485404206516999</v>
      </c>
      <c r="AT484" t="n" s="24247">
        <v>1.6131709018579152E-4</v>
      </c>
      <c r="AU484" t="n" s="24840">
        <v>0.0015681565586706486</v>
      </c>
      <c r="AV484" t="n" s="25433">
        <v>6.603908909997142E-4</v>
      </c>
      <c r="AW484" t="n" s="26026">
        <v>-4.727175811017569E-5</v>
      </c>
      <c r="AX484" t="n" s="26619">
        <v>-3.8026790438326733E-4</v>
      </c>
      <c r="AY484" t="n" s="27212">
        <v>7.719878863955093E-4</v>
      </c>
      <c r="AZ484" t="n" s="27805">
        <v>0.0037333044933315204</v>
      </c>
      <c r="BA484" t="n" s="28398">
        <v>-0.0021211649293882027</v>
      </c>
      <c r="BB484" t="n" s="28991">
        <v>1.5185587509027607E-4</v>
      </c>
      <c r="BC484" t="n" s="29584">
        <v>-5.85332149669175E-6</v>
      </c>
      <c r="BD484" t="n" s="30177">
        <v>0.0013023603560425349</v>
      </c>
      <c r="BE484" t="n" s="30770">
        <v>-0.0014648954715614695</v>
      </c>
      <c r="BF484" t="n" s="31363">
        <v>0.001920642813731603</v>
      </c>
      <c r="BG484" t="n" s="31956">
        <v>0.001903609273540037</v>
      </c>
      <c r="BH484" t="n" s="32549">
        <v>3.266708625876836E-4</v>
      </c>
      <c r="BI484" t="n" s="33142">
        <v>0.003989471253471731</v>
      </c>
      <c r="BJ484" t="s" s="33617">
        <v>1385</v>
      </c>
      <c r="BK484" t="s" s="34092">
        <v>1393</v>
      </c>
      <c r="BL484" t="n" s="34567">
        <v>0.07820446044206619</v>
      </c>
      <c r="BM484" t="s" s="35042">
        <v>1418</v>
      </c>
      <c r="BN484" t="s" s="35517">
        <v>1393</v>
      </c>
      <c r="BO484" t="n" s="35992">
        <v>-0.03160429745912552</v>
      </c>
    </row>
    <row r="485" spans="1:23" x14ac:dyDescent="0.25">
      <c r="A485" s="116" t="str">
        <f>IF(ISBLANK(TBL_DATA[[#This Row],[Row.names]]), "",   DATE(YEAR(TBL_DATA[[#This Row],[Row.names]]), MONTH(TBL_DATA[[#This Row],[Row.names]]), DAY(TBL_DATA[[#This Row],[Row.names]])))</f>
        <v/>
      </c>
      <c r="B485" s="669" t="s">
        <v>614</v>
      </c>
      <c r="C485" s="1295" t="s">
        <v>1240</v>
      </c>
      <c r="D485" s="1921" t="n">
        <v>0.017875778336500073</v>
      </c>
      <c r="E485" s="2547" t="n">
        <v>0.22382713928568165</v>
      </c>
      <c r="F485" s="3111" t="n">
        <v>0.11288861599416089</v>
      </c>
      <c r="G485" s="3675" t="n">
        <v>0.3305682875156608</v>
      </c>
      <c r="H485" t="n" s="4239">
        <v>0.3835954257185847</v>
      </c>
      <c r="I485" t="n" s="4803">
        <v>0.0056529542155857706</v>
      </c>
      <c r="J485" t="n" s="5367">
        <v>0.24625131335298778</v>
      </c>
      <c r="K485" s="5929" t="n">
        <v>0.8248449084338297</v>
      </c>
      <c r="L485" s="6491" t="n">
        <v>0.4213338082143025</v>
      </c>
      <c r="M485" s="7053" t="n">
        <v>0.005477174738174646</v>
      </c>
      <c r="N485" s="7615" t="n">
        <v>0.1142991003231041</v>
      </c>
      <c r="O485" s="8179" t="n">
        <v>0.07735486232293556</v>
      </c>
      <c r="P485" s="8805" t="n">
        <v>-0.011387387506993307</v>
      </c>
      <c r="Q485" s="9369" t="n">
        <v>-0.01881416539100148</v>
      </c>
      <c r="R485" s="9933" t="n">
        <v>-0.016393712961286628</v>
      </c>
      <c r="S485" t="n" s="10434">
        <v>0.1373071390776026</v>
      </c>
      <c r="T485" t="n" s="10935">
        <v>0.07789016499078222</v>
      </c>
      <c r="U485" t="n" s="11436">
        <v>1.7628302506979154</v>
      </c>
      <c r="V485" s="11937" t="n">
        <v>0.23949756460109262</v>
      </c>
      <c r="W485" t="n" s="12436">
        <v>0.07480938485735251</v>
      </c>
      <c r="X485" t="n" s="12935">
        <v>3.201437427373178</v>
      </c>
      <c r="Y485" t="n" s="13497">
        <v>0.619350809895801</v>
      </c>
      <c r="Z485" t="n" s="14061">
        <v>0.6491023095123776</v>
      </c>
      <c r="AA485" t="n" s="14685">
        <v>0.0</v>
      </c>
      <c r="AB485" t="n" s="15311">
        <v>0.0</v>
      </c>
      <c r="AC485" t="n" s="15937">
        <v>0.10495738783218315</v>
      </c>
      <c r="AD485" t="n" s="16412">
        <v>0.31706283074225994</v>
      </c>
      <c r="AE485" t="n" s="16887">
        <v>-0.020754123916492007</v>
      </c>
      <c r="AF485" t="n" s="17362">
        <v>0.06636497478877298</v>
      </c>
      <c r="AG485" t="n" s="17837">
        <v>0.076416404903128</v>
      </c>
      <c r="AH485" t="n" s="18312">
        <v>0.008261405955298</v>
      </c>
      <c r="AI485" t="n" s="18787">
        <v>0.024622486009078008</v>
      </c>
      <c r="AJ485" t="n" s="19262">
        <v>0.27188528319400995</v>
      </c>
      <c r="AK485" t="n" s="19737">
        <v>-0.042472146523804</v>
      </c>
      <c r="AL485" t="n" s="20212">
        <v>0.0</v>
      </c>
      <c r="AM485" t="n" s="20687">
        <v>0.028488421835602996</v>
      </c>
      <c r="AN485" t="n" s="21162">
        <v>-0.311467425528071</v>
      </c>
      <c r="AO485" t="n" s="21637">
        <v>1.1271128410943254</v>
      </c>
      <c r="AP485" t="n" s="22112">
        <v>-0.7087047296345419</v>
      </c>
      <c r="AQ485" t="n" s="22587">
        <v>0.4184081114597835</v>
      </c>
      <c r="AR485" t="n" s="23062">
        <v>1.8358175707288673</v>
      </c>
      <c r="AS485" t="n" s="23655">
        <v>0.00336582255838524</v>
      </c>
      <c r="AT485" t="n" s="24248">
        <v>1.6672564995373067E-4</v>
      </c>
      <c r="AU485" t="n" s="24841">
        <v>0.0015462783549789441</v>
      </c>
      <c r="AV485" t="n" s="25434">
        <v>6.306959987115108E-4</v>
      </c>
      <c r="AW485" t="n" s="26027">
        <v>-4.512443900865978E-5</v>
      </c>
      <c r="AX485" t="n" s="26620">
        <v>-3.717516704566186E-4</v>
      </c>
      <c r="AY485" t="n" s="27213">
        <v>7.665281265251149E-4</v>
      </c>
      <c r="AZ485" t="n" s="27806">
        <v>0.0035954470460086603</v>
      </c>
      <c r="BA485" t="n" s="28399">
        <v>-0.00204804744061211</v>
      </c>
      <c r="BB485" t="n" s="28992">
        <v>1.47745132197382E-4</v>
      </c>
      <c r="BC485" t="n" s="29585">
        <v>-5.356237297264471E-6</v>
      </c>
      <c r="BD485" t="n" s="30178">
        <v>0.0012957585599132546</v>
      </c>
      <c r="BE485" t="n" s="30771">
        <v>-0.0013862417434963895</v>
      </c>
      <c r="BF485" t="n" s="31364">
        <v>0.0018687425675854219</v>
      </c>
      <c r="BG485" t="n" s="31957">
        <v>0.0018290039673329957</v>
      </c>
      <c r="BH485" t="n" s="32550">
        <v>2.9087090843249165E-4</v>
      </c>
      <c r="BI485" t="n" s="33143">
        <v>0.003850828819618155</v>
      </c>
      <c r="BJ485" t="s" s="33618">
        <v>1389</v>
      </c>
      <c r="BK485" t="s" s="34093">
        <v>1393</v>
      </c>
      <c r="BL485" t="n" s="34568">
        <v>0.07926598191261292</v>
      </c>
      <c r="BM485" t="s" s="35043">
        <v>1419</v>
      </c>
      <c r="BN485" t="s" s="35518">
        <v>1393</v>
      </c>
      <c r="BO485" t="n" s="35993">
        <v>-0.03908221051096916</v>
      </c>
    </row>
    <row r="486" spans="1:23" x14ac:dyDescent="0.25">
      <c r="A486" s="116" t="str">
        <f>IF(ISBLANK(TBL_DATA[[#This Row],[Row.names]]), "",   DATE(YEAR(TBL_DATA[[#This Row],[Row.names]]), MONTH(TBL_DATA[[#This Row],[Row.names]]), DAY(TBL_DATA[[#This Row],[Row.names]])))</f>
        <v/>
      </c>
      <c r="B486" s="670" t="s">
        <v>615</v>
      </c>
      <c r="C486" s="1296" t="s">
        <v>1241</v>
      </c>
      <c r="D486" s="1922" t="n">
        <v>-0.0030469272580528188</v>
      </c>
      <c r="E486" s="2548" t="n">
        <v>0.22009822701584736</v>
      </c>
      <c r="F486" s="3112" t="n">
        <v>0.0827926238584209</v>
      </c>
      <c r="G486" s="3676" t="n">
        <v>0.32810000508212434</v>
      </c>
      <c r="H486" s="4240" t="n">
        <v>0.37810963673331704</v>
      </c>
      <c r="I486" s="4804" t="n">
        <v>0.0056825821192816785</v>
      </c>
      <c r="J486" s="5368" t="n">
        <v>0.22000785181305926</v>
      </c>
      <c r="K486" s="5930" t="n">
        <v>0.8242111671550421</v>
      </c>
      <c r="L486" s="6492" t="n">
        <v>0.4199840240551738</v>
      </c>
      <c r="M486" s="7054" t="n">
        <v>0.0054879328011888315</v>
      </c>
      <c r="N486" s="7616" t="n">
        <v>0.11439026795084639</v>
      </c>
      <c r="O486" s="8180" t="n">
        <v>0.07759452163563982</v>
      </c>
      <c r="P486" s="8806" t="n">
        <v>-0.014399618223653099</v>
      </c>
      <c r="Q486" s="9370" t="n">
        <v>-0.018917021150522767</v>
      </c>
      <c r="R486" s="9934" t="n">
        <v>-0.016494638111507788</v>
      </c>
      <c r="S486" s="10435" t="n">
        <v>0.1267302635797043</v>
      </c>
      <c r="T486" s="10936" t="n">
        <v>0.07824838376405208</v>
      </c>
      <c r="U486" s="11437" t="n">
        <v>1.6195895363390902</v>
      </c>
      <c r="V486" s="11938" t="n">
        <v>0.22352341559265776</v>
      </c>
      <c r="W486" s="12437" t="n">
        <v>0.0748144604539082</v>
      </c>
      <c r="X486" t="n" s="12936">
        <v>2.9877033695961273</v>
      </c>
      <c r="Y486" t="n" s="13498">
        <v>0.6149062015733107</v>
      </c>
      <c r="Z486" t="n" s="14062">
        <v>0.6480617440145451</v>
      </c>
      <c r="AA486" t="n" s="14686">
        <v>0.0</v>
      </c>
      <c r="AB486" t="n" s="15312">
        <v>0.0</v>
      </c>
      <c r="AC486" t="n" s="15938">
        <v>0.128014004454438</v>
      </c>
      <c r="AD486" t="n" s="16413">
        <v>0.328650355628415</v>
      </c>
      <c r="AE486" t="n" s="16888">
        <v>-0.019595512718485</v>
      </c>
      <c r="AF486" t="n" s="17363">
        <v>0.06743554877460899</v>
      </c>
      <c r="AG486" t="n" s="17838">
        <v>0.076682684499874</v>
      </c>
      <c r="AH486" t="n" s="18313">
        <v>0.0</v>
      </c>
      <c r="AI486" t="n" s="18788">
        <v>0.04330950870605</v>
      </c>
      <c r="AJ486" t="n" s="19263">
        <v>0.273840230002125</v>
      </c>
      <c r="AK486" t="n" s="19738">
        <v>-0.043159199870402995</v>
      </c>
      <c r="AL486" t="n" s="20213">
        <v>0.0</v>
      </c>
      <c r="AM486" t="n" s="20688">
        <v>0.033628326764029</v>
      </c>
      <c r="AN486" t="n" s="21163">
        <v>-0.279217356413763</v>
      </c>
      <c r="AO486" t="n" s="21638">
        <v>1.090712738536368</v>
      </c>
      <c r="AP486" t="n" s="22113">
        <v>-0.609138153163917</v>
      </c>
      <c r="AQ486" t="n" s="22588">
        <v>0.481574585372451</v>
      </c>
      <c r="AR486" t="n" s="23063">
        <v>1.6998508917002848</v>
      </c>
      <c r="AS486" t="n" s="23656">
        <v>0.00334208455363191</v>
      </c>
      <c r="AT486" t="n" s="24249">
        <v>1.7518405095632927E-4</v>
      </c>
      <c r="AU486" t="n" s="24842">
        <v>0.001558213314127135</v>
      </c>
      <c r="AV486" t="n" s="25435">
        <v>5.919042795667166E-4</v>
      </c>
      <c r="AW486" t="n" s="26028">
        <v>-3.123481906512447E-5</v>
      </c>
      <c r="AX486" t="n" s="26621">
        <v>-3.606152511863918E-4</v>
      </c>
      <c r="AY486" t="n" s="27214">
        <v>5.563111098645344E-4</v>
      </c>
      <c r="AZ486" t="n" s="27807">
        <v>0.003442546465174676</v>
      </c>
      <c r="BA486" t="n" s="28400">
        <v>-0.0018352086039228315</v>
      </c>
      <c r="BB486" t="n" s="28993">
        <v>1.1956127058484147E-4</v>
      </c>
      <c r="BC486" t="n" s="29586">
        <v>-5.691398049275855E-6</v>
      </c>
      <c r="BD486" t="n" s="30179">
        <v>0.0012064377263702076</v>
      </c>
      <c r="BE486" t="n" s="30772">
        <v>-0.0012049507930753905</v>
      </c>
      <c r="BF486" t="n" s="31365">
        <v>0.001800562280174778</v>
      </c>
      <c r="BG486" t="n" s="31958">
        <v>0.001523667012979865</v>
      </c>
      <c r="BH486" t="n" s="32551">
        <v>2.8603682379848514E-4</v>
      </c>
      <c r="BI486" t="n" s="33144">
        <v>0.003941301921434572</v>
      </c>
      <c r="BJ486" t="s" s="33619">
        <v>1389</v>
      </c>
      <c r="BK486" t="s" s="34094">
        <v>1393</v>
      </c>
      <c r="BL486" t="n" s="34569">
        <v>0.07927176356315613</v>
      </c>
      <c r="BM486" t="s" s="35044">
        <v>1418</v>
      </c>
      <c r="BN486" t="s" s="35519">
        <v>1393</v>
      </c>
      <c r="BO486" t="n" s="35994">
        <v>-0.03285590559244156</v>
      </c>
    </row>
    <row r="487" spans="1:23" x14ac:dyDescent="0.25">
      <c r="A487" s="116" t="str">
        <f>IF(ISBLANK(TBL_DATA[[#This Row],[Row.names]]), "",   DATE(YEAR(TBL_DATA[[#This Row],[Row.names]]), MONTH(TBL_DATA[[#This Row],[Row.names]]), DAY(TBL_DATA[[#This Row],[Row.names]])))</f>
        <v/>
      </c>
      <c r="B487" s="671" t="s">
        <v>616</v>
      </c>
      <c r="C487" s="1297" t="s">
        <v>1242</v>
      </c>
      <c r="D487" s="1923" t="n">
        <v>0.0015428488423967631</v>
      </c>
      <c r="E487" s="2549" t="n">
        <v>0.22198065415300916</v>
      </c>
      <c r="F487" s="3113" t="n">
        <v>0.07397196128158523</v>
      </c>
      <c r="G487" s="3677" t="n">
        <v>0.3292430825388156</v>
      </c>
      <c r="H487" s="4241" t="n">
        <v>0.3805489872869106</v>
      </c>
      <c r="I487" s="4805" t="n">
        <v>0.005669617630459003</v>
      </c>
      <c r="J487" s="5369" t="n">
        <v>0.2150846247704039</v>
      </c>
      <c r="K487" s="5931" t="n">
        <v>0.8237316316250093</v>
      </c>
      <c r="L487" s="6493" t="n">
        <v>0.42001758296875197</v>
      </c>
      <c r="M487" s="7055" t="n">
        <v>0.005486023964221222</v>
      </c>
      <c r="N487" s="7617" t="n">
        <v>0.11435378844685269</v>
      </c>
      <c r="O487" s="8181" t="n">
        <v>0.07759452163563982</v>
      </c>
      <c r="P487" s="8807" t="n">
        <v>-0.01287898581556357</v>
      </c>
      <c r="Q487" s="9371" t="n">
        <v>-0.018920461872060677</v>
      </c>
      <c r="R487" s="9935" t="n">
        <v>-0.016498851340474248</v>
      </c>
      <c r="S487" s="10436" t="n">
        <v>0.11445615306778345</v>
      </c>
      <c r="T487" s="10937" t="n">
        <v>0.07772087007491299</v>
      </c>
      <c r="U487" s="11438" t="n">
        <v>1.4726566102188812</v>
      </c>
      <c r="V487" s="11939" t="n">
        <v>0.2179691331044744</v>
      </c>
      <c r="W487" s="12438" t="n">
        <v>0.0747486483160872</v>
      </c>
      <c r="X487" t="n" s="12937">
        <v>2.9160277545455453</v>
      </c>
      <c r="Y487" t="n" s="13499">
        <v>0.6168865270752075</v>
      </c>
      <c r="Z487" t="n" s="14063">
        <v>0.6480876352537148</v>
      </c>
      <c r="AA487" t="n" s="14687">
        <v>0.0</v>
      </c>
      <c r="AB487" t="n" s="15313">
        <v>0.0</v>
      </c>
      <c r="AC487" t="n" s="15939">
        <v>0.12368360784561556</v>
      </c>
      <c r="AD487" t="n" s="16414">
        <v>0.333031222192335</v>
      </c>
      <c r="AE487" t="n" s="16889">
        <v>-0.028601179868302004</v>
      </c>
      <c r="AF487" t="n" s="17364">
        <v>0.06461611354667499</v>
      </c>
      <c r="AG487" t="n" s="17839">
        <v>0.076157104840922</v>
      </c>
      <c r="AH487" t="n" s="18314">
        <v>0.0</v>
      </c>
      <c r="AI487" t="n" s="18789">
        <v>0.040161431417407</v>
      </c>
      <c r="AJ487" t="n" s="19264">
        <v>0.27344573280506596</v>
      </c>
      <c r="AK487" t="n" s="19739">
        <v>-0.044334285339372004</v>
      </c>
      <c r="AL487" t="n" s="20214">
        <v>0.0</v>
      </c>
      <c r="AM487" t="n" s="20689">
        <v>0.026342544200611998</v>
      </c>
      <c r="AN487" t="n" s="21164">
        <v>-0.26650930936768596</v>
      </c>
      <c r="AO487" t="n" s="21639">
        <v>1.0729962163876128</v>
      </c>
      <c r="AP487" t="n" s="22114">
        <v>-0.598686841959956</v>
      </c>
      <c r="AQ487" t="n" s="22589">
        <v>0.47430937442765675</v>
      </c>
      <c r="AR487" t="n" s="23064">
        <v>1.6716830583475688</v>
      </c>
      <c r="AS487" t="n" s="23657">
        <v>0.0033895098593744984</v>
      </c>
      <c r="AT487" t="n" s="24250">
        <v>2.195063995847296E-4</v>
      </c>
      <c r="AU487" t="n" s="24843">
        <v>0.0015001216053551793</v>
      </c>
      <c r="AV487" t="n" s="25436">
        <v>5.756076838695206E-4</v>
      </c>
      <c r="AW487" t="n" s="26029">
        <v>-8.677064983396805E-6</v>
      </c>
      <c r="AX487" t="n" s="26622">
        <v>-3.953101139539585E-4</v>
      </c>
      <c r="AY487" t="n" s="27215">
        <v>4.927189027932635E-4</v>
      </c>
      <c r="AZ487" t="n" s="27808">
        <v>0.0033234384311115186</v>
      </c>
      <c r="BA487" t="n" s="28401">
        <v>-0.0017284291982269068</v>
      </c>
      <c r="BB487" t="n" s="28994">
        <v>1.0428304283647961E-4</v>
      </c>
      <c r="BC487" t="n" s="29587">
        <v>-6.408192423929789E-6</v>
      </c>
      <c r="BD487" t="n" s="30180">
        <v>0.0011430816708418437</v>
      </c>
      <c r="BE487" t="n" s="30773">
        <v>-0.001090445714099297</v>
      </c>
      <c r="BF487" t="n" s="31366">
        <v>0.0017231771994032053</v>
      </c>
      <c r="BG487" t="n" s="31959">
        <v>0.0013840603672421344</v>
      </c>
      <c r="BH487" t="n" s="32552">
        <v>2.6959672180172883E-4</v>
      </c>
      <c r="BI487" t="n" s="33145">
        <v>0.004036891110147382</v>
      </c>
      <c r="BJ487" t="s" s="33620">
        <v>1389</v>
      </c>
      <c r="BK487" t="s" s="34095">
        <v>1393</v>
      </c>
      <c r="BL487" t="n" s="34570">
        <v>0.08018210530281067</v>
      </c>
      <c r="BM487" t="s" s="35045">
        <v>1418</v>
      </c>
      <c r="BN487" t="s" s="35520">
        <v>1393</v>
      </c>
      <c r="BO487" t="n" s="35995">
        <v>-0.03271728754043579</v>
      </c>
    </row>
    <row r="488" spans="1:23" x14ac:dyDescent="0.25">
      <c r="A488" s="116" t="str">
        <f>IF(ISBLANK(TBL_DATA[[#This Row],[Row.names]]), "",   DATE(YEAR(TBL_DATA[[#This Row],[Row.names]]), MONTH(TBL_DATA[[#This Row],[Row.names]]), DAY(TBL_DATA[[#This Row],[Row.names]])))</f>
        <v/>
      </c>
      <c r="B488" s="672" t="s">
        <v>617</v>
      </c>
      <c r="C488" s="1298" t="s">
        <v>1243</v>
      </c>
      <c r="D488" s="1924" t="n">
        <v>-0.0013782505504411503</v>
      </c>
      <c r="E488" s="2550" t="n">
        <v>0.22029645864379432</v>
      </c>
      <c r="F488" s="3114" t="n">
        <v>0.08274624098789762</v>
      </c>
      <c r="G488" s="3678" t="n">
        <v>0.32881925054693045</v>
      </c>
      <c r="H488" s="4242" t="n">
        <v>0.38097972155067183</v>
      </c>
      <c r="I488" s="4806" t="n">
        <v>0.005656542506377328</v>
      </c>
      <c r="J488" s="5370" t="n">
        <v>0.2278975613799099</v>
      </c>
      <c r="K488" s="5932" t="n">
        <v>0.8219488377981614</v>
      </c>
      <c r="L488" s="6494" t="n">
        <v>0.42014148364322706</v>
      </c>
      <c r="M488" s="7056" t="n">
        <v>0.005474691314038826</v>
      </c>
      <c r="N488" s="7618" t="n">
        <v>0.11412975559810117</v>
      </c>
      <c r="O488" s="8182" t="n">
        <v>0.07728670279901113</v>
      </c>
      <c r="P488" s="8808" t="n">
        <v>-0.01423948589671531</v>
      </c>
      <c r="Q488" s="9372" t="n">
        <v>-0.0188460201311158</v>
      </c>
      <c r="R488" s="9936" t="n">
        <v>-0.016429153826312992</v>
      </c>
      <c r="S488" s="10437" t="n">
        <v>0.11083045662972912</v>
      </c>
      <c r="T488" s="10938" t="n">
        <v>0.0777398690298821</v>
      </c>
      <c r="U488" s="11439" t="n">
        <v>1.4256578768756025</v>
      </c>
      <c r="V488" s="11940" t="n">
        <v>0.21615829438263479</v>
      </c>
      <c r="W488" s="12439" t="n">
        <v>0.07473923936015021</v>
      </c>
      <c r="X488" t="n" s="12938">
        <v>2.89216609953736</v>
      </c>
      <c r="Y488" t="n" s="13500">
        <v>0.617235547866997</v>
      </c>
      <c r="Z488" t="n" s="14064">
        <v>0.6481832176500925</v>
      </c>
      <c r="AA488" t="n" s="14688">
        <v>0.0</v>
      </c>
      <c r="AB488" t="n" s="15314">
        <v>0.0</v>
      </c>
      <c r="AC488" t="n" s="15940">
        <v>0.11877193515500709</v>
      </c>
      <c r="AD488" t="n" s="16415">
        <v>0.3267634258766</v>
      </c>
      <c r="AE488" t="n" s="16890">
        <v>-0.033952567110023</v>
      </c>
      <c r="AF488" t="n" s="17365">
        <v>0.064710746216925</v>
      </c>
      <c r="AG488" t="n" s="17840">
        <v>0.07434744819379599</v>
      </c>
      <c r="AH488" t="n" s="18315">
        <v>-7.20691980263E-4</v>
      </c>
      <c r="AI488" t="n" s="18790">
        <v>0.041742448463728</v>
      </c>
      <c r="AJ488" t="n" s="19265">
        <v>0.26148947197142297</v>
      </c>
      <c r="AK488" t="n" s="19740">
        <v>-0.045238801890075</v>
      </c>
      <c r="AL488" t="n" s="20215">
        <v>0.0</v>
      </c>
      <c r="AM488" t="n" s="20690">
        <v>0.026712418296864</v>
      </c>
      <c r="AN488" t="n" s="21165">
        <v>-0.267794430243526</v>
      </c>
      <c r="AO488" t="n" s="21640">
        <v>1.0783330302131198</v>
      </c>
      <c r="AP488" t="n" s="22115">
        <v>-0.630273562417671</v>
      </c>
      <c r="AQ488" t="n" s="22590">
        <v>0.4480594677954488</v>
      </c>
      <c r="AR488" t="n" s="23065">
        <v>1.7086065926307907</v>
      </c>
      <c r="AS488" t="n" s="23658">
        <v>0.003448031459189374</v>
      </c>
      <c r="AT488" t="n" s="24251">
        <v>2.1300168826747504E-4</v>
      </c>
      <c r="AU488" t="n" s="24844">
        <v>0.0013643215987018203</v>
      </c>
      <c r="AV488" t="n" s="25437">
        <v>5.429061506461553E-4</v>
      </c>
      <c r="AW488" t="n" s="26030">
        <v>-8.05196301606461E-6</v>
      </c>
      <c r="AX488" t="n" s="26623">
        <v>-3.7980681963077265E-4</v>
      </c>
      <c r="AY488" t="n" s="27216">
        <v>4.613681344991367E-4</v>
      </c>
      <c r="AZ488" t="n" s="27809">
        <v>0.003200374872114573</v>
      </c>
      <c r="BA488" t="n" s="28402">
        <v>-0.0016271658169347142</v>
      </c>
      <c r="BB488" t="n" s="28995">
        <v>1.0002852810175215E-4</v>
      </c>
      <c r="BC488" t="n" s="29588">
        <v>-5.444512094416531E-6</v>
      </c>
      <c r="BD488" t="n" s="30181">
        <v>0.0012064901484496971</v>
      </c>
      <c r="BE488" t="n" s="30774">
        <v>-0.001059778585846947</v>
      </c>
      <c r="BF488" t="n" s="31367">
        <v>0.0016129010967133937</v>
      </c>
      <c r="BG488" t="n" s="31960">
        <v>0.0013696929437247674</v>
      </c>
      <c r="BH488" t="n" s="32553">
        <v>2.9253484842190977E-4</v>
      </c>
      <c r="BI488" t="n" s="33146">
        <v>0.003887722868381496</v>
      </c>
      <c r="BJ488" t="s" s="33621">
        <v>1389</v>
      </c>
      <c r="BK488" t="s" s="34096">
        <v>1393</v>
      </c>
      <c r="BL488" t="n" s="34571">
        <v>0.07767915725708008</v>
      </c>
      <c r="BM488" t="s" s="35046">
        <v>1418</v>
      </c>
      <c r="BN488" t="s" s="35521">
        <v>1393</v>
      </c>
      <c r="BO488" t="n" s="35996">
        <v>-0.03323250636458397</v>
      </c>
    </row>
    <row r="489" spans="1:23" x14ac:dyDescent="0.25">
      <c r="A489" s="116" t="str">
        <f>IF(ISBLANK(TBL_DATA[[#This Row],[Row.names]]), "",   DATE(YEAR(TBL_DATA[[#This Row],[Row.names]]), MONTH(TBL_DATA[[#This Row],[Row.names]]), DAY(TBL_DATA[[#This Row],[Row.names]])))</f>
        <v/>
      </c>
      <c r="B489" s="673" t="s">
        <v>618</v>
      </c>
      <c r="C489" s="1299" t="s">
        <v>1244</v>
      </c>
      <c r="D489" s="1925" t="n">
        <v>0.0015047939661942179</v>
      </c>
      <c r="E489" s="2551" t="n">
        <v>0.22213275339172966</v>
      </c>
      <c r="F489" s="3115" t="n">
        <v>0.08963152467557078</v>
      </c>
      <c r="G489" s="3679" t="n">
        <v>0.32806365533860304</v>
      </c>
      <c r="H489" s="4243" t="n">
        <v>0.3790590120682601</v>
      </c>
      <c r="I489" s="4807" t="n">
        <v>0.00566681809943759</v>
      </c>
      <c r="J489" s="5371" t="n">
        <v>0.24854238071593437</v>
      </c>
      <c r="K489" s="5933" t="n">
        <v>0.8132854546242955</v>
      </c>
      <c r="L489" s="6495" t="n">
        <v>0.414181835184731</v>
      </c>
      <c r="M489" s="7057" t="n">
        <v>0.005504216719317458</v>
      </c>
      <c r="N489" s="7619" t="n">
        <v>0.11416011000153799</v>
      </c>
      <c r="O489" s="8183" t="n">
        <v>0.07728655927677826</v>
      </c>
      <c r="P489" s="8809" t="n">
        <v>-0.012756119422980161</v>
      </c>
      <c r="Q489" s="9373" t="n">
        <v>-0.01882600808183548</v>
      </c>
      <c r="R489" s="9937" t="n">
        <v>-0.01640849897766379</v>
      </c>
      <c r="S489" s="10438" t="n">
        <v>0.12216133748538849</v>
      </c>
      <c r="T489" s="10939" t="n">
        <v>0.0778327646841349</v>
      </c>
      <c r="U489" s="11440" t="n">
        <v>1.5695361456213226</v>
      </c>
      <c r="V489" s="11941" t="n">
        <v>0.23220461462993192</v>
      </c>
      <c r="W489" s="12440" t="n">
        <v>0.07499826638739909</v>
      </c>
      <c r="X489" t="n" s="12939">
        <v>3.0961330950037267</v>
      </c>
      <c r="Y489" t="n" s="13501">
        <v>0.6156776852122059</v>
      </c>
      <c r="Z489" t="n" s="14065">
        <v>0.6435696039937957</v>
      </c>
      <c r="AA489" t="n" s="14689">
        <v>0.0</v>
      </c>
      <c r="AB489" t="n" s="15315">
        <v>0.0</v>
      </c>
      <c r="AC489" t="n" s="15941">
        <v>0.11416054747255261</v>
      </c>
      <c r="AD489" t="n" s="16416">
        <v>0.32559927187762</v>
      </c>
      <c r="AE489" t="n" s="16891">
        <v>-0.03880143746610501</v>
      </c>
      <c r="AF489" t="n" s="17366">
        <v>0.06475316082894</v>
      </c>
      <c r="AG489" t="n" s="17841">
        <v>0.074391587562203</v>
      </c>
      <c r="AH489" t="n" s="18316">
        <v>-2.7767702057100024E-4</v>
      </c>
      <c r="AI489" t="n" s="18791">
        <v>0.060880604995447</v>
      </c>
      <c r="AJ489" t="n" s="19266">
        <v>0.24400394773467302</v>
      </c>
      <c r="AK489" t="n" s="19741">
        <v>-0.045030740573913</v>
      </c>
      <c r="AL489" t="n" s="20216">
        <v>0.0</v>
      </c>
      <c r="AM489" t="n" s="20691">
        <v>0.026498669675063</v>
      </c>
      <c r="AN489" t="n" s="21166">
        <v>-0.267131187021283</v>
      </c>
      <c r="AO489" t="n" s="21641">
        <v>1.0879454291638488</v>
      </c>
      <c r="AP489" t="n" s="22116">
        <v>-0.6430592285717751</v>
      </c>
      <c r="AQ489" t="n" s="22591">
        <v>0.44488620059207373</v>
      </c>
      <c r="AR489" t="n" s="23066">
        <v>1.731004657735624</v>
      </c>
      <c r="AS489" t="n" s="23659">
        <v>0.003359643682803368</v>
      </c>
      <c r="AT489" t="n" s="24252">
        <v>2.1260161526327368E-4</v>
      </c>
      <c r="AU489" t="n" s="24845">
        <v>0.0013127114634899496</v>
      </c>
      <c r="AV489" t="n" s="25438">
        <v>5.276018572574607E-4</v>
      </c>
      <c r="AW489" t="n" s="26031">
        <v>-8.96524633586744E-6</v>
      </c>
      <c r="AX489" t="n" s="26624">
        <v>-3.626770011397862E-4</v>
      </c>
      <c r="AY489" t="n" s="27217">
        <v>4.377734361980642E-4</v>
      </c>
      <c r="AZ489" t="n" s="27810">
        <v>0.0031020942942151177</v>
      </c>
      <c r="BA489" t="n" s="28403">
        <v>-0.001581179123639227</v>
      </c>
      <c r="BB489" t="n" s="28996">
        <v>9.500894323504555E-5</v>
      </c>
      <c r="BC489" t="n" s="29589">
        <v>-5.4076201510832486E-6</v>
      </c>
      <c r="BD489" t="n" s="30182">
        <v>0.0011876413844587692</v>
      </c>
      <c r="BE489" t="n" s="30775">
        <v>-0.0010283295631490002</v>
      </c>
      <c r="BF489" t="n" s="31368">
        <v>0.0015618167133442905</v>
      </c>
      <c r="BG489" t="n" s="31961">
        <v>0.0013260250630931156</v>
      </c>
      <c r="BH489" t="n" s="32554">
        <v>2.907569327675968E-4</v>
      </c>
      <c r="BI489" t="n" s="33147">
        <v>0.0037512957706815424</v>
      </c>
      <c r="BJ489" t="s" s="33622">
        <v>1385</v>
      </c>
      <c r="BK489" t="s" s="34097">
        <v>1393</v>
      </c>
      <c r="BL489" t="n" s="34572">
        <v>0.07950868457555771</v>
      </c>
      <c r="BM489" t="s" s="35047">
        <v>1418</v>
      </c>
      <c r="BN489" t="s" s="35522">
        <v>1393</v>
      </c>
      <c r="BO489" t="n" s="35997">
        <v>-0.032454244792461395</v>
      </c>
    </row>
    <row r="490" spans="1:23" x14ac:dyDescent="0.25">
      <c r="A490" s="116" t="str">
        <f>IF(ISBLANK(TBL_DATA[[#This Row],[Row.names]]), "",   DATE(YEAR(TBL_DATA[[#This Row],[Row.names]]), MONTH(TBL_DATA[[#This Row],[Row.names]]), DAY(TBL_DATA[[#This Row],[Row.names]])))</f>
        <v/>
      </c>
      <c r="B490" s="674" t="s">
        <v>619</v>
      </c>
      <c r="C490" s="1300" t="s">
        <v>1245</v>
      </c>
      <c r="D490" s="1926" t="n">
        <v>-0.013224036180840717</v>
      </c>
      <c r="E490" s="2552" t="n">
        <v>0.205971225643087</v>
      </c>
      <c r="F490" s="3116" t="n">
        <v>0.03422675172291911</v>
      </c>
      <c r="G490" s="3680" t="n">
        <v>0.2947619132381727</v>
      </c>
      <c r="H490" s="4244" t="n">
        <v>0.3021914111573064</v>
      </c>
      <c r="I490" s="4808" t="n">
        <v>0.0060922019506674</v>
      </c>
      <c r="J490" s="5372" t="n">
        <v>0.190044515319032</v>
      </c>
      <c r="K490" s="5934" t="n">
        <v>0.7751949794658768</v>
      </c>
      <c r="L490" s="6496" t="n">
        <v>0.3639788302011692</v>
      </c>
      <c r="M490" s="7058" t="n">
        <v>0.005816234681168407</v>
      </c>
      <c r="N490" s="7620" t="n">
        <v>0.11577276520954816</v>
      </c>
      <c r="O490" s="8184" t="n">
        <v>0.07958091138735154</v>
      </c>
      <c r="P490" s="8810" t="n">
        <v>-0.02581146821904423</v>
      </c>
      <c r="Q490" s="9374" t="n">
        <v>-0.019158255052133713</v>
      </c>
      <c r="R490" s="9938" t="n">
        <v>-0.01670659558977472</v>
      </c>
      <c r="S490" s="10439" t="n">
        <v>0.08273346039073037</v>
      </c>
      <c r="T490" s="10940" t="n">
        <v>0.0827657404960986</v>
      </c>
      <c r="U490" s="11441" t="n">
        <v>0.999609982280413</v>
      </c>
      <c r="V490" s="11942" t="n">
        <v>0.19654045158011368</v>
      </c>
      <c r="W490" s="12441" t="n">
        <v>0.0783617881046909</v>
      </c>
      <c r="X490" t="n" s="12940">
        <v>2.5081159623046987</v>
      </c>
      <c r="Y490" t="n" s="13502">
        <v>0.5497193931064343</v>
      </c>
      <c r="Z490" t="n" s="14066">
        <v>0.603306580604894</v>
      </c>
      <c r="AA490" t="n" s="14690">
        <v>0.0</v>
      </c>
      <c r="AB490" t="n" s="15316">
        <v>0.0</v>
      </c>
      <c r="AC490" t="n" s="15942">
        <v>0.10964048657553357</v>
      </c>
      <c r="AD490" t="n" s="16417">
        <v>0.318999188778413</v>
      </c>
      <c r="AE490" t="n" s="16892">
        <v>-0.040351484733141</v>
      </c>
      <c r="AF490" t="n" s="17367">
        <v>0.063325412702856</v>
      </c>
      <c r="AG490" t="n" s="17842">
        <v>0.075086662879348</v>
      </c>
      <c r="AH490" t="n" s="18317">
        <v>-1.6704648759899993E-4</v>
      </c>
      <c r="AI490" t="n" s="18792">
        <v>0.059807830993911</v>
      </c>
      <c r="AJ490" t="n" s="19267">
        <v>0.24402888514936902</v>
      </c>
      <c r="AK490" t="n" s="19742">
        <v>-0.04598754474549199</v>
      </c>
      <c r="AL490" t="n" s="20217">
        <v>0.0</v>
      </c>
      <c r="AM490" t="n" s="20692">
        <v>0.027175074519287</v>
      </c>
      <c r="AN490" t="n" s="21167">
        <v>-0.245401058803497</v>
      </c>
      <c r="AO490" t="n" s="21642">
        <v>1.0690476141212182</v>
      </c>
      <c r="AP490" t="n" s="22117">
        <v>-0.612531693867763</v>
      </c>
      <c r="AQ490" t="n" s="22592">
        <v>0.4565159202534552</v>
      </c>
      <c r="AR490" t="n" s="23067">
        <v>1.6815793079889811</v>
      </c>
      <c r="AS490" t="n" s="23660">
        <v>0.003450281240668099</v>
      </c>
      <c r="AT490" t="n" s="24253">
        <v>2.0600617862810193E-4</v>
      </c>
      <c r="AU490" t="n" s="24846">
        <v>0.0012490639325267658</v>
      </c>
      <c r="AV490" t="n" s="25439">
        <v>5.27183018303948E-4</v>
      </c>
      <c r="AW490" t="n" s="26032">
        <v>1.247225831144134E-5</v>
      </c>
      <c r="AX490" t="n" s="26625">
        <v>-3.7069060045855605E-4</v>
      </c>
      <c r="AY490" t="n" s="27218">
        <v>4.789821425724919E-4</v>
      </c>
      <c r="AZ490" t="n" s="27811">
        <v>0.0030857146571568136</v>
      </c>
      <c r="BA490" t="n" s="28404">
        <v>-0.0016872345345191936</v>
      </c>
      <c r="BB490" t="n" s="28997">
        <v>1.1360312714078513E-4</v>
      </c>
      <c r="BC490" t="n" s="29590">
        <v>-6.269102961260048E-6</v>
      </c>
      <c r="BD490" t="n" s="30183">
        <v>0.0013896702428995364</v>
      </c>
      <c r="BE490" t="n" s="30776">
        <v>-0.0010820197648295988</v>
      </c>
      <c r="BF490" t="n" s="31369">
        <v>0.0015177110128573447</v>
      </c>
      <c r="BG490" t="n" s="31962">
        <v>0.001514475832480931</v>
      </c>
      <c r="BH490" t="n" s="32555">
        <v>2.506452479632366E-4</v>
      </c>
      <c r="BI490" t="n" s="33148">
        <v>0.0034686297459979856</v>
      </c>
      <c r="BJ490" t="s" s="33623">
        <v>1385</v>
      </c>
      <c r="BK490" t="s" s="34098">
        <v>1393</v>
      </c>
      <c r="BL490" t="n" s="34573">
        <v>0.08006792515516281</v>
      </c>
      <c r="BM490" t="s" s="35048">
        <v>1418</v>
      </c>
      <c r="BN490" t="s" s="35523">
        <v>1393</v>
      </c>
      <c r="BO490" t="n" s="35998">
        <v>-0.032508499920368195</v>
      </c>
    </row>
    <row r="491" spans="1:23" x14ac:dyDescent="0.25">
      <c r="A491" s="116" t="str">
        <f>IF(ISBLANK(TBL_DATA[[#This Row],[Row.names]]), "",   DATE(YEAR(TBL_DATA[[#This Row],[Row.names]]), MONTH(TBL_DATA[[#This Row],[Row.names]]), DAY(TBL_DATA[[#This Row],[Row.names]])))</f>
        <v/>
      </c>
      <c r="B491" s="675" t="s">
        <v>620</v>
      </c>
      <c r="C491" s="1301" t="s">
        <v>1246</v>
      </c>
      <c r="D491" s="1927" t="n">
        <v>0.004476649982660765</v>
      </c>
      <c r="E491" s="2553" t="n">
        <v>0.21136993670945148</v>
      </c>
      <c r="F491" s="3117" t="n">
        <v>0.06858097850223133</v>
      </c>
      <c r="G491" s="3681" t="n">
        <v>0.2921206093654519</v>
      </c>
      <c r="H491" s="4245" t="n">
        <v>0.3045461092103303</v>
      </c>
      <c r="I491" s="4809" t="n">
        <v>0.006026287632483105</v>
      </c>
      <c r="J491" s="5373" t="n">
        <v>0.20132028607649866</v>
      </c>
      <c r="K491" s="5935" t="n">
        <v>0.7637855792094049</v>
      </c>
      <c r="L491" s="6497" t="n">
        <v>0.3547296578314427</v>
      </c>
      <c r="M491" s="7059" t="n">
        <v>0.005804790339117631</v>
      </c>
      <c r="N491" s="7621" t="n">
        <v>0.114713876586106</v>
      </c>
      <c r="O491" s="8185" t="n">
        <v>0.07769591561125096</v>
      </c>
      <c r="P491" s="8811" t="n">
        <v>-0.021450367145138705</v>
      </c>
      <c r="Q491" s="9375" t="n">
        <v>-0.018774181702314645</v>
      </c>
      <c r="R491" s="9939" t="n">
        <v>-0.016344945772023386</v>
      </c>
      <c r="S491" s="10440" t="n">
        <v>0.08459883625848441</v>
      </c>
      <c r="T491" s="10941" t="n">
        <v>0.08276020181392754</v>
      </c>
      <c r="U491" s="11442" t="n">
        <v>1.0222164084216558</v>
      </c>
      <c r="V491" s="11943" t="n">
        <v>0.20278491833477763</v>
      </c>
      <c r="W491" s="12442" t="n">
        <v>0.07823578930761915</v>
      </c>
      <c r="X491" t="n" s="12941">
        <v>2.591971272091825</v>
      </c>
      <c r="Y491" t="n" s="13503">
        <v>0.5518569644485157</v>
      </c>
      <c r="Z491" t="n" s="14067">
        <v>0.5955918550748008</v>
      </c>
      <c r="AA491" t="n" s="14691">
        <v>0.0</v>
      </c>
      <c r="AB491" t="n" s="15317">
        <v>0.0</v>
      </c>
      <c r="AC491" t="n" s="15943">
        <v>0.12135583526908991</v>
      </c>
      <c r="AD491" t="n" s="16418">
        <v>0.3247656571943359</v>
      </c>
      <c r="AE491" t="n" s="16893">
        <v>-0.04115359310814299</v>
      </c>
      <c r="AF491" t="n" s="17368">
        <v>0.070914565945601</v>
      </c>
      <c r="AG491" t="n" s="17843">
        <v>0.074298775499186</v>
      </c>
      <c r="AH491" t="n" s="18318">
        <v>-0.004065773244656</v>
      </c>
      <c r="AI491" t="n" s="18793">
        <v>0.060544320350109</v>
      </c>
      <c r="AJ491" t="n" s="19268">
        <v>0.245420853258087</v>
      </c>
      <c r="AK491" t="n" s="19743">
        <v>-0.046057292360753004</v>
      </c>
      <c r="AL491" t="n" s="20218">
        <v>0.0</v>
      </c>
      <c r="AM491" t="n" s="20693">
        <v>0.027022539276835</v>
      </c>
      <c r="AN491" t="n" s="21168">
        <v>-0.22317892600488398</v>
      </c>
      <c r="AO491" t="n" s="21643">
        <v>1.0473897409655868</v>
      </c>
      <c r="AP491" t="n" s="22118">
        <v>-0.558878614159869</v>
      </c>
      <c r="AQ491" t="n" s="22593">
        <v>0.48851112680571784</v>
      </c>
      <c r="AR491" t="n" s="23068">
        <v>1.6062683551254557</v>
      </c>
      <c r="AS491" t="n" s="23661">
        <v>0.0033443478652731254</v>
      </c>
      <c r="AT491" t="n" s="24254">
        <v>2.0279062186670242E-4</v>
      </c>
      <c r="AU491" t="n" s="24847">
        <v>0.0012121858503576276</v>
      </c>
      <c r="AV491" t="n" s="25440">
        <v>5.092831896730011E-4</v>
      </c>
      <c r="AW491" t="n" s="26033">
        <v>1.173282414827354E-5</v>
      </c>
      <c r="AX491" t="n" s="26626">
        <v>-3.55848848227497E-4</v>
      </c>
      <c r="AY491" t="n" s="27219">
        <v>4.678498471141213E-4</v>
      </c>
      <c r="AZ491" t="n" s="27812">
        <v>0.002971413912624674</v>
      </c>
      <c r="BA491" t="n" s="28405">
        <v>-0.0016212536234164326</v>
      </c>
      <c r="BB491" t="n" s="28998">
        <v>1.082298452739952E-4</v>
      </c>
      <c r="BC491" t="n" s="29591">
        <v>-6.141036270022196E-6</v>
      </c>
      <c r="BD491" t="n" s="30184">
        <v>0.0013451441563686413</v>
      </c>
      <c r="BE491" t="n" s="30777">
        <v>-0.0010320019331181856</v>
      </c>
      <c r="BF491" t="n" s="31370">
        <v>0.0014754266874197795</v>
      </c>
      <c r="BG491" t="n" s="31963">
        <v>0.0014643508782148716</v>
      </c>
      <c r="BH491" t="n" s="32556">
        <v>2.4289022316364837E-4</v>
      </c>
      <c r="BI491" t="n" s="33149">
        <v>0.003348780436368814</v>
      </c>
      <c r="BJ491" t="s" s="33624">
        <v>1385</v>
      </c>
      <c r="BK491" t="s" s="34099">
        <v>1393</v>
      </c>
      <c r="BL491" t="n" s="34574">
        <v>0.07976824790239334</v>
      </c>
      <c r="BM491" t="s" s="35049">
        <v>1418</v>
      </c>
      <c r="BN491" t="s" s="35524">
        <v>1393</v>
      </c>
      <c r="BO491" t="n" s="35999">
        <v>-0.0326492078602314</v>
      </c>
    </row>
    <row r="492" spans="1:23" x14ac:dyDescent="0.25">
      <c r="A492" s="116" t="str">
        <f>IF(ISBLANK(TBL_DATA[[#This Row],[Row.names]]), "",   DATE(YEAR(TBL_DATA[[#This Row],[Row.names]]), MONTH(TBL_DATA[[#This Row],[Row.names]]), DAY(TBL_DATA[[#This Row],[Row.names]])))</f>
        <v/>
      </c>
      <c r="B492" s="676" t="s">
        <v>621</v>
      </c>
      <c r="C492" s="1302" t="s">
        <v>1247</v>
      </c>
      <c r="D492" s="1928" t="n">
        <v>-2.0591887985305268E-5</v>
      </c>
      <c r="E492" s="2554" t="n">
        <v>0.21134499231540604</v>
      </c>
      <c r="F492" s="3118" t="n">
        <v>0.04888473926388848</v>
      </c>
      <c r="G492" s="3682" t="n">
        <v>0.2867252499646066</v>
      </c>
      <c r="H492" s="4246" t="n">
        <v>0.2963641503917865</v>
      </c>
      <c r="I492" s="4810" t="n">
        <v>0.005992895486214453</v>
      </c>
      <c r="J492" s="5374" t="n">
        <v>0.1706345428344178</v>
      </c>
      <c r="K492" s="5936" t="n">
        <v>0.7525461120980449</v>
      </c>
      <c r="L492" s="6498" t="n">
        <v>0.3495671316314901</v>
      </c>
      <c r="M492" s="7060" t="n">
        <v>0.005761876752217473</v>
      </c>
      <c r="N492" s="7622" t="n">
        <v>0.11341304088113148</v>
      </c>
      <c r="O492" s="8186" t="n">
        <v>0.07769592652626028</v>
      </c>
      <c r="P492" s="8812" t="n">
        <v>-0.021470517329566507</v>
      </c>
      <c r="Q492" s="9376" t="n">
        <v>-0.01869770857216584</v>
      </c>
      <c r="R492" s="9940" t="n">
        <v>-0.01629601976108956</v>
      </c>
      <c r="S492" s="10441" t="n">
        <v>0.09260366994813052</v>
      </c>
      <c r="T492" s="10942" t="n">
        <v>0.08262547130745573</v>
      </c>
      <c r="U492" s="11443" t="n">
        <v>1.1207641963522985</v>
      </c>
      <c r="V492" s="11944" t="n">
        <v>0.20549742078842126</v>
      </c>
      <c r="W492" s="12443" t="n">
        <v>0.0782024235750183</v>
      </c>
      <c r="X492" t="n" s="12942">
        <v>2.6277628159604407</v>
      </c>
      <c r="Y492" t="n" s="13504">
        <v>0.5443933783504227</v>
      </c>
      <c r="Z492" t="n" s="14068">
        <v>0.5912420245817191</v>
      </c>
      <c r="AA492" t="n" s="14692">
        <v>0.0</v>
      </c>
      <c r="AB492" t="n" s="15318">
        <v>0.0</v>
      </c>
      <c r="AC492" t="n" s="15944">
        <v>0.1179269019563574</v>
      </c>
      <c r="AD492" t="n" s="16419">
        <v>0.318355832160246</v>
      </c>
      <c r="AE492" t="n" s="16894">
        <v>-0.028945408164608995</v>
      </c>
      <c r="AF492" t="n" s="17369">
        <v>0.069033479607178</v>
      </c>
      <c r="AG492" t="n" s="17844">
        <v>0.06948793475079301</v>
      </c>
      <c r="AH492" t="n" s="18319">
        <v>0.0</v>
      </c>
      <c r="AI492" t="n" s="18794">
        <v>0.058857886021639994</v>
      </c>
      <c r="AJ492" t="n" s="19269">
        <v>0.215074934007384</v>
      </c>
      <c r="AK492" t="n" s="19744">
        <v>-0.045093717968773</v>
      </c>
      <c r="AL492" t="n" s="20219">
        <v>0.0</v>
      </c>
      <c r="AM492" t="n" s="20694">
        <v>0.027898078982785</v>
      </c>
      <c r="AN492" t="n" s="21169">
        <v>-0.242517517874568</v>
      </c>
      <c r="AO492" t="n" s="21644">
        <v>1.0402653664755892</v>
      </c>
      <c r="AP492" t="n" s="22119">
        <v>-0.5981138649535132</v>
      </c>
      <c r="AQ492" t="n" s="22594">
        <v>0.44215150152207605</v>
      </c>
      <c r="AR492" t="n" s="23069">
        <v>1.6383792314291024</v>
      </c>
      <c r="AS492" t="n" s="23662">
        <v>0.0030210049881622203</v>
      </c>
      <c r="AT492" t="n" s="24255">
        <v>8.014971730717538E-5</v>
      </c>
      <c r="AU492" t="n" s="24848">
        <v>0.0019733062090977116</v>
      </c>
      <c r="AV492" t="n" s="25441">
        <v>4.2484256167250314E-4</v>
      </c>
      <c r="AW492" t="n" s="26034">
        <v>5.423796146477083E-5</v>
      </c>
      <c r="AX492" t="n" s="26627">
        <v>-3.8445188869704223E-4</v>
      </c>
      <c r="AY492" t="n" s="27220">
        <v>5.750734203660205E-4</v>
      </c>
      <c r="AZ492" t="n" s="27813">
        <v>0.0031330832031569054</v>
      </c>
      <c r="BA492" t="n" s="28406">
        <v>-0.0015153900847798495</v>
      </c>
      <c r="BB492" t="n" s="28999">
        <v>1.1412890277810576E-4</v>
      </c>
      <c r="BC492" t="n" s="29592">
        <v>-2.9386142267312692E-6</v>
      </c>
      <c r="BD492" t="n" s="30185">
        <v>0.0011244423252399815</v>
      </c>
      <c r="BE492" t="n" s="30778">
        <v>-0.0011994730341951822</v>
      </c>
      <c r="BF492" t="n" s="31371">
        <v>0.0019015190802130274</v>
      </c>
      <c r="BG492" t="n" s="31964">
        <v>0.0016750944371903052</v>
      </c>
      <c r="BH492" t="n" s="32557">
        <v>3.310328863626772E-4</v>
      </c>
      <c r="BI492" t="n" s="33150">
        <v>0.0036404306814909805</v>
      </c>
      <c r="BJ492" t="s" s="33625">
        <v>1385</v>
      </c>
      <c r="BK492" t="s" s="34100">
        <v>1393</v>
      </c>
      <c r="BL492" t="n" s="34575">
        <v>0.0795031413435936</v>
      </c>
      <c r="BM492" t="s" s="35050">
        <v>1418</v>
      </c>
      <c r="BN492" t="s" s="35525">
        <v>1393</v>
      </c>
      <c r="BO492" t="n" s="36000">
        <v>-0.03257669880986214</v>
      </c>
    </row>
    <row r="493" spans="1:23" x14ac:dyDescent="0.25">
      <c r="A493" s="116" t="str">
        <f>IF(ISBLANK(TBL_DATA[[#This Row],[Row.names]]), "",   DATE(YEAR(TBL_DATA[[#This Row],[Row.names]]), MONTH(TBL_DATA[[#This Row],[Row.names]]), DAY(TBL_DATA[[#This Row],[Row.names]])))</f>
        <v/>
      </c>
      <c r="B493" s="677" t="s">
        <v>622</v>
      </c>
      <c r="C493" s="1303" t="s">
        <v>1248</v>
      </c>
      <c r="D493" s="1929" t="n">
        <v>0.0063075348862121315</v>
      </c>
      <c r="E493" s="2555" t="n">
        <v>0.21898559311367372</v>
      </c>
      <c r="F493" s="3119" t="n">
        <v>0.10841381401200123</v>
      </c>
      <c r="G493" s="3683" t="n">
        <v>0.2899054430093685</v>
      </c>
      <c r="H493" s="4247" t="n">
        <v>0.30044899148200493</v>
      </c>
      <c r="I493" s="4811" t="n">
        <v>0.005987299960305297</v>
      </c>
      <c r="J493" s="5375" t="n">
        <v>0.2479306003370796</v>
      </c>
      <c r="K493" s="5937" t="n">
        <v>0.7795473795957053</v>
      </c>
      <c r="L493" s="6499" t="n">
        <v>0.3677431037134949</v>
      </c>
      <c r="M493" s="7061" t="n">
        <v>0.005692042192033889</v>
      </c>
      <c r="N493" s="7623" t="n">
        <v>0.11363747977285149</v>
      </c>
      <c r="O493" s="8187" t="n">
        <v>0.07714895377649032</v>
      </c>
      <c r="P493" s="8813" t="n">
        <v>-0.015298408480435732</v>
      </c>
      <c r="Q493" s="9377" t="n">
        <v>-0.01856193037518597</v>
      </c>
      <c r="R493" s="9941" t="n">
        <v>-0.016155488738765912</v>
      </c>
      <c r="S493" s="10442" t="n">
        <v>0.103472114034167</v>
      </c>
      <c r="T493" s="10943" t="n">
        <v>0.08314989143735685</v>
      </c>
      <c r="U493" s="11444" t="n">
        <v>1.2444046798560218</v>
      </c>
      <c r="V493" s="11945" t="n">
        <v>0.21541383852529972</v>
      </c>
      <c r="W493" s="12444" t="n">
        <v>0.07859707288088891</v>
      </c>
      <c r="X493" t="n" s="12943">
        <v>2.7407361448657483</v>
      </c>
      <c r="Y493" t="n" s="13505">
        <v>0.5481322755339307</v>
      </c>
      <c r="Z493" t="n" s="14069">
        <v>0.6064182580640979</v>
      </c>
      <c r="AA493" t="n" s="14693">
        <v>0.0</v>
      </c>
      <c r="AB493" t="n" s="15319">
        <v>0.0</v>
      </c>
      <c r="AC493" t="n" s="15945">
        <v>0.11311875013618279</v>
      </c>
      <c r="AD493" t="n" s="16420">
        <v>0.32351855127429396</v>
      </c>
      <c r="AE493" t="n" s="16895">
        <v>-0.024656921866838</v>
      </c>
      <c r="AF493" t="n" s="17370">
        <v>0.065107918830551</v>
      </c>
      <c r="AG493" t="n" s="17845">
        <v>0.06870865910299799</v>
      </c>
      <c r="AH493" t="n" s="18320">
        <v>0.0</v>
      </c>
      <c r="AI493" t="n" s="18795">
        <v>0.059855231805949996</v>
      </c>
      <c r="AJ493" t="n" s="19270">
        <v>0.193753296376896</v>
      </c>
      <c r="AK493" t="n" s="19745">
        <v>-0.041677497390623</v>
      </c>
      <c r="AL493" t="n" s="20220">
        <v>0.0</v>
      </c>
      <c r="AM493" t="n" s="20695">
        <v>0.028058957803753004</v>
      </c>
      <c r="AN493" t="n" s="21170">
        <v>-0.26697899044324397</v>
      </c>
      <c r="AO493" t="n" s="21645">
        <v>1.068959711684588</v>
      </c>
      <c r="AP493" t="n" s="22120">
        <v>-0.663270506190851</v>
      </c>
      <c r="AQ493" t="n" s="22595">
        <v>0.4056892054937369</v>
      </c>
      <c r="AR493" t="n" s="23070">
        <v>1.732230217875439</v>
      </c>
      <c r="AS493" t="n" s="23663">
        <v>0.0029779149079385545</v>
      </c>
      <c r="AT493" t="n" s="24256">
        <v>7.713556900909804E-5</v>
      </c>
      <c r="AU493" t="n" s="24849">
        <v>0.0019008714697705458</v>
      </c>
      <c r="AV493" t="n" s="25442">
        <v>4.257893365248146E-4</v>
      </c>
      <c r="AW493" t="n" s="26035">
        <v>5.244722744562262E-5</v>
      </c>
      <c r="AX493" t="n" s="26628">
        <v>-3.5858088723299047E-4</v>
      </c>
      <c r="AY493" t="n" s="27221">
        <v>5.626874972133542E-4</v>
      </c>
      <c r="AZ493" t="n" s="27814">
        <v>0.0029857402121887303</v>
      </c>
      <c r="BA493" t="n" s="28407">
        <v>-0.001461266312857285</v>
      </c>
      <c r="BB493" t="n" s="29000">
        <v>1.0387868205442024E-4</v>
      </c>
      <c r="BC493" t="n" s="29593">
        <v>-2.4749685658690344E-6</v>
      </c>
      <c r="BD493" t="n" s="30186">
        <v>0.0011099342581486346</v>
      </c>
      <c r="BE493" t="n" s="30779">
        <v>-0.0011522967725243853</v>
      </c>
      <c r="BF493" t="n" s="31372">
        <v>0.001839882025280061</v>
      </c>
      <c r="BG493" t="n" s="31965">
        <v>0.0016680841843697183</v>
      </c>
      <c r="BH493" t="n" s="32558">
        <v>3.1401368836473514E-4</v>
      </c>
      <c r="BI493" t="n" s="33151">
        <v>0.003484525349850232</v>
      </c>
      <c r="BJ493" t="s" s="33626">
        <v>1385</v>
      </c>
      <c r="BK493" t="s" s="34101">
        <v>1393</v>
      </c>
      <c r="BL493" t="n" s="34576">
        <v>0.08248238265514374</v>
      </c>
      <c r="BM493" t="s" s="35051">
        <v>1418</v>
      </c>
      <c r="BN493" t="s" s="35526">
        <v>1393</v>
      </c>
      <c r="BO493" t="n" s="36001">
        <v>-0.032485365867614746</v>
      </c>
    </row>
    <row r="494" spans="1:23" x14ac:dyDescent="0.25">
      <c r="A494" s="116" t="str">
        <f>IF(ISBLANK(TBL_DATA[[#This Row],[Row.names]]), "",   DATE(YEAR(TBL_DATA[[#This Row],[Row.names]]), MONTH(TBL_DATA[[#This Row],[Row.names]]), DAY(TBL_DATA[[#This Row],[Row.names]])))</f>
        <v/>
      </c>
      <c r="B494" s="678" t="s">
        <v>623</v>
      </c>
      <c r="C494" s="1304" t="s">
        <v>1249</v>
      </c>
      <c r="D494" s="1930" t="n">
        <v>0.0016714096183094711</v>
      </c>
      <c r="E494" s="2556" t="n">
        <v>0.22102301735858454</v>
      </c>
      <c r="F494" s="3120" t="n">
        <v>0.09206397848555836</v>
      </c>
      <c r="G494" s="3684" t="n">
        <v>0.2876236358762098</v>
      </c>
      <c r="H494" s="4248" t="n">
        <v>0.29956143636917715</v>
      </c>
      <c r="I494" s="4812" t="n">
        <v>0.005990289172577889</v>
      </c>
      <c r="J494" s="5376" t="n">
        <v>0.21455267775759523</v>
      </c>
      <c r="K494" s="5938" t="n">
        <v>0.7688621206614233</v>
      </c>
      <c r="L494" s="6500" t="n">
        <v>0.36538710605604524</v>
      </c>
      <c r="M494" s="7062" t="n">
        <v>0.005701868660369378</v>
      </c>
      <c r="N494" s="7624" t="n">
        <v>0.11362215809628609</v>
      </c>
      <c r="O494" s="8188" t="n">
        <v>0.07714895377649032</v>
      </c>
      <c r="P494" s="8814" t="n">
        <v>-0.013652568769205287</v>
      </c>
      <c r="Q494" s="9378" t="n">
        <v>-0.018564048480696326</v>
      </c>
      <c r="R494" s="9942" t="n">
        <v>-0.01615793130342919</v>
      </c>
      <c r="S494" s="10443" t="n">
        <v>0.11300343338317487</v>
      </c>
      <c r="T494" s="10944" t="n">
        <v>0.08261943964397418</v>
      </c>
      <c r="U494" s="11445" t="n">
        <v>1.367758409765694</v>
      </c>
      <c r="V494" s="11946" t="n">
        <v>0.2237789084201065</v>
      </c>
      <c r="W494" s="12445" t="n">
        <v>0.07788970167493432</v>
      </c>
      <c r="X494" t="n" s="12944">
        <v>2.873023051930892</v>
      </c>
      <c r="Y494" t="n" s="13506">
        <v>0.5473220590924297</v>
      </c>
      <c r="Z494" t="n" s="14070">
        <v>0.6044725850326425</v>
      </c>
      <c r="AA494" t="n" s="14694">
        <v>0.0</v>
      </c>
      <c r="AB494" t="n" s="15320">
        <v>0.0</v>
      </c>
      <c r="AC494" t="n" s="15946">
        <v>0.11184099673127755</v>
      </c>
      <c r="AD494" t="n" s="16421">
        <v>0.329652156111261</v>
      </c>
      <c r="AE494" t="n" s="16896">
        <v>-0.025194046063767996</v>
      </c>
      <c r="AF494" t="n" s="17371">
        <v>0.052523076370339004</v>
      </c>
      <c r="AG494" t="n" s="17846">
        <v>0.068434528981457</v>
      </c>
      <c r="AH494" t="n" s="18321">
        <v>0.0</v>
      </c>
      <c r="AI494" t="n" s="18796">
        <v>0.057578140063072</v>
      </c>
      <c r="AJ494" t="n" s="19271">
        <v>0.197810421829508</v>
      </c>
      <c r="AK494" t="n" s="19746">
        <v>-0.042815954272365994</v>
      </c>
      <c r="AL494" t="n" s="20221">
        <v>0.0</v>
      </c>
      <c r="AM494" t="n" s="20696">
        <v>0.029604155067031998</v>
      </c>
      <c r="AN494" t="n" s="21171">
        <v>-0.271781896128793</v>
      </c>
      <c r="AO494" t="n" s="21646">
        <v>1.0793030445352372</v>
      </c>
      <c r="AP494" t="n" s="22121">
        <v>-0.683492462577495</v>
      </c>
      <c r="AQ494" t="n" s="22596">
        <v>0.3958105819577422</v>
      </c>
      <c r="AR494" t="n" s="23071">
        <v>1.7627955071127321</v>
      </c>
      <c r="AS494" t="n" s="23664">
        <v>0.0028162474883620106</v>
      </c>
      <c r="AT494" t="n" s="24257">
        <v>9.714334528190924E-5</v>
      </c>
      <c r="AU494" t="n" s="24850">
        <v>0.001879978343087734</v>
      </c>
      <c r="AV494" t="n" s="25443">
        <v>4.2592405740440994E-4</v>
      </c>
      <c r="AW494" t="n" s="26036">
        <v>5.0301526208197606E-5</v>
      </c>
      <c r="AX494" t="n" s="26629">
        <v>-3.7020130637059655E-4</v>
      </c>
      <c r="AY494" t="n" s="27222">
        <v>5.215563610621947E-4</v>
      </c>
      <c r="AZ494" t="n" s="27815">
        <v>0.002992546754214206</v>
      </c>
      <c r="BA494" t="n" s="28408">
        <v>-0.0014375849795364363</v>
      </c>
      <c r="BB494" t="n" s="29001">
        <v>1.1473322660272304E-4</v>
      </c>
      <c r="BC494" t="n" s="29594">
        <v>-2.9579630011520393E-6</v>
      </c>
      <c r="BD494" t="n" s="30187">
        <v>0.0010779124392779557</v>
      </c>
      <c r="BE494" t="n" s="30780">
        <v>-0.0011268859193832748</v>
      </c>
      <c r="BF494" t="n" s="31373">
        <v>0.0017333273199218496</v>
      </c>
      <c r="BG494" t="n" s="31966">
        <v>0.001623740149159485</v>
      </c>
      <c r="BH494" t="n" s="32559">
        <v>3.018881015986854E-4</v>
      </c>
      <c r="BI494" t="n" s="33152">
        <v>0.0034777047627404987</v>
      </c>
      <c r="BJ494" t="s" s="33627">
        <v>1385</v>
      </c>
      <c r="BK494" t="s" s="34102">
        <v>1393</v>
      </c>
      <c r="BL494" t="n" s="34577">
        <v>0.08602195233106613</v>
      </c>
      <c r="BM494" t="s" s="35052">
        <v>1418</v>
      </c>
      <c r="BN494" t="s" s="35527">
        <v>1393</v>
      </c>
      <c r="BO494" t="n" s="36002">
        <v>-0.03291205316781998</v>
      </c>
    </row>
    <row r="495" spans="1:23" x14ac:dyDescent="0.25">
      <c r="A495" s="116" t="str">
        <f>IF(ISBLANK(TBL_DATA[[#This Row],[Row.names]]), "",   DATE(YEAR(TBL_DATA[[#This Row],[Row.names]]), MONTH(TBL_DATA[[#This Row],[Row.names]]), DAY(TBL_DATA[[#This Row],[Row.names]])))</f>
        <v/>
      </c>
      <c r="B495" s="679" t="s">
        <v>624</v>
      </c>
      <c r="C495" s="1305" t="s">
        <v>1250</v>
      </c>
      <c r="D495" s="1931" t="n">
        <v>-2.1870021088906796E-4</v>
      </c>
      <c r="E495" s="2557" t="n">
        <v>0.22075597936718783</v>
      </c>
      <c r="F495" s="3121" t="n">
        <v>0.07128992691237901</v>
      </c>
      <c r="G495" s="3685" t="n">
        <v>0.28851783555387656</v>
      </c>
      <c r="H495" s="4249" t="n">
        <v>0.3025651480127187</v>
      </c>
      <c r="I495" s="4813" t="n">
        <v>0.005964824408038685</v>
      </c>
      <c r="J495" s="5377" t="n">
        <v>0.19083157134883577</v>
      </c>
      <c r="K495" s="5939" t="n">
        <v>0.7654093800993033</v>
      </c>
      <c r="L495" s="6501" t="n">
        <v>0.36405531765381827</v>
      </c>
      <c r="M495" s="7063" t="n">
        <v>0.00569581022063722</v>
      </c>
      <c r="N495" s="7625" t="n">
        <v>0.1133825214679439</v>
      </c>
      <c r="O495" s="8189" t="n">
        <v>0.07715019369992542</v>
      </c>
      <c r="P495" s="8815" t="n">
        <v>-0.013868283160425321</v>
      </c>
      <c r="Q495" s="9379" t="n">
        <v>-0.018591502464876543</v>
      </c>
      <c r="R495" s="9943" t="n">
        <v>-0.016190459947494566</v>
      </c>
      <c r="S495" s="10444" t="n">
        <v>0.10872481417222168</v>
      </c>
      <c r="T495" s="10945" t="n">
        <v>0.08259756203100563</v>
      </c>
      <c r="U495" s="11446" t="n">
        <v>1.3163198949069266</v>
      </c>
      <c r="V495" s="11947" t="n">
        <v>0.20923080979302244</v>
      </c>
      <c r="W495" s="12446" t="n">
        <v>0.07777153521939834</v>
      </c>
      <c r="X495" t="n" s="12945">
        <v>2.690326341157717</v>
      </c>
      <c r="Y495" t="n" s="13507">
        <v>0.5500592222776731</v>
      </c>
      <c r="Z495" t="n" s="14071">
        <v>0.6033699674775156</v>
      </c>
      <c r="AA495" t="n" s="14695">
        <v>0.0</v>
      </c>
      <c r="AB495" t="n" s="15321">
        <v>0.0</v>
      </c>
      <c r="AC495" t="n" s="15947">
        <v>0.1074599662822194</v>
      </c>
      <c r="AD495" t="n" s="16422">
        <v>0.32152394213057</v>
      </c>
      <c r="AE495" t="n" s="16897">
        <v>-0.025236979748926</v>
      </c>
      <c r="AF495" t="n" s="17372">
        <v>0.057703162414099</v>
      </c>
      <c r="AG495" t="n" s="17847">
        <v>0.06865262181280202</v>
      </c>
      <c r="AH495" t="n" s="18322">
        <v>0.0</v>
      </c>
      <c r="AI495" t="n" s="18797">
        <v>0.058361659268375</v>
      </c>
      <c r="AJ495" t="n" s="19272">
        <v>0.19552068108303597</v>
      </c>
      <c r="AK495" t="n" s="19747">
        <v>-0.04304764485770401</v>
      </c>
      <c r="AL495" t="n" s="20222">
        <v>0.0</v>
      </c>
      <c r="AM495" t="n" s="20697">
        <v>0.037585799530629994</v>
      </c>
      <c r="AN495" t="n" s="21172">
        <v>-0.23982154166223704</v>
      </c>
      <c r="AO495" t="n" s="21647">
        <v>1.05469303641161</v>
      </c>
      <c r="AP495" t="n" s="22122">
        <v>-0.623451336440965</v>
      </c>
      <c r="AQ495" t="n" s="22597">
        <v>0.4312416999706451</v>
      </c>
      <c r="AR495" t="n" s="23072">
        <v>1.6781443728525751</v>
      </c>
      <c r="AS495" t="n" s="23665">
        <v>0.0027250488891324425</v>
      </c>
      <c r="AT495" t="n" s="24258">
        <v>1.0089052378360352E-4</v>
      </c>
      <c r="AU495" t="n" s="24851">
        <v>0.0018104338290605025</v>
      </c>
      <c r="AV495" t="n" s="25444">
        <v>4.1053513471516053E-4</v>
      </c>
      <c r="AW495" t="n" s="26037">
        <v>4.85772040721095E-5</v>
      </c>
      <c r="AX495" t="n" s="26630">
        <v>-3.436119161252045E-4</v>
      </c>
      <c r="AY495" t="n" s="27223">
        <v>5.227822287281025E-4</v>
      </c>
      <c r="AZ495" t="n" s="27816">
        <v>0.002879078480782777</v>
      </c>
      <c r="BA495" t="n" s="28409">
        <v>-0.0013452443685874275</v>
      </c>
      <c r="BB495" t="n" s="29002">
        <v>7.744061429609907E-5</v>
      </c>
      <c r="BC495" t="n" s="29595">
        <v>-3.1520399512188863E-6</v>
      </c>
      <c r="BD495" t="n" s="30188">
        <v>0.0010881888398870869</v>
      </c>
      <c r="BE495" t="n" s="30781">
        <v>-0.001040477826917683</v>
      </c>
      <c r="BF495" t="n" s="31374">
        <v>0.0016789074311433462</v>
      </c>
      <c r="BG495" t="n" s="31967">
        <v>0.0016109523082633798</v>
      </c>
      <c r="BH495" t="n" s="32560">
        <v>2.9950979674133767E-4</v>
      </c>
      <c r="BI495" t="n" s="33153">
        <v>0.003245698030789479</v>
      </c>
      <c r="BJ495" t="s" s="33628">
        <v>1385</v>
      </c>
      <c r="BK495" t="s" s="34103">
        <v>1393</v>
      </c>
      <c r="BL495" t="n" s="34578">
        <v>0.08968649804592133</v>
      </c>
      <c r="BM495" t="s" s="35053">
        <v>1418</v>
      </c>
      <c r="BN495" t="s" s="35528">
        <v>1393</v>
      </c>
      <c r="BO495" t="n" s="36003">
        <v>-0.03301471471786499</v>
      </c>
    </row>
    <row r="496" spans="1:23" x14ac:dyDescent="0.25">
      <c r="A496" s="116" t="str">
        <f>IF(ISBLANK(TBL_DATA[[#This Row],[Row.names]]), "",   DATE(YEAR(TBL_DATA[[#This Row],[Row.names]]), MONTH(TBL_DATA[[#This Row],[Row.names]]), DAY(TBL_DATA[[#This Row],[Row.names]])))</f>
        <v/>
      </c>
      <c r="B496" s="680" t="s">
        <v>625</v>
      </c>
      <c r="C496" s="1306" t="s">
        <v>1251</v>
      </c>
      <c r="D496" s="1932" t="n">
        <v>0.0013964058716200958</v>
      </c>
      <c r="E496" s="2558" t="n">
        <v>0.22246065018459138</v>
      </c>
      <c r="F496" s="3122" t="n">
        <v>0.09631215892940226</v>
      </c>
      <c r="G496" s="3686" t="n">
        <v>0.2866713936931093</v>
      </c>
      <c r="H496" s="4250" t="n">
        <v>0.3006160179164813</v>
      </c>
      <c r="I496" s="4814" t="n">
        <v>0.005958215945493456</v>
      </c>
      <c r="J496" s="5378" t="n">
        <v>0.21307887994757335</v>
      </c>
      <c r="K496" s="5940" t="n">
        <v>0.766214408269149</v>
      </c>
      <c r="L496" s="6502" t="n">
        <v>0.36684132431194894</v>
      </c>
      <c r="M496" s="7064" t="n">
        <v>0.005669107335213607</v>
      </c>
      <c r="N496" s="7626" t="n">
        <v>0.1130989750231885</v>
      </c>
      <c r="O496" s="8190" t="n">
        <v>0.07677881406545899</v>
      </c>
      <c r="P496" s="8816" t="n">
        <v>-0.012491243040839928</v>
      </c>
      <c r="Q496" s="9380" t="n">
        <v>-0.018462104681563556</v>
      </c>
      <c r="R496" s="9944" t="n">
        <v>-0.016067066679345786</v>
      </c>
      <c r="S496" s="10445" t="n">
        <v>0.11203732575019254</v>
      </c>
      <c r="T496" s="10946" t="n">
        <v>0.08266694073939694</v>
      </c>
      <c r="U496" s="11447" t="n">
        <v>1.355285737540284</v>
      </c>
      <c r="V496" s="11948" t="n">
        <v>0.2102039236605726</v>
      </c>
      <c r="W496" s="12447" t="n">
        <v>0.07777148431361616</v>
      </c>
      <c r="X496" t="n" s="12946">
        <v>2.7028405785971388</v>
      </c>
      <c r="Y496" t="n" s="13508">
        <v>0.5482846139702274</v>
      </c>
      <c r="Z496" t="n" s="14072">
        <v>0.6056742724533948</v>
      </c>
      <c r="AA496" t="n" s="14696">
        <v>0.0</v>
      </c>
      <c r="AB496" t="n" s="15322">
        <v>0.0</v>
      </c>
      <c r="AC496" t="n" s="15948">
        <v>0.10309480333645663</v>
      </c>
      <c r="AD496" t="n" s="16423">
        <v>0.32132356042532506</v>
      </c>
      <c r="AE496" t="n" s="16898">
        <v>-0.023512742040342996</v>
      </c>
      <c r="AF496" t="n" s="17373">
        <v>0.056095373333382006</v>
      </c>
      <c r="AG496" t="n" s="17848">
        <v>0.066769466386956</v>
      </c>
      <c r="AH496" t="n" s="18323">
        <v>0.0</v>
      </c>
      <c r="AI496" t="n" s="18798">
        <v>0.059537028574641</v>
      </c>
      <c r="AJ496" t="n" s="19273">
        <v>0.19305055984511701</v>
      </c>
      <c r="AK496" t="n" s="19748">
        <v>-0.044121482770512</v>
      </c>
      <c r="AL496" t="n" s="20223">
        <v>0.0</v>
      </c>
      <c r="AM496" t="n" s="20698">
        <v>0.03626476762412901</v>
      </c>
      <c r="AN496" t="n" s="21173">
        <v>-0.257714562953783</v>
      </c>
      <c r="AO496" t="n" s="21648">
        <v>1.073810055596288</v>
      </c>
      <c r="AP496" t="n" s="22123">
        <v>-0.6661180871713759</v>
      </c>
      <c r="AQ496" t="n" s="22598">
        <v>0.40769196842491207</v>
      </c>
      <c r="AR496" t="n" s="23073">
        <v>1.7399281427676638</v>
      </c>
      <c r="AS496" t="n" s="23666">
        <v>0.0027230407032627652</v>
      </c>
      <c r="AT496" t="n" s="24259">
        <v>8.953830670797645E-5</v>
      </c>
      <c r="AU496" t="n" s="24852">
        <v>0.0018842332648015088</v>
      </c>
      <c r="AV496" t="n" s="25445">
        <v>4.181514274060055E-4</v>
      </c>
      <c r="AW496" t="n" s="26038">
        <v>4.6736592022670695E-5</v>
      </c>
      <c r="AX496" t="n" s="26631">
        <v>-3.271212451404689E-4</v>
      </c>
      <c r="AY496" t="n" s="27224">
        <v>5.418524910363558E-4</v>
      </c>
      <c r="AZ496" t="n" s="27817">
        <v>0.002655543250790459</v>
      </c>
      <c r="BA496" t="n" s="28410">
        <v>-0.0013054781336989773</v>
      </c>
      <c r="BB496" t="n" s="29003">
        <v>5.0725296031430936E-5</v>
      </c>
      <c r="BC496" t="n" s="29596">
        <v>-2.127159456256357E-6</v>
      </c>
      <c r="BD496" t="n" s="30189">
        <v>0.001027035223227269</v>
      </c>
      <c r="BE496" t="n" s="30782">
        <v>-9.856230553067274E-4</v>
      </c>
      <c r="BF496" t="n" s="31375">
        <v>0.0016426227146021212</v>
      </c>
      <c r="BG496" t="n" s="31968">
        <v>0.0016922374212432123</v>
      </c>
      <c r="BH496" t="n" s="32561">
        <v>2.8239024754236083E-4</v>
      </c>
      <c r="BI496" t="n" s="33154">
        <v>0.0031164322424552336</v>
      </c>
      <c r="BJ496" t="s" s="33629">
        <v>1385</v>
      </c>
      <c r="BK496" t="s" s="34104">
        <v>1393</v>
      </c>
      <c r="BL496" t="n" s="34579">
        <v>0.08835500478744507</v>
      </c>
      <c r="BM496" t="s" s="35054">
        <v>1418</v>
      </c>
      <c r="BN496" t="s" s="35529">
        <v>1393</v>
      </c>
      <c r="BO496" t="n" s="36004">
        <v>-0.032332245260477066</v>
      </c>
    </row>
    <row r="497" spans="1:23" x14ac:dyDescent="0.25">
      <c r="A497" s="116" t="str">
        <f>IF(ISBLANK(TBL_DATA[[#This Row],[Row.names]]), "",   DATE(YEAR(TBL_DATA[[#This Row],[Row.names]]), MONTH(TBL_DATA[[#This Row],[Row.names]]), DAY(TBL_DATA[[#This Row],[Row.names]])))</f>
        <v/>
      </c>
      <c r="B497" s="681" t="s">
        <v>626</v>
      </c>
      <c r="C497" s="1307" t="s">
        <v>1252</v>
      </c>
      <c r="D497" s="1933" t="n">
        <v>0.006374098998280982</v>
      </c>
      <c r="E497" s="2559" t="n">
        <v>0.23025273539037094</v>
      </c>
      <c r="F497" s="3123" t="n">
        <v>0.1273208912159156</v>
      </c>
      <c r="G497" s="3687" t="n">
        <v>0.2883332084090495</v>
      </c>
      <c r="H497" s="4251" t="n">
        <v>0.3067579043703594</v>
      </c>
      <c r="I497" s="4815" t="n">
        <v>0.00594009689395642</v>
      </c>
      <c r="J497" s="5379" t="n">
        <v>0.25053655414968357</v>
      </c>
      <c r="K497" s="5941" t="n">
        <v>0.7712835769622491</v>
      </c>
      <c r="L497" s="6503" t="n">
        <v>0.37442450769995517</v>
      </c>
      <c r="M497" s="7065" t="n">
        <v>0.005642751555358158</v>
      </c>
      <c r="N497" s="7627" t="n">
        <v>0.11325342280374168</v>
      </c>
      <c r="O497" s="8191" t="n">
        <v>0.07620864531907041</v>
      </c>
      <c r="P497" s="8817" t="n">
        <v>-0.006196764462312765</v>
      </c>
      <c r="Q497" s="9381" t="n">
        <v>-0.018312528503206738</v>
      </c>
      <c r="R497" s="9945" t="n">
        <v>-0.015914219840899364</v>
      </c>
      <c r="S497" s="10446" t="n">
        <v>0.1258090772690561</v>
      </c>
      <c r="T497" s="10947" t="n">
        <v>0.08247143035460223</v>
      </c>
      <c r="U497" s="11448" t="n">
        <v>1.5254867864921837</v>
      </c>
      <c r="V497" s="11949" t="n">
        <v>0.2241005006020409</v>
      </c>
      <c r="W497" s="12448" t="n">
        <v>0.07765919045872244</v>
      </c>
      <c r="X497" t="n" s="12947">
        <v>2.885691948091517</v>
      </c>
      <c r="Y497" t="n" s="13509">
        <v>0.5538572960342397</v>
      </c>
      <c r="Z497" t="n" s="14073">
        <v>0.6119023677842366</v>
      </c>
      <c r="AA497" t="n" s="14697">
        <v>0.0</v>
      </c>
      <c r="AB497" t="n" s="15323">
        <v>0.0</v>
      </c>
      <c r="AC497" t="n" s="15949">
        <v>0.09901559341407172</v>
      </c>
      <c r="AD497" t="n" s="16424">
        <v>0.32625101877090795</v>
      </c>
      <c r="AE497" t="n" s="16899">
        <v>-0.022554192309984004</v>
      </c>
      <c r="AF497" t="n" s="17374">
        <v>0.067129754879292</v>
      </c>
      <c r="AG497" t="n" s="17849">
        <v>0.068170464720334</v>
      </c>
      <c r="AH497" t="n" s="18324">
        <v>0.0</v>
      </c>
      <c r="AI497" t="n" s="18799">
        <v>0.059150671098374005</v>
      </c>
      <c r="AJ497" t="n" s="19274">
        <v>0.21948357091016604</v>
      </c>
      <c r="AK497" t="n" s="19749">
        <v>-0.045913844757061</v>
      </c>
      <c r="AL497" t="n" s="20224">
        <v>0.0</v>
      </c>
      <c r="AM497" t="n" s="20699">
        <v>0.032898280173665</v>
      </c>
      <c r="AN497" t="n" s="21174">
        <v>-0.303795526205587</v>
      </c>
      <c r="AO497" t="n" s="21649">
        <v>1.114402005730719</v>
      </c>
      <c r="AP497" t="n" s="22124">
        <v>-0.7135818084506119</v>
      </c>
      <c r="AQ497" t="n" s="22599">
        <v>0.400820197280107</v>
      </c>
      <c r="AR497" t="n" s="23074">
        <v>1.827983814181331</v>
      </c>
      <c r="AS497" t="n" s="23667">
        <v>0.002625588136218232</v>
      </c>
      <c r="AT497" t="n" s="24260">
        <v>9.483265629991505E-5</v>
      </c>
      <c r="AU497" t="n" s="24853">
        <v>0.0018278318828780051</v>
      </c>
      <c r="AV497" t="n" s="25446">
        <v>4.03874383717033E-4</v>
      </c>
      <c r="AW497" t="n" s="26039">
        <v>4.53540804371667E-5</v>
      </c>
      <c r="AX497" t="n" s="26632">
        <v>-3.210270711959824E-4</v>
      </c>
      <c r="AY497" t="n" s="27225">
        <v>5.34255519061663E-4</v>
      </c>
      <c r="AZ497" t="n" s="27818">
        <v>0.0025702173272895298</v>
      </c>
      <c r="BA497" t="n" s="28411">
        <v>-0.0012567373440360418</v>
      </c>
      <c r="BB497" t="n" s="29004">
        <v>4.977620085646755E-5</v>
      </c>
      <c r="BC497" t="n" s="29597">
        <v>-1.8977688169213413E-6</v>
      </c>
      <c r="BD497" t="n" s="30190">
        <v>0.0010035958521258015</v>
      </c>
      <c r="BE497" t="n" s="30783">
        <v>-9.447651394793994E-4</v>
      </c>
      <c r="BF497" t="n" s="31376">
        <v>0.0015849298929945172</v>
      </c>
      <c r="BG497" t="n" s="31969">
        <v>0.001645541592120198</v>
      </c>
      <c r="BH497" t="n" s="32562">
        <v>2.7305900366804403E-4</v>
      </c>
      <c r="BI497" t="n" s="33155">
        <v>0.0030097068012799057</v>
      </c>
      <c r="BJ497" t="s" s="33630">
        <v>1385</v>
      </c>
      <c r="BK497" t="s" s="34105">
        <v>1393</v>
      </c>
      <c r="BL497" t="n" s="34580">
        <v>0.0878477618098259</v>
      </c>
      <c r="BM497" t="s" s="35055">
        <v>1418</v>
      </c>
      <c r="BN497" t="s" s="35530">
        <v>1393</v>
      </c>
      <c r="BO497" t="n" s="36005">
        <v>-0.03419317305088043</v>
      </c>
    </row>
    <row r="498" spans="1:23" x14ac:dyDescent="0.25">
      <c r="A498" s="116" t="str">
        <f>IF(ISBLANK(TBL_DATA[[#This Row],[Row.names]]), "",   DATE(YEAR(TBL_DATA[[#This Row],[Row.names]]), MONTH(TBL_DATA[[#This Row],[Row.names]]), DAY(TBL_DATA[[#This Row],[Row.names]])))</f>
        <v/>
      </c>
      <c r="B498" s="682" t="s">
        <v>627</v>
      </c>
      <c r="C498" s="1308" t="s">
        <v>1253</v>
      </c>
      <c r="D498" s="1934" t="n">
        <v>-0.002398489784189462</v>
      </c>
      <c r="E498" s="2560" t="n">
        <v>0.22730198677256608</v>
      </c>
      <c r="F498" s="3124" t="n">
        <v>0.08563978856070942</v>
      </c>
      <c r="G498" s="3688" t="n">
        <v>0.2859297842922725</v>
      </c>
      <c r="H498" s="4252" t="n">
        <v>0.3052340327350652</v>
      </c>
      <c r="I498" s="4816" t="n">
        <v>0.0059106620513219976</v>
      </c>
      <c r="J498" s="5380" t="n">
        <v>0.20128105589798828</v>
      </c>
      <c r="K498" s="5942" t="n">
        <v>0.7718361012745593</v>
      </c>
      <c r="L498" s="6504" t="n">
        <v>0.3795357011177375</v>
      </c>
      <c r="M498" s="7066" t="n">
        <v>0.005585669808776785</v>
      </c>
      <c r="N498" s="7628" t="n">
        <v>0.11256856526965861</v>
      </c>
      <c r="O498" s="8192" t="n">
        <v>0.07635946984066429</v>
      </c>
      <c r="P498" s="8818" t="n">
        <v>-0.008580391370244245</v>
      </c>
      <c r="Q498" s="9382" t="n">
        <v>-0.018352056095710882</v>
      </c>
      <c r="R498" s="9946" t="n">
        <v>-0.015968250304184594</v>
      </c>
      <c r="S498" s="10447" t="n">
        <v>0.12308626753958474</v>
      </c>
      <c r="T498" s="10948" t="n">
        <v>0.08256863842053207</v>
      </c>
      <c r="U498" s="11449" t="n">
        <v>1.4907145121213152</v>
      </c>
      <c r="V498" s="11950" t="n">
        <v>0.21808868005595206</v>
      </c>
      <c r="W498" s="12449" t="n">
        <v>0.07777361798461851</v>
      </c>
      <c r="X498" t="n" s="12948">
        <v>2.804147289368536</v>
      </c>
      <c r="Y498" t="n" s="13510">
        <v>0.5524798935120311</v>
      </c>
      <c r="Z498" t="n" s="14074">
        <v>0.6160646890690437</v>
      </c>
      <c r="AA498" t="n" s="14698">
        <v>0.0</v>
      </c>
      <c r="AB498" t="n" s="15324">
        <v>0.0</v>
      </c>
      <c r="AC498" t="n" s="15950">
        <v>0.098854913719637</v>
      </c>
      <c r="AD498" t="n" s="16425">
        <v>0.32398349187816894</v>
      </c>
      <c r="AE498" t="n" s="16900">
        <v>-0.019170409965807</v>
      </c>
      <c r="AF498" t="n" s="17375">
        <v>0.08374791351144001</v>
      </c>
      <c r="AG498" t="n" s="17850">
        <v>0.066088436121064</v>
      </c>
      <c r="AH498" t="n" s="18325">
        <v>0.0</v>
      </c>
      <c r="AI498" t="n" s="18800">
        <v>0.058325706812446</v>
      </c>
      <c r="AJ498" t="n" s="19275">
        <v>0.22210276763606498</v>
      </c>
      <c r="AK498" t="n" s="19750">
        <v>-0.046105768586812</v>
      </c>
      <c r="AL498" t="n" s="20225">
        <v>0.0</v>
      </c>
      <c r="AM498" t="n" s="20700">
        <v>0.032355762367035</v>
      </c>
      <c r="AN498" t="n" s="21175">
        <v>-0.30317591370447</v>
      </c>
      <c r="AO498" t="n" s="21650">
        <v>1.1247277924814112</v>
      </c>
      <c r="AP498" t="n" s="22125">
        <v>-0.706575806412281</v>
      </c>
      <c r="AQ498" t="n" s="22600">
        <v>0.4181519860691302</v>
      </c>
      <c r="AR498" t="n" s="23075">
        <v>1.831303598893692</v>
      </c>
      <c r="AS498" t="n" s="23668">
        <v>0.0024723885237729884</v>
      </c>
      <c r="AT498" t="n" s="24261">
        <v>5.8177933925963E-6</v>
      </c>
      <c r="AU498" t="n" s="24854">
        <v>0.002208602117752988</v>
      </c>
      <c r="AV498" t="n" s="25447">
        <v>3.861606518477483E-4</v>
      </c>
      <c r="AW498" t="n" s="26040">
        <v>4.284865715608379E-5</v>
      </c>
      <c r="AX498" t="n" s="26633">
        <v>-3.249215599300114E-4</v>
      </c>
      <c r="AY498" t="n" s="27226">
        <v>4.651125810833954E-4</v>
      </c>
      <c r="AZ498" t="n" s="27819">
        <v>0.002671289303125813</v>
      </c>
      <c r="BA498" t="n" s="28412">
        <v>-0.0013937293881668405</v>
      </c>
      <c r="BB498" t="n" s="29005">
        <v>9.089778714566311E-5</v>
      </c>
      <c r="BC498" t="n" s="29598">
        <v>-3.7395453574551205E-7</v>
      </c>
      <c r="BD498" t="n" s="30191">
        <v>9.155540122760216E-4</v>
      </c>
      <c r="BE498" t="n" s="30784">
        <v>-0.001167583165450057</v>
      </c>
      <c r="BF498" t="n" s="31377">
        <v>0.0015491443826999482</v>
      </c>
      <c r="BG498" t="n" s="31970">
        <v>0.0014475145470218003</v>
      </c>
      <c r="BH498" t="n" s="32563">
        <v>2.2176306584077636E-4</v>
      </c>
      <c r="BI498" t="n" s="33156">
        <v>0.003657699670256189</v>
      </c>
      <c r="BJ498" t="s" s="33631">
        <v>1385</v>
      </c>
      <c r="BK498" t="s" s="34106">
        <v>1393</v>
      </c>
      <c r="BL498" t="n" s="34581">
        <v>0.09005584567785263</v>
      </c>
      <c r="BM498" t="s" s="35056">
        <v>1418</v>
      </c>
      <c r="BN498" t="s" s="35531">
        <v>1393</v>
      </c>
      <c r="BO498" t="n" s="36006">
        <v>-0.03411073237657547</v>
      </c>
    </row>
    <row r="499" spans="1:23" x14ac:dyDescent="0.25">
      <c r="A499" s="116" t="str">
        <f>IF(ISBLANK(TBL_DATA[[#This Row],[Row.names]]), "",   DATE(YEAR(TBL_DATA[[#This Row],[Row.names]]), MONTH(TBL_DATA[[#This Row],[Row.names]]), DAY(TBL_DATA[[#This Row],[Row.names]])))</f>
        <v/>
      </c>
      <c r="B499" s="683" t="s">
        <v>628</v>
      </c>
      <c r="C499" s="1309" t="s">
        <v>1254</v>
      </c>
      <c r="D499" s="1935" t="n">
        <v>0.004885325133530762</v>
      </c>
      <c r="E499" s="2561" t="n">
        <v>0.23329775601497849</v>
      </c>
      <c r="F499" s="3125" t="n">
        <v>0.15561623146260484</v>
      </c>
      <c r="G499" s="3689" t="n">
        <v>0.27756612401382547</v>
      </c>
      <c r="H499" s="4253" t="n">
        <v>0.29920947896015504</v>
      </c>
      <c r="I499" s="4817" t="n">
        <v>0.005808286342712036</v>
      </c>
      <c r="J499" s="5381" t="n">
        <v>0.2801882972681198</v>
      </c>
      <c r="K499" s="5943" t="n">
        <v>0.7498698893331814</v>
      </c>
      <c r="L499" s="6505" t="n">
        <v>0.37397404197040296</v>
      </c>
      <c r="M499" s="7067" t="n">
        <v>0.0054897185556608726</v>
      </c>
      <c r="N499" s="7629" t="n">
        <v>0.11014230969770503</v>
      </c>
      <c r="O499" s="8193" t="n">
        <v>0.07262333179707804</v>
      </c>
      <c r="P499" s="8819" t="n">
        <v>-0.003736984238330021</v>
      </c>
      <c r="Q499" s="9383" t="n">
        <v>-0.01768316202982142</v>
      </c>
      <c r="R499" s="9947" t="n">
        <v>-0.015350735787019865</v>
      </c>
      <c r="S499" s="10448" t="n">
        <v>0.14477813523126692</v>
      </c>
      <c r="T499" s="10949" t="n">
        <v>0.082731608295307</v>
      </c>
      <c r="U499" s="11450" t="n">
        <v>1.749973658368727</v>
      </c>
      <c r="V499" s="11951" t="n">
        <v>0.23912475119255294</v>
      </c>
      <c r="W499" s="12450" t="n">
        <v>0.07825487566726005</v>
      </c>
      <c r="X499" t="n" s="12949">
        <v>3.055716965282931</v>
      </c>
      <c r="Y499" t="n" s="13511">
        <v>0.5470004378061823</v>
      </c>
      <c r="Z499" t="n" s="14075">
        <v>0.611534170729979</v>
      </c>
      <c r="AA499" t="n" s="14699">
        <v>0.0</v>
      </c>
      <c r="AB499" t="n" s="15325">
        <v>0.0</v>
      </c>
      <c r="AC499" t="n" s="15951">
        <v>0.09556917923143214</v>
      </c>
      <c r="AD499" t="n" s="16426">
        <v>0.32119967420428597</v>
      </c>
      <c r="AE499" t="n" s="16901">
        <v>-0.019844417649974997</v>
      </c>
      <c r="AF499" t="n" s="17376">
        <v>0.096178649639267</v>
      </c>
      <c r="AG499" t="n" s="17851">
        <v>0.066310928578087</v>
      </c>
      <c r="AH499" t="n" s="18326">
        <v>0.0</v>
      </c>
      <c r="AI499" t="n" s="18801">
        <v>0.059148037945587005</v>
      </c>
      <c r="AJ499" t="n" s="19276">
        <v>0.22395831488899604</v>
      </c>
      <c r="AK499" t="n" s="19751">
        <v>-0.04600679691588799</v>
      </c>
      <c r="AL499" t="n" s="20226">
        <v>0.0</v>
      </c>
      <c r="AM499" t="n" s="20701">
        <v>0.032448237088902</v>
      </c>
      <c r="AN499" t="n" s="21176">
        <v>-0.285879108117484</v>
      </c>
      <c r="AO499" t="n" s="21651">
        <v>1.127383513846086</v>
      </c>
      <c r="AP499" t="n" s="22126">
        <v>-0.679869994184308</v>
      </c>
      <c r="AQ499" t="n" s="22601">
        <v>0.4475135196617779</v>
      </c>
      <c r="AR499" t="n" s="23076">
        <v>1.807253508030394</v>
      </c>
      <c r="AS499" t="n" s="23669">
        <v>0.002411350461614724</v>
      </c>
      <c r="AT499" t="n" s="24262">
        <v>7.125092306046224E-6</v>
      </c>
      <c r="AU499" t="n" s="24855">
        <v>0.002209761777413096</v>
      </c>
      <c r="AV499" t="n" s="25448">
        <v>3.6853181512966473E-4</v>
      </c>
      <c r="AW499" t="n" s="26041">
        <v>4.158959804770431E-5</v>
      </c>
      <c r="AX499" t="n" s="26634">
        <v>-3.194404529144674E-4</v>
      </c>
      <c r="AY499" t="n" s="27227">
        <v>4.430822557862816E-4</v>
      </c>
      <c r="AZ499" t="n" s="27820">
        <v>0.0025484963837073315</v>
      </c>
      <c r="BA499" t="n" s="28413">
        <v>-0.0013652138798189602</v>
      </c>
      <c r="BB499" t="n" s="29006">
        <v>8.168105775420766E-5</v>
      </c>
      <c r="BC499" t="n" s="29599">
        <v>-1.7128778752505067E-7</v>
      </c>
      <c r="BD499" t="n" s="30192">
        <v>8.747465219325524E-4</v>
      </c>
      <c r="BE499" t="n" s="30785">
        <v>-0.0011426150862507542</v>
      </c>
      <c r="BF499" t="n" s="31378">
        <v>0.0015235900460518106</v>
      </c>
      <c r="BG499" t="n" s="31971">
        <v>0.0013733187969773707</v>
      </c>
      <c r="BH499" t="n" s="32564">
        <v>2.088266894796633E-4</v>
      </c>
      <c r="BI499" t="n" s="33157">
        <v>0.0035889258530474597</v>
      </c>
      <c r="BJ499" t="s" s="33632">
        <v>1385</v>
      </c>
      <c r="BK499" t="s" s="34107">
        <v>1393</v>
      </c>
      <c r="BL499" t="n" s="34582">
        <v>0.09113091230392456</v>
      </c>
      <c r="BM499" t="s" s="35057">
        <v>1418</v>
      </c>
      <c r="BN499" t="s" s="35532">
        <v>1393</v>
      </c>
      <c r="BO499" t="n" s="36007">
        <v>-0.03475598245859146</v>
      </c>
    </row>
    <row r="500" spans="1:23" x14ac:dyDescent="0.25">
      <c r="A500" s="116" t="str">
        <f>IF(ISBLANK(TBL_DATA[[#This Row],[Row.names]]), "",   DATE(YEAR(TBL_DATA[[#This Row],[Row.names]]), MONTH(TBL_DATA[[#This Row],[Row.names]]), DAY(TBL_DATA[[#This Row],[Row.names]])))</f>
        <v/>
      </c>
      <c r="B500" s="684" t="s">
        <v>629</v>
      </c>
      <c r="C500" s="1310" t="s">
        <v>1255</v>
      </c>
      <c r="D500" s="1936" t="n">
        <v>-0.0018525012465574562</v>
      </c>
      <c r="E500" s="2562" t="n">
        <v>0.23101307038458407</v>
      </c>
      <c r="F500" s="3126" t="n">
        <v>0.14552723248814714</v>
      </c>
      <c r="G500" s="3690" t="n">
        <v>0.27780963076481424</v>
      </c>
      <c r="H500" s="4254" t="n">
        <v>0.29896065969840807</v>
      </c>
      <c r="I500" s="4818" t="n">
        <v>0.005814709528549726</v>
      </c>
      <c r="J500" s="5382" t="n">
        <v>0.26367398102866324</v>
      </c>
      <c r="K500" s="5944" t="n">
        <v>0.7509981630881081</v>
      </c>
      <c r="L500" s="6506" t="n">
        <v>0.37343244236546225</v>
      </c>
      <c r="M500" s="7068" t="n">
        <v>0.005497190429579189</v>
      </c>
      <c r="N500" s="7630" t="n">
        <v>0.11024454261512473</v>
      </c>
      <c r="O500" s="8194" t="n">
        <v>0.0727167331992343</v>
      </c>
      <c r="P500" s="8820" t="n">
        <v>-0.005582562716927697</v>
      </c>
      <c r="Q500" s="9384" t="n">
        <v>-0.0177264991948324</v>
      </c>
      <c r="R500" s="9948" t="n">
        <v>-0.015391908018862815</v>
      </c>
      <c r="S500" s="10449" t="n">
        <v>0.13687223039384588</v>
      </c>
      <c r="T500" s="10950" t="n">
        <v>0.0827575916214074</v>
      </c>
      <c r="U500" s="11451" t="n">
        <v>1.6538933493859713</v>
      </c>
      <c r="V500" s="11952" t="n">
        <v>0.23302215524384673</v>
      </c>
      <c r="W500" s="12451" t="n">
        <v>0.07831973356446045</v>
      </c>
      <c r="X500" t="n" s="12950">
        <v>2.9752674663028524</v>
      </c>
      <c r="Y500" t="n" s="13512">
        <v>0.5467729507742752</v>
      </c>
      <c r="Z500" t="n" s="14076">
        <v>0.6110911898935069</v>
      </c>
      <c r="AA500" t="n" s="14700">
        <v>0.0</v>
      </c>
      <c r="AB500" t="n" s="15326">
        <v>0.0</v>
      </c>
      <c r="AC500" t="n" s="15952">
        <v>0.09398542535238195</v>
      </c>
      <c r="AD500" t="n" s="16427">
        <v>0.320754594400781</v>
      </c>
      <c r="AE500" t="n" s="16902">
        <v>-0.017573379508737004</v>
      </c>
      <c r="AF500" t="n" s="17377">
        <v>0.09114126589224701</v>
      </c>
      <c r="AG500" t="n" s="17852">
        <v>0.065133549450799</v>
      </c>
      <c r="AH500" t="n" s="18327">
        <v>0.0</v>
      </c>
      <c r="AI500" t="n" s="18802">
        <v>0.058856175088686</v>
      </c>
      <c r="AJ500" t="n" s="19277">
        <v>0.225744719097583</v>
      </c>
      <c r="AK500" t="n" s="19752">
        <v>-0.046055629233657996</v>
      </c>
      <c r="AL500" t="n" s="20227">
        <v>0.0</v>
      </c>
      <c r="AM500" t="n" s="20702">
        <v>0.033112662124285</v>
      </c>
      <c r="AN500" t="n" s="21177">
        <v>-0.310417931589292</v>
      </c>
      <c r="AO500" t="n" s="21652">
        <v>1.13519419003648</v>
      </c>
      <c r="AP500" t="n" s="22127">
        <v>-0.7144981643137861</v>
      </c>
      <c r="AQ500" t="n" s="22602">
        <v>0.4206960257226938</v>
      </c>
      <c r="AR500" t="n" s="23077">
        <v>1.8496923543502661</v>
      </c>
      <c r="AS500" t="n" s="23670">
        <v>0.0022771109016325643</v>
      </c>
      <c r="AT500" t="n" s="24263">
        <v>4.1631407785380375E-5</v>
      </c>
      <c r="AU500" t="n" s="24856">
        <v>0.002247164936733772</v>
      </c>
      <c r="AV500" t="n" s="25449">
        <v>3.5008626543119715E-4</v>
      </c>
      <c r="AW500" t="n" s="26042">
        <v>3.8323915663632074E-5</v>
      </c>
      <c r="AX500" t="n" s="26635">
        <v>-3.3249982128237326E-4</v>
      </c>
      <c r="AY500" t="n" s="27228">
        <v>3.911563941602597E-4</v>
      </c>
      <c r="AZ500" t="n" s="27821">
        <v>0.0028104330862783857</v>
      </c>
      <c r="BA500" t="n" s="28414">
        <v>-0.0014440781058723832</v>
      </c>
      <c r="BB500" t="n" s="29007">
        <v>8.749728480182867E-5</v>
      </c>
      <c r="BC500" t="n" s="29600">
        <v>-1.52249302616414E-6</v>
      </c>
      <c r="BD500" t="n" s="30193">
        <v>9.362554239695296E-4</v>
      </c>
      <c r="BE500" t="n" s="30786">
        <v>-0.001141339161468267</v>
      </c>
      <c r="BF500" t="n" s="31379">
        <v>0.0014853482070923956</v>
      </c>
      <c r="BG500" t="n" s="31972">
        <v>0.0012238418408684175</v>
      </c>
      <c r="BH500" t="n" s="32565">
        <v>1.1670111688810303E-4</v>
      </c>
      <c r="BI500" t="n" s="33158">
        <v>0.0038444963449559212</v>
      </c>
      <c r="BJ500" t="s" s="33633">
        <v>1385</v>
      </c>
      <c r="BK500" t="s" s="34108">
        <v>1393</v>
      </c>
      <c r="BL500" t="n" s="34583">
        <v>0.09043924510478973</v>
      </c>
      <c r="BM500" t="s" s="35058">
        <v>1418</v>
      </c>
      <c r="BN500" t="s" s="35533">
        <v>1393</v>
      </c>
      <c r="BO500" t="n" s="36008">
        <v>-0.032843489199876785</v>
      </c>
    </row>
    <row r="501" spans="1:23" x14ac:dyDescent="0.25">
      <c r="A501" s="116" t="str">
        <f>IF(ISBLANK(TBL_DATA[[#This Row],[Row.names]]), "",   DATE(YEAR(TBL_DATA[[#This Row],[Row.names]]), MONTH(TBL_DATA[[#This Row],[Row.names]]), DAY(TBL_DATA[[#This Row],[Row.names]])))</f>
        <v/>
      </c>
      <c r="B501" s="685" t="s">
        <v>630</v>
      </c>
      <c r="C501" s="1311" t="s">
        <v>1256</v>
      </c>
      <c r="D501" s="1937" t="n">
        <v>-0.005583152749308084</v>
      </c>
      <c r="E501" s="2563" t="n">
        <v>0.2241401363762323</v>
      </c>
      <c r="F501" s="3127" t="n">
        <v>0.08771621819165154</v>
      </c>
      <c r="G501" s="3691" t="n">
        <v>0.2702739661407349</v>
      </c>
      <c r="H501" s="4255" t="n">
        <v>0.28622451897249507</v>
      </c>
      <c r="I501" s="4819" t="n">
        <v>0.005793761397396195</v>
      </c>
      <c r="J501" s="5383" t="n">
        <v>0.19437921882244846</v>
      </c>
      <c r="K501" s="5945" t="n">
        <v>0.7207366911637713</v>
      </c>
      <c r="L501" s="6507" t="n">
        <v>0.3447275328258867</v>
      </c>
      <c r="M501" s="7069" t="n">
        <v>0.005551249580323609</v>
      </c>
      <c r="N501" s="7631" t="n">
        <v>0.10886294116321572</v>
      </c>
      <c r="O501" s="8195" t="n">
        <v>0.07356908090806251</v>
      </c>
      <c r="P501" s="8821" t="n">
        <v>-0.011134547165854491</v>
      </c>
      <c r="Q501" s="9385" t="n">
        <v>-0.01776061983664529</v>
      </c>
      <c r="R501" s="9949" t="n">
        <v>-0.015455286113986515</v>
      </c>
      <c r="S501" s="10450" t="n">
        <v>0.12349903787059269</v>
      </c>
      <c r="T501" s="10951" t="n">
        <v>0.08319528091121883</v>
      </c>
      <c r="U501" s="11452" t="n">
        <v>1.484447633542865</v>
      </c>
      <c r="V501" s="11953" t="n">
        <v>0.218565003980151</v>
      </c>
      <c r="W501" s="12452" t="n">
        <v>0.07910710113131394</v>
      </c>
      <c r="X501" t="n" s="12951">
        <v>2.7628999274963153</v>
      </c>
      <c r="Y501" t="n" s="13513">
        <v>0.5349995504413954</v>
      </c>
      <c r="Z501" t="n" s="14077">
        <v>0.5871350209499402</v>
      </c>
      <c r="AA501" t="n" s="14701">
        <v>0.0</v>
      </c>
      <c r="AB501" t="n" s="15327">
        <v>0.0</v>
      </c>
      <c r="AC501" t="n" s="15953">
        <v>0.0906473632631896</v>
      </c>
      <c r="AD501" t="n" s="16428">
        <v>0.3402351524495169</v>
      </c>
      <c r="AE501" t="n" s="16903">
        <v>-0.014409185277392001</v>
      </c>
      <c r="AF501" t="n" s="17378">
        <v>0.083433218651573</v>
      </c>
      <c r="AG501" t="n" s="17853">
        <v>0.063845326934714</v>
      </c>
      <c r="AH501" t="n" s="18328">
        <v>-2.24863238247E-4</v>
      </c>
      <c r="AI501" t="n" s="18803">
        <v>0.058784699301806</v>
      </c>
      <c r="AJ501" t="n" s="19278">
        <v>0.22680495063769399</v>
      </c>
      <c r="AK501" t="n" s="19753">
        <v>-0.047329012635122</v>
      </c>
      <c r="AL501" t="n" s="20228">
        <v>0.0</v>
      </c>
      <c r="AM501" t="n" s="20703">
        <v>0.03407650209856</v>
      </c>
      <c r="AN501" t="n" s="21178">
        <v>-0.344929558556609</v>
      </c>
      <c r="AO501" t="n" s="21653">
        <v>1.128812627573377</v>
      </c>
      <c r="AP501" t="n" s="22128">
        <v>-0.728525397206883</v>
      </c>
      <c r="AQ501" t="n" s="22603">
        <v>0.40028723036649394</v>
      </c>
      <c r="AR501" t="n" s="23078">
        <v>1.85733802478026</v>
      </c>
      <c r="AS501" t="n" s="23671">
        <v>0.0022538290910424827</v>
      </c>
      <c r="AT501" t="n" s="24264">
        <v>-1.8571631162035307E-5</v>
      </c>
      <c r="AU501" t="n" s="24857">
        <v>0.002288459305684425</v>
      </c>
      <c r="AV501" t="n" s="25450">
        <v>3.3817432365688835E-4</v>
      </c>
      <c r="AW501" t="n" s="26043">
        <v>3.675310961324413E-5</v>
      </c>
      <c r="AX501" t="n" s="26636">
        <v>-3.225841805359677E-4</v>
      </c>
      <c r="AY501" t="n" s="27229">
        <v>3.4623570367054644E-4</v>
      </c>
      <c r="AZ501" t="n" s="27822">
        <v>0.0026824406982660686</v>
      </c>
      <c r="BA501" t="n" s="28415">
        <v>-0.001395264985577453</v>
      </c>
      <c r="BB501" t="n" s="29008">
        <v>9.41792475746929E-5</v>
      </c>
      <c r="BC501" t="n" s="29601">
        <v>-1.9927615601675682E-6</v>
      </c>
      <c r="BD501" t="n" s="30194">
        <v>9.149817113105276E-4</v>
      </c>
      <c r="BE501" t="n" s="30787">
        <v>-0.0011074429596783701</v>
      </c>
      <c r="BF501" t="n" s="31380">
        <v>0.0014458879992130767</v>
      </c>
      <c r="BG501" t="n" s="31973">
        <v>0.0010640734692351193</v>
      </c>
      <c r="BH501" t="n" s="32566">
        <v>1.0672483972382496E-4</v>
      </c>
      <c r="BI501" t="n" s="33159">
        <v>0.0038774328608685467</v>
      </c>
      <c r="BJ501" t="s" s="33634">
        <v>1385</v>
      </c>
      <c r="BK501" t="s" s="34109">
        <v>1393</v>
      </c>
      <c r="BL501" t="n" s="34584">
        <v>0.09123321622610092</v>
      </c>
      <c r="BM501" t="s" s="35059">
        <v>1418</v>
      </c>
      <c r="BN501" t="s" s="35534">
        <v>1393</v>
      </c>
      <c r="BO501" t="n" s="36009">
        <v>-0.029444588348269463</v>
      </c>
    </row>
    <row r="502" spans="1:23" x14ac:dyDescent="0.25">
      <c r="A502" s="116" t="str">
        <f>IF(ISBLANK(TBL_DATA[[#This Row],[Row.names]]), "",   DATE(YEAR(TBL_DATA[[#This Row],[Row.names]]), MONTH(TBL_DATA[[#This Row],[Row.names]]), DAY(TBL_DATA[[#This Row],[Row.names]])))</f>
        <v/>
      </c>
      <c r="B502" s="686" t="s">
        <v>631</v>
      </c>
      <c r="C502" s="1312" t="s">
        <v>1257</v>
      </c>
      <c r="D502" s="1938" t="n">
        <v>-0.0045131837065568925</v>
      </c>
      <c r="E502" s="2564" t="n">
        <v>0.21861536705819673</v>
      </c>
      <c r="F502" s="3128" t="n">
        <v>0.11144077641884653</v>
      </c>
      <c r="G502" s="3692" t="n">
        <v>0.26586395640226307</v>
      </c>
      <c r="H502" s="4256" t="n">
        <v>0.2849073438401556</v>
      </c>
      <c r="I502" s="4820" t="n">
        <v>0.005718824798131018</v>
      </c>
      <c r="J502" s="5384" t="n">
        <v>0.2235269031394791</v>
      </c>
      <c r="K502" s="5946" t="n">
        <v>0.7126369334495829</v>
      </c>
      <c r="L502" s="6508" t="n">
        <v>0.3483140301314494</v>
      </c>
      <c r="M502" s="7070" t="n">
        <v>0.005459398779458177</v>
      </c>
      <c r="N502" s="7632" t="n">
        <v>0.10735589653956906</v>
      </c>
      <c r="O502" s="8196" t="n">
        <v>0.07147881718645804</v>
      </c>
      <c r="P502" s="8822" t="n">
        <v>-0.015597478615562599</v>
      </c>
      <c r="Q502" s="9386" t="n">
        <v>-0.017425594506657267</v>
      </c>
      <c r="R502" s="9950" t="n">
        <v>-0.01515217468192667</v>
      </c>
      <c r="S502" s="10451" t="n">
        <v>0.12133509965089151</v>
      </c>
      <c r="T502" s="10952" t="n">
        <v>0.08322237360632172</v>
      </c>
      <c r="U502" s="11453" t="n">
        <v>1.4579624972589664</v>
      </c>
      <c r="V502" s="11954" t="n">
        <v>0.2132158780611244</v>
      </c>
      <c r="W502" s="12453" t="n">
        <v>0.07911600285134603</v>
      </c>
      <c r="X502" t="n" s="12952">
        <v>2.694977885343166</v>
      </c>
      <c r="Y502" t="n" s="13514">
        <v>0.5337671251024697</v>
      </c>
      <c r="Z502" t="n" s="14078">
        <v>0.5901813535951889</v>
      </c>
      <c r="AA502" t="n" s="14702">
        <v>0.0</v>
      </c>
      <c r="AB502" t="n" s="15328">
        <v>0.0</v>
      </c>
      <c r="AC502" t="n" s="15954">
        <v>0.09082370174175958</v>
      </c>
      <c r="AD502" t="n" s="16429">
        <v>0.3216817668833069</v>
      </c>
      <c r="AE502" t="n" s="16904">
        <v>-0.014810160917789</v>
      </c>
      <c r="AF502" t="n" s="17379">
        <v>0.08554116311990799</v>
      </c>
      <c r="AG502" t="n" s="17854">
        <v>0.06427865429711999</v>
      </c>
      <c r="AH502" t="n" s="18329">
        <v>0.0</v>
      </c>
      <c r="AI502" t="n" s="18804">
        <v>0.0565307867764</v>
      </c>
      <c r="AJ502" t="n" s="19279">
        <v>0.225497483969811</v>
      </c>
      <c r="AK502" t="n" s="19754">
        <v>-0.047632504487741006</v>
      </c>
      <c r="AL502" t="n" s="20229">
        <v>0.0</v>
      </c>
      <c r="AM502" t="n" s="20704">
        <v>0.03448196666609601</v>
      </c>
      <c r="AN502" t="n" s="21179">
        <v>-0.33380235692572</v>
      </c>
      <c r="AO502" t="n" s="21654">
        <v>1.1480987191804999</v>
      </c>
      <c r="AP502" t="n" s="22129">
        <v>-0.7563319197991079</v>
      </c>
      <c r="AQ502" t="n" s="22604">
        <v>0.39176679938139203</v>
      </c>
      <c r="AR502" t="n" s="23079">
        <v>1.9044306389796077</v>
      </c>
      <c r="AS502" t="n" s="23672">
        <v>0.002072674318076237</v>
      </c>
      <c r="AT502" t="n" s="24265">
        <v>1.750949552997405E-6</v>
      </c>
      <c r="AU502" t="n" s="24858">
        <v>0.0024505195031578886</v>
      </c>
      <c r="AV502" t="n" s="25451">
        <v>3.2195426040037276E-4</v>
      </c>
      <c r="AW502" t="n" s="26044">
        <v>3.4586821165530766E-5</v>
      </c>
      <c r="AX502" t="n" s="26637">
        <v>-3.332365246531834E-4</v>
      </c>
      <c r="AY502" t="n" s="27230">
        <v>3.3083886953523463E-4</v>
      </c>
      <c r="AZ502" t="n" s="27823">
        <v>0.002592581855974271</v>
      </c>
      <c r="BA502" t="n" s="28416">
        <v>-0.0013983525423838757</v>
      </c>
      <c r="BB502" t="n" s="29009">
        <v>1.0080999676452344E-4</v>
      </c>
      <c r="BC502" t="n" s="29602">
        <v>-2.633716577064861E-6</v>
      </c>
      <c r="BD502" t="n" s="30195">
        <v>8.48075245581607E-4</v>
      </c>
      <c r="BE502" t="n" s="30788">
        <v>-0.00106833670624669</v>
      </c>
      <c r="BF502" t="n" s="31381">
        <v>0.0014134449684442636</v>
      </c>
      <c r="BG502" t="n" s="31974">
        <v>9.931545763403606E-4</v>
      </c>
      <c r="BH502" t="n" s="32567">
        <v>5.97029054340249E-5</v>
      </c>
      <c r="BI502" t="n" s="33160">
        <v>0.003925452801459366</v>
      </c>
      <c r="BJ502" t="s" s="33635">
        <v>1385</v>
      </c>
      <c r="BK502" t="s" s="34110">
        <v>1393</v>
      </c>
      <c r="BL502" t="n" s="34585">
        <v>0.0869181752204895</v>
      </c>
      <c r="BM502" t="s" s="35060">
        <v>1418</v>
      </c>
      <c r="BN502" t="s" s="35535">
        <v>1393</v>
      </c>
      <c r="BO502" t="n" s="36010">
        <v>-0.029647212475538254</v>
      </c>
    </row>
    <row r="503" spans="1:23" x14ac:dyDescent="0.25">
      <c r="A503" s="116" t="str">
        <f>IF(ISBLANK(TBL_DATA[[#This Row],[Row.names]]), "",   DATE(YEAR(TBL_DATA[[#This Row],[Row.names]]), MONTH(TBL_DATA[[#This Row],[Row.names]]), DAY(TBL_DATA[[#This Row],[Row.names]])))</f>
        <v/>
      </c>
      <c r="B503" s="687" t="s">
        <v>632</v>
      </c>
      <c r="C503" s="1313" t="s">
        <v>1258</v>
      </c>
      <c r="D503" s="1939" t="n">
        <v>7.578602761339101E-4</v>
      </c>
      <c r="E503" s="2565" t="n">
        <v>0.2195389072367766</v>
      </c>
      <c r="F503" s="3129" t="n">
        <v>0.11054541920874361</v>
      </c>
      <c r="G503" s="3693" t="n">
        <v>0.2658388154187651</v>
      </c>
      <c r="H503" s="4257" t="n">
        <v>0.2848957422652825</v>
      </c>
      <c r="I503" s="4821" t="n">
        <v>0.005718841781611575</v>
      </c>
      <c r="J503" s="5385" t="n">
        <v>0.2067728500902699</v>
      </c>
      <c r="K503" s="5947" t="n">
        <v>0.7181641496639892</v>
      </c>
      <c r="L503" s="6509" t="n">
        <v>0.35144387754901624</v>
      </c>
      <c r="M503" s="7071" t="n">
        <v>0.0054462450882817506</v>
      </c>
      <c r="N503" s="7633" t="n">
        <v>0.10735534450336601</v>
      </c>
      <c r="O503" s="8197" t="n">
        <v>0.07147881718645804</v>
      </c>
      <c r="P503" s="8823" t="n">
        <v>-0.0148514390488792</v>
      </c>
      <c r="Q503" s="9387" t="n">
        <v>-0.017426213482479518</v>
      </c>
      <c r="R503" s="9951" t="n">
        <v>-0.015152805347931652</v>
      </c>
      <c r="S503" s="10452" t="n">
        <v>0.11871265907299255</v>
      </c>
      <c r="T503" s="10953" t="n">
        <v>0.0832144893085671</v>
      </c>
      <c r="U503" s="11454" t="n">
        <v>1.4265864041152128</v>
      </c>
      <c r="V503" s="11955" t="n">
        <v>0.21322170838965682</v>
      </c>
      <c r="W503" s="12454" t="n">
        <v>0.07911608223355002</v>
      </c>
      <c r="X503" t="n" s="12953">
        <v>2.695048874642555</v>
      </c>
      <c r="Y503" t="n" s="13515">
        <v>0.5337562573546868</v>
      </c>
      <c r="Z503" t="n" s="14079">
        <v>0.5928270216083408</v>
      </c>
      <c r="AA503" t="n" s="14703">
        <v>0.0</v>
      </c>
      <c r="AB503" t="n" s="15329">
        <v>0.0</v>
      </c>
      <c r="AC503" t="n" s="15955">
        <v>0.0897172973040684</v>
      </c>
      <c r="AD503" t="n" s="16430">
        <v>0.3074112760245209</v>
      </c>
      <c r="AE503" t="n" s="16905">
        <v>-0.016384063900373006</v>
      </c>
      <c r="AF503" t="n" s="17380">
        <v>0.08123563373746699</v>
      </c>
      <c r="AG503" t="n" s="17855">
        <v>0.064004127654696</v>
      </c>
      <c r="AH503" t="n" s="18330">
        <v>0.0</v>
      </c>
      <c r="AI503" t="n" s="18805">
        <v>0.053572765704575004</v>
      </c>
      <c r="AJ503" t="n" s="19280">
        <v>0.23504963564431697</v>
      </c>
      <c r="AK503" t="n" s="19755">
        <v>-0.048209021959196005</v>
      </c>
      <c r="AL503" t="n" s="20230">
        <v>0.0</v>
      </c>
      <c r="AM503" t="n" s="20705">
        <v>0.036292836754807004</v>
      </c>
      <c r="AN503" t="n" s="21180">
        <v>-0.316158867086219</v>
      </c>
      <c r="AO503" t="n" s="21655">
        <v>1.144802892678343</v>
      </c>
      <c r="AP503" t="n" s="22130">
        <v>-0.7479885701037481</v>
      </c>
      <c r="AQ503" t="n" s="22605">
        <v>0.3968143225745948</v>
      </c>
      <c r="AR503" t="n" s="23080">
        <v>1.892791462782091</v>
      </c>
      <c r="AS503" t="n" s="23673">
        <v>0.002568518690538543</v>
      </c>
      <c r="AT503" t="n" s="24266">
        <v>2.3596875977361278E-5</v>
      </c>
      <c r="AU503" t="n" s="24859">
        <v>0.001961730534997743</v>
      </c>
      <c r="AV503" t="n" s="25452">
        <v>2.7318049106549045E-4</v>
      </c>
      <c r="AW503" t="n" s="26045">
        <v>3.108895598453629E-5</v>
      </c>
      <c r="AX503" t="n" s="26638">
        <v>-3.137713848961908E-4</v>
      </c>
      <c r="AY503" t="n" s="27231">
        <v>4.7705428951218785E-4</v>
      </c>
      <c r="AZ503" t="n" s="27824">
        <v>0.0026940138315007696</v>
      </c>
      <c r="BA503" t="n" s="28417">
        <v>-0.0015027675262546003</v>
      </c>
      <c r="BB503" t="n" s="29010">
        <v>1.4074091987998415E-4</v>
      </c>
      <c r="BC503" t="n" s="29603">
        <v>-4.114832983590293E-6</v>
      </c>
      <c r="BD503" t="n" s="30196">
        <v>8.672663458909606E-4</v>
      </c>
      <c r="BE503" t="n" s="30789">
        <v>-0.001225563478374651</v>
      </c>
      <c r="BF503" t="n" s="31382">
        <v>0.001247356267168338</v>
      </c>
      <c r="BG503" t="n" s="31975">
        <v>0.0012904471789308772</v>
      </c>
      <c r="BH503" t="n" s="32568">
        <v>7.202202625742197E-5</v>
      </c>
      <c r="BI503" t="n" s="33161">
        <v>0.004097742505449287</v>
      </c>
      <c r="BJ503" t="s" s="33636">
        <v>1385</v>
      </c>
      <c r="BK503" t="s" s="34111">
        <v>1393</v>
      </c>
      <c r="BL503" t="n" s="34586">
        <v>0.08695922791957855</v>
      </c>
      <c r="BM503" t="s" s="35061">
        <v>1418</v>
      </c>
      <c r="BN503" t="s" s="35536">
        <v>1393</v>
      </c>
      <c r="BO503" t="n" s="36011">
        <v>-0.03107212856411934</v>
      </c>
    </row>
    <row r="504" spans="1:23" x14ac:dyDescent="0.25">
      <c r="A504" s="116" t="str">
        <f>IF(ISBLANK(TBL_DATA[[#This Row],[Row.names]]), "",   DATE(YEAR(TBL_DATA[[#This Row],[Row.names]]), MONTH(TBL_DATA[[#This Row],[Row.names]]), DAY(TBL_DATA[[#This Row],[Row.names]])))</f>
        <v/>
      </c>
      <c r="B504" s="688" t="s">
        <v>633</v>
      </c>
      <c r="C504" s="1314" t="s">
        <v>1259</v>
      </c>
      <c r="D504" s="1940" t="n">
        <v>9.473833931744786E-4</v>
      </c>
      <c r="E504" s="2566" t="n">
        <v>0.22069427814482312</v>
      </c>
      <c r="F504" s="3130" t="n">
        <v>0.09282777037325074</v>
      </c>
      <c r="G504" s="3694" t="n">
        <v>0.26601648994221516</v>
      </c>
      <c r="H504" s="4258" t="n">
        <v>0.28814317139282747</v>
      </c>
      <c r="I504" s="4822" t="n">
        <v>0.005679794504329081</v>
      </c>
      <c r="J504" s="5386" t="n">
        <v>0.18998194732757545</v>
      </c>
      <c r="K504" s="5948" t="n">
        <v>0.7155302871725936</v>
      </c>
      <c r="L504" s="6510" t="n">
        <v>0.35192903451195956</v>
      </c>
      <c r="M504" s="7072" t="n">
        <v>0.00541935471382951</v>
      </c>
      <c r="N504" s="7634" t="n">
        <v>0.10686526470437109</v>
      </c>
      <c r="O504" s="8198" t="n">
        <v>0.07147881718645804</v>
      </c>
      <c r="P504" s="8824" t="n">
        <v>-0.013918125662424119</v>
      </c>
      <c r="Q504" s="9388" t="n">
        <v>-0.017417293032097613</v>
      </c>
      <c r="R504" s="9952" t="n">
        <v>-0.015154263061829942</v>
      </c>
      <c r="S504" s="10453" t="n">
        <v>0.12167947876915486</v>
      </c>
      <c r="T504" s="10954" t="n">
        <v>0.08324482493985745</v>
      </c>
      <c r="U504" s="11455" t="n">
        <v>1.4617062244657923</v>
      </c>
      <c r="V504" s="11956" t="n">
        <v>0.2097444966060802</v>
      </c>
      <c r="W504" s="12455" t="n">
        <v>0.07905851011575322</v>
      </c>
      <c r="X504" t="n" s="12954">
        <v>2.6530287036649636</v>
      </c>
      <c r="Y504" t="n" s="13516">
        <v>0.5367896900955043</v>
      </c>
      <c r="Z504" t="n" s="14080">
        <v>0.5932360698001761</v>
      </c>
      <c r="AA504" t="n" s="14704">
        <v>0.0</v>
      </c>
      <c r="AB504" t="n" s="15330">
        <v>0.0</v>
      </c>
      <c r="AC504" t="n" s="15956">
        <v>0.08608232313965189</v>
      </c>
      <c r="AD504" t="n" s="16431">
        <v>0.3089567840194969</v>
      </c>
      <c r="AE504" t="n" s="16906">
        <v>-0.015909639613643</v>
      </c>
      <c r="AF504" t="n" s="17381">
        <v>0.07302983083424401</v>
      </c>
      <c r="AG504" t="n" s="17856">
        <v>0.06278650824958999</v>
      </c>
      <c r="AH504" t="n" s="18331">
        <v>-6.59986263838E-4</v>
      </c>
      <c r="AI504" t="n" s="18806">
        <v>0.053979347052417</v>
      </c>
      <c r="AJ504" t="n" s="19281">
        <v>0.238063375772948</v>
      </c>
      <c r="AK504" t="n" s="19756">
        <v>-0.047362056473842</v>
      </c>
      <c r="AL504" t="n" s="20231">
        <v>0.0</v>
      </c>
      <c r="AM504" t="n" s="20706">
        <v>0.03698366716820999</v>
      </c>
      <c r="AN504" t="n" s="21181">
        <v>-0.3245476735013</v>
      </c>
      <c r="AO504" t="n" s="21656">
        <v>1.1443024069640955</v>
      </c>
      <c r="AP504" t="n" s="22131">
        <v>-0.7589822497198122</v>
      </c>
      <c r="AQ504" t="n" s="22606">
        <v>0.38532015724428326</v>
      </c>
      <c r="AR504" t="n" s="23081">
        <v>1.9032846566839077</v>
      </c>
      <c r="AS504" t="n" s="23674">
        <v>0.0024718852854932467</v>
      </c>
      <c r="AT504" t="n" s="24267">
        <v>-1.9922248343051235E-5</v>
      </c>
      <c r="AU504" t="n" s="24860">
        <v>0.0018987743165886268</v>
      </c>
      <c r="AV504" t="n" s="25453">
        <v>2.8054870342488544E-4</v>
      </c>
      <c r="AW504" t="n" s="26046">
        <v>3.018426874149665E-5</v>
      </c>
      <c r="AX504" t="n" s="26639">
        <v>-3.010943918180744E-4</v>
      </c>
      <c r="AY504" t="n" s="27232">
        <v>3.8463621527647486E-4</v>
      </c>
      <c r="AZ504" t="n" s="27825">
        <v>0.0027420816746075646</v>
      </c>
      <c r="BA504" t="n" s="28418">
        <v>-0.0014438190470093262</v>
      </c>
      <c r="BB504" t="n" s="29011">
        <v>1.5159836342947897E-4</v>
      </c>
      <c r="BC504" t="n" s="29604">
        <v>-3.4195867884819674E-6</v>
      </c>
      <c r="BD504" t="n" s="30197">
        <v>7.919199420633663E-4</v>
      </c>
      <c r="BE504" t="n" s="30790">
        <v>-0.001198997853256476</v>
      </c>
      <c r="BF504" t="n" s="31383">
        <v>0.0012109542595680524</v>
      </c>
      <c r="BG504" t="n" s="31976">
        <v>0.001189297713697092</v>
      </c>
      <c r="BH504" t="n" s="32569">
        <v>6.797105300582723E-5</v>
      </c>
      <c r="BI504" t="n" s="33162">
        <v>0.0041303084385249786</v>
      </c>
      <c r="BJ504" t="s" s="33637">
        <v>1385</v>
      </c>
      <c r="BK504" t="s" s="34112">
        <v>1393</v>
      </c>
      <c r="BL504" t="n" s="34587">
        <v>0.08579550683498383</v>
      </c>
      <c r="BM504" t="s" s="35062">
        <v>1418</v>
      </c>
      <c r="BN504" t="s" s="35537">
        <v>1393</v>
      </c>
      <c r="BO504" t="n" s="36012">
        <v>-0.03157484531402588</v>
      </c>
    </row>
    <row r="505" spans="1:23" x14ac:dyDescent="0.25">
      <c r="A505" s="116" t="str">
        <f>IF(ISBLANK(TBL_DATA[[#This Row],[Row.names]]), "",   DATE(YEAR(TBL_DATA[[#This Row],[Row.names]]), MONTH(TBL_DATA[[#This Row],[Row.names]]), DAY(TBL_DATA[[#This Row],[Row.names]])))</f>
        <v/>
      </c>
      <c r="B505" s="689" t="s">
        <v>634</v>
      </c>
      <c r="C505" s="1315" t="s">
        <v>1260</v>
      </c>
      <c r="D505" s="1941" t="n">
        <v>-7.893942993423724E-4</v>
      </c>
      <c r="E505" s="2567" t="n">
        <v>0.21973066904041572</v>
      </c>
      <c r="F505" s="3131" t="n">
        <v>0.09220815146294892</v>
      </c>
      <c r="G505" s="3695" t="n">
        <v>0.2621160611760371</v>
      </c>
      <c r="H505" s="4259" t="n">
        <v>0.2852654476856813</v>
      </c>
      <c r="I505" s="4823" t="n">
        <v>0.005678811643098399</v>
      </c>
      <c r="J505" s="5387" t="n">
        <v>0.1860240517871259</v>
      </c>
      <c r="K505" s="5949" t="n">
        <v>0.7098487722240204</v>
      </c>
      <c r="L505" s="6511" t="n">
        <v>0.3500335552464452</v>
      </c>
      <c r="M505" s="7073" t="n">
        <v>0.0054154000346262905</v>
      </c>
      <c r="N505" s="7635" t="n">
        <v>0.10663145755331468</v>
      </c>
      <c r="O505" s="8199" t="n">
        <v>0.07149625080949648</v>
      </c>
      <c r="P505" s="8825" t="n">
        <v>-0.014696533072711127</v>
      </c>
      <c r="Q505" s="9389" t="n">
        <v>-0.017454792717869948</v>
      </c>
      <c r="R505" s="9953" t="n">
        <v>-0.015196713959687583</v>
      </c>
      <c r="S505" s="10454" t="n">
        <v>0.1281308680408213</v>
      </c>
      <c r="T505" s="10955" t="n">
        <v>0.08338784766150067</v>
      </c>
      <c r="U505" s="11456" t="n">
        <v>1.5365652386298252</v>
      </c>
      <c r="V505" s="11957" t="n">
        <v>0.218594878147081</v>
      </c>
      <c r="W505" s="12456" t="n">
        <v>0.07908433786422622</v>
      </c>
      <c r="X505" t="n" s="12955">
        <v>2.764072938466901</v>
      </c>
      <c r="Y505" t="n" s="13517">
        <v>0.5341024692750271</v>
      </c>
      <c r="Z505" t="n" s="14081">
        <v>0.5916363369895778</v>
      </c>
      <c r="AA505" t="n" s="14705">
        <v>0.0</v>
      </c>
      <c r="AB505" t="n" s="15331">
        <v>0.0</v>
      </c>
      <c r="AC505" t="n" s="15957">
        <v>0.08262418619557696</v>
      </c>
      <c r="AD505" t="n" s="16432">
        <v>0.30283350128803793</v>
      </c>
      <c r="AE505" t="n" s="16907">
        <v>-0.026791947968349997</v>
      </c>
      <c r="AF505" t="n" s="17382">
        <v>0.07166605798429698</v>
      </c>
      <c r="AG505" t="n" s="17857">
        <v>0.058837040854488</v>
      </c>
      <c r="AH505" t="n" s="18332">
        <v>-5.7461456962E-5</v>
      </c>
      <c r="AI505" t="n" s="18807">
        <v>0.055717661544974</v>
      </c>
      <c r="AJ505" t="n" s="19282">
        <v>0.23002820864806994</v>
      </c>
      <c r="AK505" t="n" s="19757">
        <v>-0.03675378929175399</v>
      </c>
      <c r="AL505" t="n" s="20232">
        <v>0.0</v>
      </c>
      <c r="AM505" t="n" s="20707">
        <v>0.03919853860893</v>
      </c>
      <c r="AN505" t="n" s="21182">
        <v>-0.330500667089612</v>
      </c>
      <c r="AO505" t="n" s="21657">
        <v>1.171358081799492</v>
      </c>
      <c r="AP505" t="n" s="22132">
        <v>-0.8071809386773731</v>
      </c>
      <c r="AQ505" t="n" s="22607">
        <v>0.3641771431221189</v>
      </c>
      <c r="AR505" t="n" s="23082">
        <v>1.9785390204768651</v>
      </c>
      <c r="AS505" t="n" s="23675">
        <v>0.0023907720290561644</v>
      </c>
      <c r="AT505" t="n" s="24268">
        <v>-1.8643869593306008E-5</v>
      </c>
      <c r="AU505" t="n" s="24861">
        <v>0.0018370644894573</v>
      </c>
      <c r="AV505" t="n" s="25454">
        <v>2.7249452344864323E-4</v>
      </c>
      <c r="AW505" t="n" s="26047">
        <v>2.9286277184412173E-5</v>
      </c>
      <c r="AX505" t="n" s="26640">
        <v>-2.9071429607572565E-4</v>
      </c>
      <c r="AY505" t="n" s="27233">
        <v>3.7342111260453494E-4</v>
      </c>
      <c r="AZ505" t="n" s="27826">
        <v>0.0026621239924244783</v>
      </c>
      <c r="BA505" t="n" s="28419">
        <v>-0.0013971472939990634</v>
      </c>
      <c r="BB505" t="n" s="29012">
        <v>1.4756599572233334E-4</v>
      </c>
      <c r="BC505" t="n" s="29605">
        <v>-3.2858525567547923E-6</v>
      </c>
      <c r="BD505" t="n" s="30198">
        <v>7.656573662770049E-4</v>
      </c>
      <c r="BE505" t="n" s="30791">
        <v>-0.0011605474861030127</v>
      </c>
      <c r="BF505" t="n" s="31384">
        <v>0.0011724101461108728</v>
      </c>
      <c r="BG505" t="n" s="31977">
        <v>0.001158817893590072</v>
      </c>
      <c r="BH505" t="n" s="32570">
        <v>6.592499266713156E-5</v>
      </c>
      <c r="BI505" t="n" s="33163">
        <v>0.004000674195130949</v>
      </c>
      <c r="BJ505" t="s" s="33638">
        <v>1385</v>
      </c>
      <c r="BK505" t="s" s="34113">
        <v>1393</v>
      </c>
      <c r="BL505" t="n" s="34588">
        <v>0.08368467539548874</v>
      </c>
      <c r="BM505" t="s" s="35063">
        <v>1418</v>
      </c>
      <c r="BN505" t="s" s="35538">
        <v>1393</v>
      </c>
      <c r="BO505" t="n" s="36013">
        <v>-0.030479885637760162</v>
      </c>
    </row>
    <row r="506" spans="1:23" x14ac:dyDescent="0.25">
      <c r="A506" s="116" t="str">
        <f>IF(ISBLANK(TBL_DATA[[#This Row],[Row.names]]), "",   DATE(YEAR(TBL_DATA[[#This Row],[Row.names]]), MONTH(TBL_DATA[[#This Row],[Row.names]]), DAY(TBL_DATA[[#This Row],[Row.names]])))</f>
        <v/>
      </c>
      <c r="B506" s="690" t="s">
        <v>635</v>
      </c>
      <c r="C506" s="1316" t="s">
        <v>1261</v>
      </c>
      <c r="D506" s="1942" t="n">
        <v>0.006231027222332207</v>
      </c>
      <c r="E506" s="2568" t="n">
        <v>0.2273308440431201</v>
      </c>
      <c r="F506" s="3132" t="n">
        <v>0.10697801721001499</v>
      </c>
      <c r="G506" s="3696" t="n">
        <v>0.2514352947385642</v>
      </c>
      <c r="H506" s="4260" t="n">
        <v>0.2652682896292734</v>
      </c>
      <c r="I506" s="4824" t="n">
        <v>0.005748678179865927</v>
      </c>
      <c r="J506" s="5388" t="n">
        <v>0.1925239142774573</v>
      </c>
      <c r="K506" s="5950" t="n">
        <v>0.6990308765991113</v>
      </c>
      <c r="L506" s="6512" t="n">
        <v>0.3402960901851772</v>
      </c>
      <c r="M506" s="7074" t="n">
        <v>0.005447260363646382</v>
      </c>
      <c r="N506" s="7636" t="n">
        <v>0.10646426868291006</v>
      </c>
      <c r="O506" s="8200" t="n">
        <v>0.07149625080949648</v>
      </c>
      <c r="P506" s="8826" t="n">
        <v>-0.008557080348028823</v>
      </c>
      <c r="Q506" s="9390" t="n">
        <v>-0.017438023609243555</v>
      </c>
      <c r="R506" s="9954" t="n">
        <v>-0.015183485322564886</v>
      </c>
      <c r="S506" s="10455" t="n">
        <v>0.13486806250312422</v>
      </c>
      <c r="T506" s="10956" t="n">
        <v>0.08399313403577036</v>
      </c>
      <c r="U506" s="11457" t="n">
        <v>1.6057034191114674</v>
      </c>
      <c r="V506" s="11958" t="n">
        <v>0.21745397320837934</v>
      </c>
      <c r="W506" s="12457" t="n">
        <v>0.07903778605600689</v>
      </c>
      <c r="X506" t="n" s="12956">
        <v>2.751265996422135</v>
      </c>
      <c r="Y506" t="n" s="13518">
        <v>0.5150420270514566</v>
      </c>
      <c r="Z506" t="n" s="14082">
        <v>0.5833490294713596</v>
      </c>
      <c r="AA506" t="n" s="14706">
        <v>0.0</v>
      </c>
      <c r="AB506" t="n" s="15332">
        <v>0.0</v>
      </c>
      <c r="AC506" t="n" s="15958">
        <v>0.07939146247096912</v>
      </c>
      <c r="AD506" t="n" s="16433">
        <v>0.30024232101874904</v>
      </c>
      <c r="AE506" t="n" s="16908">
        <v>-0.034837129901688996</v>
      </c>
      <c r="AF506" t="n" s="17383">
        <v>0.071071167185966</v>
      </c>
      <c r="AG506" t="n" s="17858">
        <v>0.056910526227543</v>
      </c>
      <c r="AH506" t="n" s="18333">
        <v>-6.9027142698E-4</v>
      </c>
      <c r="AI506" t="n" s="18808">
        <v>0.055392824655844</v>
      </c>
      <c r="AJ506" t="n" s="19283">
        <v>0.22947186277533407</v>
      </c>
      <c r="AK506" t="n" s="19758">
        <v>-0.047971958291277005</v>
      </c>
      <c r="AL506" t="n" s="20233">
        <v>0.0</v>
      </c>
      <c r="AM506" t="n" s="20708">
        <v>0.03918907929751</v>
      </c>
      <c r="AN506" t="n" s="21183">
        <v>-0.342465581352585</v>
      </c>
      <c r="AO506" t="n" s="21658">
        <v>1.1941360578391023</v>
      </c>
      <c r="AP506" t="n" s="22133">
        <v>-0.867823217650687</v>
      </c>
      <c r="AQ506" t="n" s="22608">
        <v>0.3263128401884152</v>
      </c>
      <c r="AR506" t="n" s="23083">
        <v>2.061959275489789</v>
      </c>
      <c r="AS506" t="n" s="23676">
        <v>0.002519032451924765</v>
      </c>
      <c r="AT506" t="n" s="24269">
        <v>-3.632619158261928E-5</v>
      </c>
      <c r="AU506" t="n" s="24862">
        <v>0.0017727648056344743</v>
      </c>
      <c r="AV506" t="n" s="25455">
        <v>3.1619400624687986E-4</v>
      </c>
      <c r="AW506" t="n" s="26048">
        <v>2.8685823812149652E-5</v>
      </c>
      <c r="AX506" t="n" s="26641">
        <v>-3.4640196533407736E-4</v>
      </c>
      <c r="AY506" t="n" s="27234">
        <v>2.9640989468707874E-4</v>
      </c>
      <c r="AZ506" t="n" s="27827">
        <v>0.002730203885572062</v>
      </c>
      <c r="BA506" t="n" s="28420">
        <v>-0.0015290129128893337</v>
      </c>
      <c r="BB506" t="n" s="29013">
        <v>1.578838889171959E-4</v>
      </c>
      <c r="BC506" t="n" s="29606">
        <v>-4.004946711582485E-6</v>
      </c>
      <c r="BD506" t="n" s="30199">
        <v>7.970008588584505E-4</v>
      </c>
      <c r="BE506" t="n" s="30792">
        <v>-0.001291273489357545</v>
      </c>
      <c r="BF506" t="n" s="31385">
        <v>0.0012000075191239245</v>
      </c>
      <c r="BG506" t="n" s="31978">
        <v>0.0010876165973939468</v>
      </c>
      <c r="BH506" t="n" s="32571">
        <v>6.362797688449783E-5</v>
      </c>
      <c r="BI506" t="n" s="33164">
        <v>0.004048449277373719</v>
      </c>
      <c r="BJ506" t="s" s="33639">
        <v>1390</v>
      </c>
      <c r="BK506" t="s" s="34114">
        <v>1393</v>
      </c>
      <c r="BL506" t="n" s="34589">
        <v>0.08406700938940048</v>
      </c>
      <c r="BM506" t="s" s="35064">
        <v>1418</v>
      </c>
      <c r="BN506" t="s" s="35539">
        <v>1393</v>
      </c>
      <c r="BO506" t="n" s="36014">
        <v>-0.029915835708379745</v>
      </c>
    </row>
    <row r="507" spans="1:23" x14ac:dyDescent="0.25">
      <c r="A507" s="116" t="str">
        <f>IF(ISBLANK(TBL_DATA[[#This Row],[Row.names]]), "",   DATE(YEAR(TBL_DATA[[#This Row],[Row.names]]), MONTH(TBL_DATA[[#This Row],[Row.names]]), DAY(TBL_DATA[[#This Row],[Row.names]])))</f>
        <v/>
      </c>
      <c r="B507" s="691" t="s">
        <v>636</v>
      </c>
      <c r="C507" s="1317" t="s">
        <v>1262</v>
      </c>
      <c r="D507" s="1943" t="n">
        <v>-0.013919136691463106</v>
      </c>
      <c r="E507" s="2569" t="n">
        <v>0.21024745825923508</v>
      </c>
      <c r="F507" s="3133" t="n">
        <v>0.04842911781034531</v>
      </c>
      <c r="G507" s="3697" t="n">
        <v>0.22739941240925524</v>
      </c>
      <c r="H507" s="4261" t="n">
        <v>0.20834675801512856</v>
      </c>
      <c r="I507" s="4825" t="n">
        <v>0.006149541027027029</v>
      </c>
      <c r="J507" s="5389" t="n">
        <v>0.13212257612685918</v>
      </c>
      <c r="K507" s="5951" t="n">
        <v>0.6720158798490953</v>
      </c>
      <c r="L507" s="6513" t="n">
        <v>0.2968966196368864</v>
      </c>
      <c r="M507" s="7075" t="n">
        <v>0.005795418448321077</v>
      </c>
      <c r="N507" s="7637" t="n">
        <v>0.10971739213769192</v>
      </c>
      <c r="O507" s="8201" t="n">
        <v>0.07607789022707138</v>
      </c>
      <c r="P507" s="8827" t="n">
        <v>-0.022357109868447855</v>
      </c>
      <c r="Q507" s="9391" t="n">
        <v>-0.01812188334154057</v>
      </c>
      <c r="R507" s="9955" t="n">
        <v>-0.01579845535627258</v>
      </c>
      <c r="S507" s="10456" t="n">
        <v>0.09458181855592462</v>
      </c>
      <c r="T507" s="10957" t="n">
        <v>0.08835912261715964</v>
      </c>
      <c r="U507" s="11458" t="n">
        <v>1.070425053514016</v>
      </c>
      <c r="V507" s="11959" t="n">
        <v>0.18448915110968112</v>
      </c>
      <c r="W507" s="12458" t="n">
        <v>0.08233750177262043</v>
      </c>
      <c r="X507" t="n" s="12957">
        <v>2.2406454791300097</v>
      </c>
      <c r="Y507" t="n" s="13519">
        <v>0.4564501703528311</v>
      </c>
      <c r="Z507" t="n" s="14083">
        <v>0.5448822071208478</v>
      </c>
      <c r="AA507" t="n" s="14707">
        <v>0.0</v>
      </c>
      <c r="AB507" t="n" s="15333">
        <v>0.0</v>
      </c>
      <c r="AC507" t="n" s="15959">
        <v>0.08072462649098851</v>
      </c>
      <c r="AD507" t="n" s="16434">
        <v>0.29952281733375796</v>
      </c>
      <c r="AE507" t="n" s="16909">
        <v>-0.029934053633859998</v>
      </c>
      <c r="AF507" t="n" s="17384">
        <v>0.07550303710916399</v>
      </c>
      <c r="AG507" t="n" s="17859">
        <v>0.054122067467557</v>
      </c>
      <c r="AH507" t="n" s="18334">
        <v>2.7575802299000082E-5</v>
      </c>
      <c r="AI507" t="n" s="18809">
        <v>0.056345699511895</v>
      </c>
      <c r="AJ507" t="n" s="19284">
        <v>0.23522544686156605</v>
      </c>
      <c r="AK507" t="n" s="19759">
        <v>-0.036955061273623996</v>
      </c>
      <c r="AL507" t="n" s="20234">
        <v>0.0</v>
      </c>
      <c r="AM507" t="n" s="20709">
        <v>0.039576182103332996</v>
      </c>
      <c r="AN507" t="n" s="21184">
        <v>-0.321820943803652</v>
      </c>
      <c r="AO507" t="n" s="21659">
        <v>1.1727419857116668</v>
      </c>
      <c r="AP507" t="n" s="22134">
        <v>-0.801129218233231</v>
      </c>
      <c r="AQ507" t="n" s="22609">
        <v>0.37161276747843575</v>
      </c>
      <c r="AR507" t="n" s="23084">
        <v>1.9738712039448978</v>
      </c>
      <c r="AS507" t="n" s="23677">
        <v>0.0023729763084560525</v>
      </c>
      <c r="AT507" t="n" s="24270">
        <v>-2.62607039688055E-5</v>
      </c>
      <c r="AU507" t="n" s="24863">
        <v>0.0016928221628611424</v>
      </c>
      <c r="AV507" t="n" s="25456">
        <v>3.1207913471754424E-4</v>
      </c>
      <c r="AW507" t="n" s="26049">
        <v>2.8014910022599868E-5</v>
      </c>
      <c r="AX507" t="n" s="26642">
        <v>-3.352951901335314E-4</v>
      </c>
      <c r="AY507" t="n" s="27235">
        <v>2.82743100080401E-4</v>
      </c>
      <c r="AZ507" t="n" s="27828">
        <v>0.002690318777919776</v>
      </c>
      <c r="BA507" t="n" s="28421">
        <v>-0.0014263337930102695</v>
      </c>
      <c r="BB507" t="n" s="29014">
        <v>1.4692651675792887E-4</v>
      </c>
      <c r="BC507" t="n" s="29607">
        <v>-3.592933692511238E-6</v>
      </c>
      <c r="BD507" t="n" s="30200">
        <v>7.420067328627734E-4</v>
      </c>
      <c r="BE507" t="n" s="30793">
        <v>-0.001202300498737177</v>
      </c>
      <c r="BF507" t="n" s="31386">
        <v>0.0011619947397728584</v>
      </c>
      <c r="BG507" t="n" s="31979">
        <v>0.0010533192964887004</v>
      </c>
      <c r="BH507" t="n" s="32572">
        <v>6.861466161008974E-5</v>
      </c>
      <c r="BI507" t="n" s="33165">
        <v>0.003910763358013083</v>
      </c>
      <c r="BJ507" t="s" s="33640">
        <v>1390</v>
      </c>
      <c r="BK507" t="s" s="34115">
        <v>1393</v>
      </c>
      <c r="BL507" t="n" s="34590">
        <v>0.08552105724811554</v>
      </c>
      <c r="BM507" t="s" s="35065">
        <v>1418</v>
      </c>
      <c r="BN507" t="s" s="35540">
        <v>1393</v>
      </c>
      <c r="BO507" t="n" s="36015">
        <v>-0.028702590614557266</v>
      </c>
    </row>
    <row r="508" spans="1:23" x14ac:dyDescent="0.25">
      <c r="A508" s="116" t="str">
        <f>IF(ISBLANK(TBL_DATA[[#This Row],[Row.names]]), "",   DATE(YEAR(TBL_DATA[[#This Row],[Row.names]]), MONTH(TBL_DATA[[#This Row],[Row.names]]), DAY(TBL_DATA[[#This Row],[Row.names]])))</f>
        <v/>
      </c>
      <c r="B508" s="692" t="s">
        <v>637</v>
      </c>
      <c r="C508" s="1318" t="s">
        <v>1263</v>
      </c>
      <c r="D508" s="1944" t="n">
        <v>0.0032344888721489652</v>
      </c>
      <c r="E508" s="2570" t="n">
        <v>0.21416199019552118</v>
      </c>
      <c r="F508" s="3134" t="n">
        <v>0.06780279585743587</v>
      </c>
      <c r="G508" s="3698" t="n">
        <v>0.22622017968092717</v>
      </c>
      <c r="H508" s="4262" t="n">
        <v>0.20513070404798764</v>
      </c>
      <c r="I508" s="4826" t="n">
        <v>0.00616123845002224</v>
      </c>
      <c r="J508" s="5390" t="n">
        <v>0.15053140618848682</v>
      </c>
      <c r="K508" s="5952" t="n">
        <v>0.6703441026360726</v>
      </c>
      <c r="L508" s="6514" t="n">
        <v>0.29403005679887406</v>
      </c>
      <c r="M508" s="7076" t="n">
        <v>0.005806484377978632</v>
      </c>
      <c r="N508" s="7638" t="n">
        <v>0.10970348562150078</v>
      </c>
      <c r="O508" s="8202" t="n">
        <v>0.07584823433617066</v>
      </c>
      <c r="P508" s="8828" t="n">
        <v>-0.019194934819381837</v>
      </c>
      <c r="Q508" s="9392" t="n">
        <v>-0.01802134638702177</v>
      </c>
      <c r="R508" s="9956" t="n">
        <v>-0.015698212892793592</v>
      </c>
      <c r="S508" s="10457" t="n">
        <v>0.09510189755481568</v>
      </c>
      <c r="T508" s="10958" t="n">
        <v>0.08837600688393892</v>
      </c>
      <c r="U508" s="11459" t="n">
        <v>1.0761053922668133</v>
      </c>
      <c r="V508" s="11960" t="n">
        <v>0.18634456117912213</v>
      </c>
      <c r="W508" s="12459" t="n">
        <v>0.08238769848369552</v>
      </c>
      <c r="X508" t="n" s="12958">
        <v>2.261800785902517</v>
      </c>
      <c r="Y508" t="n" s="13520">
        <v>0.45291357238217933</v>
      </c>
      <c r="Z508" t="n" s="14084">
        <v>0.5422453843038907</v>
      </c>
      <c r="AA508" t="n" s="14708">
        <v>0.0</v>
      </c>
      <c r="AB508" t="n" s="15334">
        <v>0.0</v>
      </c>
      <c r="AC508" t="n" s="15960">
        <v>0.10025371791419314</v>
      </c>
      <c r="AD508" t="n" s="16435">
        <v>0.2860729019462541</v>
      </c>
      <c r="AE508" t="n" s="16910">
        <v>-0.035601045704407995</v>
      </c>
      <c r="AF508" t="n" s="17385">
        <v>0.074112951678043</v>
      </c>
      <c r="AG508" t="n" s="17860">
        <v>0.056086492147283</v>
      </c>
      <c r="AH508" t="n" s="18335">
        <v>2.7738541142E-5</v>
      </c>
      <c r="AI508" t="n" s="18810">
        <v>0.056399971868978</v>
      </c>
      <c r="AJ508" t="n" s="19285">
        <v>0.230882934054139</v>
      </c>
      <c r="AK508" t="n" s="19760">
        <v>-0.03809809201691</v>
      </c>
      <c r="AL508" t="n" s="20235">
        <v>0.0</v>
      </c>
      <c r="AM508" t="n" s="20710">
        <v>0.04133163650647</v>
      </c>
      <c r="AN508" t="n" s="21185">
        <v>-0.26696399206909205</v>
      </c>
      <c r="AO508" t="n" s="21660">
        <v>1.1019560379103817</v>
      </c>
      <c r="AP508" t="n" s="22135">
        <v>-0.697704540958483</v>
      </c>
      <c r="AQ508" t="n" s="22610">
        <v>0.40425149695189866</v>
      </c>
      <c r="AR508" t="n" s="23085">
        <v>1.7996605788688647</v>
      </c>
      <c r="AS508" t="n" s="23678">
        <v>0.0022841636390612385</v>
      </c>
      <c r="AT508" t="n" s="24271">
        <v>-3.7228606114492415E-5</v>
      </c>
      <c r="AU508" t="n" s="24864">
        <v>0.0017549685822567448</v>
      </c>
      <c r="AV508" t="n" s="25457">
        <v>3.023075327382234E-4</v>
      </c>
      <c r="AW508" t="n" s="26050">
        <v>2.736164843604701E-5</v>
      </c>
      <c r="AX508" t="n" s="26643">
        <v>-3.379098267071414E-4</v>
      </c>
      <c r="AY508" t="n" s="27236">
        <v>3.007210818970403E-4</v>
      </c>
      <c r="AZ508" t="n" s="27829">
        <v>0.002660632070058671</v>
      </c>
      <c r="BA508" t="n" s="28422">
        <v>-0.001510940240585354</v>
      </c>
      <c r="BB508" t="n" s="29015">
        <v>1.530919432586046E-4</v>
      </c>
      <c r="BC508" t="n" s="29608">
        <v>-2.8950767435457137E-6</v>
      </c>
      <c r="BD508" t="n" s="30201">
        <v>7.106455409757143E-4</v>
      </c>
      <c r="BE508" t="n" s="30794">
        <v>-0.001274581796336029</v>
      </c>
      <c r="BF508" t="n" s="31387">
        <v>0.001183919210434948</v>
      </c>
      <c r="BG508" t="n" s="31980">
        <v>9.576894090785417E-4</v>
      </c>
      <c r="BH508" t="n" s="32573">
        <v>7.050667012693263E-5</v>
      </c>
      <c r="BI508" t="n" s="33166">
        <v>0.003946093713275928</v>
      </c>
      <c r="BJ508" t="s" s="33641">
        <v>1385</v>
      </c>
      <c r="BK508" t="s" s="34116">
        <v>1393</v>
      </c>
      <c r="BL508" t="n" s="34591">
        <v>0.08828966319561005</v>
      </c>
      <c r="BM508" t="s" s="35066">
        <v>1418</v>
      </c>
      <c r="BN508" t="s" s="35541">
        <v>1393</v>
      </c>
      <c r="BO508" t="n" s="36016">
        <v>-0.029330944642424583</v>
      </c>
    </row>
    <row r="509" spans="1:23" x14ac:dyDescent="0.25">
      <c r="A509" s="116" t="str">
        <f>IF(ISBLANK(TBL_DATA[[#This Row],[Row.names]]), "",   DATE(YEAR(TBL_DATA[[#This Row],[Row.names]]), MONTH(TBL_DATA[[#This Row],[Row.names]]), DAY(TBL_DATA[[#This Row],[Row.names]])))</f>
        <v/>
      </c>
      <c r="B509" s="693" t="s">
        <v>638</v>
      </c>
      <c r="C509" s="1319" t="s">
        <v>1264</v>
      </c>
      <c r="D509" s="1945" t="n">
        <v>0.002505762683893138</v>
      </c>
      <c r="E509" s="2571" t="n">
        <v>0.21720439200275465</v>
      </c>
      <c r="F509" s="3135" t="n">
        <v>0.07072068390339492</v>
      </c>
      <c r="G509" s="3699" t="n">
        <v>0.2207320844509621</v>
      </c>
      <c r="H509" s="4263" t="n">
        <v>0.1946952269694333</v>
      </c>
      <c r="I509" s="4827" t="n">
        <v>0.006158610727269311</v>
      </c>
      <c r="J509" s="5391" t="n">
        <v>0.1451660343514911</v>
      </c>
      <c r="K509" s="5953" t="n">
        <v>0.6722884491436473</v>
      </c>
      <c r="L509" s="6515" t="n">
        <v>0.28412900729610174</v>
      </c>
      <c r="M509" s="7077" t="n">
        <v>0.005806574467010375</v>
      </c>
      <c r="N509" s="7639" t="n">
        <v>0.10894389240971838</v>
      </c>
      <c r="O509" s="8203" t="n">
        <v>0.07474870050870498</v>
      </c>
      <c r="P509" s="8829" t="n">
        <v>-0.016737270086878753</v>
      </c>
      <c r="Q509" s="9393" t="n">
        <v>-0.01775293111002354</v>
      </c>
      <c r="R509" s="9957" t="n">
        <v>-0.015445883125041334</v>
      </c>
      <c r="S509" s="10458" t="n">
        <v>0.09236211897930313</v>
      </c>
      <c r="T509" s="10959" t="n">
        <v>0.08843936785112033</v>
      </c>
      <c r="U509" s="11460" t="n">
        <v>1.0443552596936965</v>
      </c>
      <c r="V509" s="11961" t="n">
        <v>0.18574680067192317</v>
      </c>
      <c r="W509" s="12460" t="n">
        <v>0.08239215443789359</v>
      </c>
      <c r="X509" t="n" s="12959">
        <v>2.254423396731752</v>
      </c>
      <c r="Y509" t="n" s="13521">
        <v>0.44124282087013417</v>
      </c>
      <c r="Z509" t="n" s="14085">
        <v>0.5330375289753074</v>
      </c>
      <c r="AA509" t="n" s="14709">
        <v>0.0</v>
      </c>
      <c r="AB509" t="n" s="15335">
        <v>0.0</v>
      </c>
      <c r="AC509" t="n" s="15961">
        <v>0.09708027371291093</v>
      </c>
      <c r="AD509" t="n" s="16436">
        <v>0.285107971098633</v>
      </c>
      <c r="AE509" t="n" s="16911">
        <v>-0.047718900566066993</v>
      </c>
      <c r="AF509" t="n" s="17386">
        <v>0.070912209690281</v>
      </c>
      <c r="AG509" t="n" s="17861">
        <v>0.057462706468964</v>
      </c>
      <c r="AH509" t="n" s="18336">
        <v>2.798781592E-5</v>
      </c>
      <c r="AI509" t="n" s="18811">
        <v>0.053550849172295</v>
      </c>
      <c r="AJ509" t="n" s="19286">
        <v>0.22696991719480694</v>
      </c>
      <c r="AK509" t="n" s="19761">
        <v>-0.038811086445046</v>
      </c>
      <c r="AL509" t="n" s="20236">
        <v>0.0</v>
      </c>
      <c r="AM509" t="n" s="20711">
        <v>0.041179656968228</v>
      </c>
      <c r="AN509" t="n" s="21186">
        <v>-0.248788886039593</v>
      </c>
      <c r="AO509" t="n" s="21661">
        <v>1.0638219954544728</v>
      </c>
      <c r="AP509" t="n" s="22136">
        <v>-0.6639295700960509</v>
      </c>
      <c r="AQ509" t="n" s="22611">
        <v>0.39989242535842184</v>
      </c>
      <c r="AR509" t="n" s="23086">
        <v>1.7277515655505238</v>
      </c>
      <c r="AS509" t="n" s="23679">
        <v>0.0022011585077225827</v>
      </c>
      <c r="AT509" t="n" s="24272">
        <v>-3.1534688030612105E-5</v>
      </c>
      <c r="AU509" t="n" s="24865">
        <v>0.001726373268546148</v>
      </c>
      <c r="AV509" t="n" s="25458">
        <v>2.8381702231179473E-4</v>
      </c>
      <c r="AW509" t="n" s="26051">
        <v>2.6443882042705975E-5</v>
      </c>
      <c r="AX509" t="n" s="26644">
        <v>-3.2671235549934285E-4</v>
      </c>
      <c r="AY509" t="n" s="27237">
        <v>2.9175148729324556E-4</v>
      </c>
      <c r="AZ509" t="n" s="27830">
        <v>0.0025787644781009784</v>
      </c>
      <c r="BA509" t="n" s="28423">
        <v>-0.0014711232414000024</v>
      </c>
      <c r="BB509" t="n" s="29016">
        <v>1.5098081795823835E-4</v>
      </c>
      <c r="BC509" t="n" s="29609">
        <v>-2.9776819181179325E-6</v>
      </c>
      <c r="BD509" t="n" s="30202">
        <v>6.988665934056739E-4</v>
      </c>
      <c r="BE509" t="n" s="30795">
        <v>-0.001235564750800117</v>
      </c>
      <c r="BF509" t="n" s="31388">
        <v>0.0011343625924750689</v>
      </c>
      <c r="BG509" t="n" s="31981">
        <v>9.299428514433996E-4</v>
      </c>
      <c r="BH509" t="n" s="32574">
        <v>6.863359870207726E-5</v>
      </c>
      <c r="BI509" t="n" s="33167">
        <v>0.003830700611901516</v>
      </c>
      <c r="BJ509" t="s" s="33642">
        <v>1385</v>
      </c>
      <c r="BK509" t="s" s="34117">
        <v>1393</v>
      </c>
      <c r="BL509" t="n" s="34592">
        <v>0.08443448692560196</v>
      </c>
      <c r="BM509" t="s" s="35067">
        <v>1418</v>
      </c>
      <c r="BN509" t="s" s="35542">
        <v>1393</v>
      </c>
      <c r="BO509" t="n" s="36017">
        <v>-0.030073050409555435</v>
      </c>
    </row>
    <row r="510" spans="1:23" x14ac:dyDescent="0.25">
      <c r="A510" s="116" t="str">
        <f>IF(ISBLANK(TBL_DATA[[#This Row],[Row.names]]), "",   DATE(YEAR(TBL_DATA[[#This Row],[Row.names]]), MONTH(TBL_DATA[[#This Row],[Row.names]]), DAY(TBL_DATA[[#This Row],[Row.names]])))</f>
        <v/>
      </c>
      <c r="B510" s="694" t="s">
        <v>639</v>
      </c>
      <c r="C510" s="1320" t="s">
        <v>1265</v>
      </c>
      <c r="D510" s="1946" t="n">
        <v>-0.007800679765609699</v>
      </c>
      <c r="E510" s="2572" t="n">
        <v>0.20770937033144743</v>
      </c>
      <c r="F510" s="3136" t="n">
        <v>0.056101232234405884</v>
      </c>
      <c r="G510" s="3700" t="n">
        <v>0.21074770504153248</v>
      </c>
      <c r="H510" s="4264" t="n">
        <v>0.16435098272239945</v>
      </c>
      <c r="I510" s="4828" t="n">
        <v>0.006218570557916507</v>
      </c>
      <c r="J510" s="5392" t="n">
        <v>0.11360451997351473</v>
      </c>
      <c r="K510" s="5954" t="n">
        <v>0.6623307023864017</v>
      </c>
      <c r="L510" s="6516" t="n">
        <v>0.24872170886419717</v>
      </c>
      <c r="M510" s="7078" t="n">
        <v>0.005896292678747821</v>
      </c>
      <c r="N510" s="7640" t="n">
        <v>0.10798884180631675</v>
      </c>
      <c r="O510" s="8204" t="n">
        <v>0.07343229732205532</v>
      </c>
      <c r="P510" s="8830" t="n">
        <v>-0.024407387768390243</v>
      </c>
      <c r="Q510" s="9394" t="n">
        <v>-0.01755149547579291</v>
      </c>
      <c r="R510" s="9958" t="n">
        <v>-0.01526467209928942</v>
      </c>
      <c r="S510" s="10459" t="n">
        <v>0.06865151145079773</v>
      </c>
      <c r="T510" s="10960" t="n">
        <v>0.08901618999565132</v>
      </c>
      <c r="U510" s="11461" t="n">
        <v>0.7712250036105964</v>
      </c>
      <c r="V510" s="11962" t="n">
        <v>0.1611818271203751</v>
      </c>
      <c r="W510" s="12461" t="n">
        <v>0.08318056741152903</v>
      </c>
      <c r="X510" t="n" s="12960">
        <v>1.937734162390853</v>
      </c>
      <c r="Y510" t="n" s="13522">
        <v>0.4054022480480337</v>
      </c>
      <c r="Z510" t="n" s="14086">
        <v>0.49872007064504337</v>
      </c>
      <c r="AA510" t="n" s="14710">
        <v>0.0</v>
      </c>
      <c r="AB510" t="n" s="15336">
        <v>0.0</v>
      </c>
      <c r="AC510" t="n" s="15962">
        <v>0.0936583593099587</v>
      </c>
      <c r="AD510" t="n" s="16437">
        <v>0.27979245345077697</v>
      </c>
      <c r="AE510" t="n" s="16912">
        <v>-0.03201919034544701</v>
      </c>
      <c r="AF510" t="n" s="17387">
        <v>0.069095935703416</v>
      </c>
      <c r="AG510" t="n" s="17862">
        <v>0.059609629205902</v>
      </c>
      <c r="AH510" t="n" s="18337">
        <v>0.0</v>
      </c>
      <c r="AI510" t="n" s="18812">
        <v>0.053759639809247</v>
      </c>
      <c r="AJ510" t="n" s="19287">
        <v>0.22393907936709803</v>
      </c>
      <c r="AK510" t="n" s="19762">
        <v>-0.038825565741402</v>
      </c>
      <c r="AL510" t="n" s="20237">
        <v>0.0</v>
      </c>
      <c r="AM510" t="n" s="20712">
        <v>0.041502662127505</v>
      </c>
      <c r="AN510" t="n" s="21187">
        <v>-0.24455783737915798</v>
      </c>
      <c r="AO510" t="n" s="21662">
        <v>1.057690616793782</v>
      </c>
      <c r="AP510" t="n" s="22137">
        <v>-0.6453938105958439</v>
      </c>
      <c r="AQ510" t="n" s="22612">
        <v>0.4122968061979382</v>
      </c>
      <c r="AR510" t="n" s="23087">
        <v>1.703084427389626</v>
      </c>
      <c r="AS510" t="n" s="23680">
        <v>0.002205631952321651</v>
      </c>
      <c r="AT510" t="n" s="24273">
        <v>-4.203461187650397E-6</v>
      </c>
      <c r="AU510" t="n" s="24866">
        <v>0.0017065059025351012</v>
      </c>
      <c r="AV510" t="n" s="25459">
        <v>2.3738352654785087E-4</v>
      </c>
      <c r="AW510" t="n" s="26052">
        <v>2.3847874318149507E-5</v>
      </c>
      <c r="AX510" t="n" s="26645">
        <v>-2.898708510349834E-4</v>
      </c>
      <c r="AY510" t="n" s="27238">
        <v>3.7691609944948026E-4</v>
      </c>
      <c r="AZ510" t="n" s="27831">
        <v>0.00217189742514762</v>
      </c>
      <c r="BA510" t="n" s="28424">
        <v>-0.0010982025453221335</v>
      </c>
      <c r="BB510" t="n" s="29017">
        <v>1.9009427195931924E-4</v>
      </c>
      <c r="BC510" t="n" s="29610">
        <v>-4.28625884399177E-6</v>
      </c>
      <c r="BD510" t="n" s="30203">
        <v>5.524849778150116E-4</v>
      </c>
      <c r="BE510" t="n" s="30796">
        <v>-8.62874216848036E-4</v>
      </c>
      <c r="BF510" t="n" s="31389">
        <v>9.894147245932813E-4</v>
      </c>
      <c r="BG510" t="n" s="31982">
        <v>9.230078848932144E-4</v>
      </c>
      <c r="BH510" t="n" s="32575">
        <v>5.7729978976991184E-5</v>
      </c>
      <c r="BI510" t="n" s="33168">
        <v>0.003855950586459951</v>
      </c>
      <c r="BJ510" t="s" s="33643">
        <v>1385</v>
      </c>
      <c r="BK510" t="s" s="34118">
        <v>1393</v>
      </c>
      <c r="BL510" t="n" s="34593">
        <v>0.08074392378330231</v>
      </c>
      <c r="BM510" t="s" s="35068">
        <v>1418</v>
      </c>
      <c r="BN510" t="s" s="35543">
        <v>1393</v>
      </c>
      <c r="BO510" t="n" s="36018">
        <v>-0.029883474111557007</v>
      </c>
    </row>
    <row r="511" spans="1:23" x14ac:dyDescent="0.25">
      <c r="A511" s="116" t="str">
        <f>IF(ISBLANK(TBL_DATA[[#This Row],[Row.names]]), "",   DATE(YEAR(TBL_DATA[[#This Row],[Row.names]]), MONTH(TBL_DATA[[#This Row],[Row.names]]), DAY(TBL_DATA[[#This Row],[Row.names]])))</f>
        <v/>
      </c>
      <c r="B511" s="695" t="s">
        <v>640</v>
      </c>
      <c r="C511" s="1321" t="s">
        <v>1266</v>
      </c>
      <c r="D511" s="1947" t="n">
        <v>0.0040922016049318236</v>
      </c>
      <c r="E511" s="2573" t="n">
        <v>0.212651560555009</v>
      </c>
      <c r="F511" s="3137" t="n">
        <v>0.11372105361103868</v>
      </c>
      <c r="G511" s="3701" t="n">
        <v>0.17987879054158668</v>
      </c>
      <c r="H511" s="4265" t="n">
        <v>0.1098740660685415</v>
      </c>
      <c r="I511" s="4829" t="n">
        <v>0.006155467306103891</v>
      </c>
      <c r="J511" s="5393" t="n">
        <v>0.13765566793556294</v>
      </c>
      <c r="K511" s="5955" t="n">
        <v>0.6297459401583708</v>
      </c>
      <c r="L511" s="6517" t="n">
        <v>0.18321893706758344</v>
      </c>
      <c r="M511" s="7079" t="n">
        <v>0.005896416214369945</v>
      </c>
      <c r="N511" s="7641" t="n">
        <v>0.10357038058408992</v>
      </c>
      <c r="O511" s="8205" t="n">
        <v>0.0670431697827163</v>
      </c>
      <c r="P511" s="8831" t="n">
        <v>-0.02041506611485644</v>
      </c>
      <c r="Q511" s="9395" t="n">
        <v>-0.016512857118570055</v>
      </c>
      <c r="R511" s="9959" t="n">
        <v>-0.014319601190722835</v>
      </c>
      <c r="S511" s="10460" t="n">
        <v>0.08324117649147622</v>
      </c>
      <c r="T511" s="10961" t="n">
        <v>0.08888839166894225</v>
      </c>
      <c r="U511" s="11462" t="n">
        <v>0.9364684738756593</v>
      </c>
      <c r="V511" s="11963" t="n">
        <v>0.17869499441424153</v>
      </c>
      <c r="W511" s="12462" t="n">
        <v>0.08284932081405735</v>
      </c>
      <c r="X511" t="n" s="12961">
        <v>2.1568673425252953</v>
      </c>
      <c r="Y511" t="n" s="13523">
        <v>0.3314725721210452</v>
      </c>
      <c r="Z511" t="n" s="14087">
        <v>0.42804081238543534</v>
      </c>
      <c r="AA511" t="n" s="14711">
        <v>0.0</v>
      </c>
      <c r="AB511" t="n" s="15337">
        <v>0.0</v>
      </c>
      <c r="AC511" t="n" s="15963">
        <v>0.09685796268788134</v>
      </c>
      <c r="AD511" t="n" s="16438">
        <v>0.281174549590867</v>
      </c>
      <c r="AE511" t="n" s="16913">
        <v>-0.028954654564928996</v>
      </c>
      <c r="AF511" t="n" s="17388">
        <v>0.06326958075962</v>
      </c>
      <c r="AG511" t="n" s="17863">
        <v>0.065049420561222</v>
      </c>
      <c r="AH511" t="n" s="18338">
        <v>0.0</v>
      </c>
      <c r="AI511" t="n" s="18813">
        <v>0.053795658097557</v>
      </c>
      <c r="AJ511" t="n" s="19288">
        <v>0.21666436711287704</v>
      </c>
      <c r="AK511" t="n" s="19763">
        <v>-0.045748677323557</v>
      </c>
      <c r="AL511" t="n" s="20238">
        <v>0.0</v>
      </c>
      <c r="AM511" t="n" s="20713">
        <v>0.044664026163346</v>
      </c>
      <c r="AN511" t="n" s="21188">
        <v>-0.23988140455046703</v>
      </c>
      <c r="AO511" t="n" s="21663">
        <v>1.034444076139788</v>
      </c>
      <c r="AP511" t="n" s="22138">
        <v>-0.624411210293252</v>
      </c>
      <c r="AQ511" t="n" s="22613">
        <v>0.410032865846536</v>
      </c>
      <c r="AR511" t="n" s="23088">
        <v>1.65885528643304</v>
      </c>
      <c r="AS511" t="n" s="23681">
        <v>0.00214884680074695</v>
      </c>
      <c r="AT511" t="n" s="24274">
        <v>-3.446605346073215E-6</v>
      </c>
      <c r="AU511" t="n" s="24867">
        <v>0.0016403467865792694</v>
      </c>
      <c r="AV511" t="n" s="25460">
        <v>2.315619353725279E-4</v>
      </c>
      <c r="AW511" t="n" s="26053">
        <v>2.316563485625718E-5</v>
      </c>
      <c r="AX511" t="n" s="26646">
        <v>-2.799991441916096E-4</v>
      </c>
      <c r="AY511" t="n" s="27239">
        <v>3.666106606016318E-4</v>
      </c>
      <c r="AZ511" t="n" s="27832">
        <v>0.0021065140148039817</v>
      </c>
      <c r="BA511" t="n" s="28425">
        <v>-0.0010644088610730026</v>
      </c>
      <c r="BB511" t="n" s="29018">
        <v>1.8472680590544407E-4</v>
      </c>
      <c r="BC511" t="n" s="29611">
        <v>-4.006557811701724E-6</v>
      </c>
      <c r="BD511" t="n" s="30204">
        <v>5.507321815941363E-4</v>
      </c>
      <c r="BE511" t="n" s="30797">
        <v>-8.351108990894131E-4</v>
      </c>
      <c r="BF511" t="n" s="31390">
        <v>9.667897462063865E-4</v>
      </c>
      <c r="BG511" t="n" s="31983">
        <v>9.166477130348061E-4</v>
      </c>
      <c r="BH511" t="n" s="32576">
        <v>5.2921822729188254E-5</v>
      </c>
      <c r="BI511" t="n" s="33169">
        <v>0.00369793090596857</v>
      </c>
      <c r="BJ511" t="s" s="33644">
        <v>1385</v>
      </c>
      <c r="BK511" t="s" s="34119">
        <v>1393</v>
      </c>
      <c r="BL511" t="n" s="34594">
        <v>0.07744955271482468</v>
      </c>
      <c r="BM511" t="s" s="35069">
        <v>1418</v>
      </c>
      <c r="BN511" t="s" s="35544">
        <v>1393</v>
      </c>
      <c r="BO511" t="n" s="36019">
        <v>-0.030229885131120682</v>
      </c>
    </row>
    <row r="512" spans="1:23" x14ac:dyDescent="0.25">
      <c r="A512" s="116" t="str">
        <f>IF(ISBLANK(TBL_DATA[[#This Row],[Row.names]]), "",   DATE(YEAR(TBL_DATA[[#This Row],[Row.names]]), MONTH(TBL_DATA[[#This Row],[Row.names]]), DAY(TBL_DATA[[#This Row],[Row.names]])))</f>
        <v/>
      </c>
      <c r="B512" s="696" t="s">
        <v>641</v>
      </c>
      <c r="C512" s="1322" t="s">
        <v>1267</v>
      </c>
      <c r="D512" s="1948" t="n">
        <v>-0.002705577009879163</v>
      </c>
      <c r="E512" s="2574" t="n">
        <v>0.20937063837177727</v>
      </c>
      <c r="F512" s="3138" t="n">
        <v>0.04749930710618089</v>
      </c>
      <c r="G512" s="3702" t="n">
        <v>0.1988009074797367</v>
      </c>
      <c r="H512" s="4266" t="n">
        <v>0.13306825255141777</v>
      </c>
      <c r="I512" s="4830" t="n">
        <v>0.006023253093646861</v>
      </c>
      <c r="J512" s="5394" t="n">
        <v>0.10455219669224847</v>
      </c>
      <c r="K512" s="5956" t="n">
        <v>0.6161117137586376</v>
      </c>
      <c r="L512" s="6518" t="n">
        <v>0.17637127578249123</v>
      </c>
      <c r="M512" s="7080" t="n">
        <v>0.005870896185572139</v>
      </c>
      <c r="N512" s="7642" t="n">
        <v>0.10269254786299538</v>
      </c>
      <c r="O512" s="8206" t="n">
        <v>0.06726118644760638</v>
      </c>
      <c r="P512" s="8832" t="n">
        <v>-0.023065408591199987</v>
      </c>
      <c r="Q512" s="9396" t="n">
        <v>-0.01653852262725402</v>
      </c>
      <c r="R512" s="9960" t="n">
        <v>-0.014363856105068351</v>
      </c>
      <c r="S512" s="10461" t="n">
        <v>0.05280071042180934</v>
      </c>
      <c r="T512" s="10962" t="n">
        <v>0.08739886605801193</v>
      </c>
      <c r="U512" s="11463" t="n">
        <v>0.6041349596774208</v>
      </c>
      <c r="V512" s="11964" t="n">
        <v>0.14308360124649977</v>
      </c>
      <c r="W512" s="12463" t="n">
        <v>0.08110940859371334</v>
      </c>
      <c r="X512" t="n" s="12962">
        <v>1.764081426893673</v>
      </c>
      <c r="Y512" t="n" s="13524">
        <v>0.3647852142719299</v>
      </c>
      <c r="Z512" t="n" s="14088">
        <v>0.41996580311079046</v>
      </c>
      <c r="AA512" t="n" s="14712">
        <v>0.0</v>
      </c>
      <c r="AB512" t="n" s="15338">
        <v>0.0</v>
      </c>
      <c r="AC512" t="n" s="15964">
        <v>0.09447924918301026</v>
      </c>
      <c r="AD512" t="n" s="16439">
        <v>0.277143166087627</v>
      </c>
      <c r="AE512" t="n" s="16914">
        <v>-0.026834835480702</v>
      </c>
      <c r="AF512" t="n" s="17389">
        <v>0.064792135297562</v>
      </c>
      <c r="AG512" t="n" s="17864">
        <v>0.068198269892178</v>
      </c>
      <c r="AH512" t="n" s="18339">
        <v>0.0</v>
      </c>
      <c r="AI512" t="n" s="18814">
        <v>0.053499145771694005</v>
      </c>
      <c r="AJ512" t="n" s="19289">
        <v>0.21597582182085498</v>
      </c>
      <c r="AK512" t="n" s="19764">
        <v>-0.045615038310807</v>
      </c>
      <c r="AL512" t="n" s="20239">
        <v>0.0</v>
      </c>
      <c r="AM512" t="n" s="20714">
        <v>0.042233488912523</v>
      </c>
      <c r="AN512" t="n" s="21189">
        <v>-0.23295961621924002</v>
      </c>
      <c r="AO512" t="n" s="21664">
        <v>1.047804282628335</v>
      </c>
      <c r="AP512" t="n" s="22139">
        <v>-0.631371744856645</v>
      </c>
      <c r="AQ512" t="n" s="22614">
        <v>0.41643253777168987</v>
      </c>
      <c r="AR512" t="n" s="23089">
        <v>1.67917602748498</v>
      </c>
      <c r="AS512" t="n" s="23682">
        <v>0.0020929467389792507</v>
      </c>
      <c r="AT512" t="n" s="24275">
        <v>-4.085330656277657E-6</v>
      </c>
      <c r="AU512" t="n" s="24868">
        <v>0.0015814012916303456</v>
      </c>
      <c r="AV512" t="n" s="25461">
        <v>2.237193955468683E-4</v>
      </c>
      <c r="AW512" t="n" s="26054">
        <v>2.250732721468085E-5</v>
      </c>
      <c r="AX512" t="n" s="26647">
        <v>-2.731365741293133E-4</v>
      </c>
      <c r="AY512" t="n" s="27240">
        <v>3.553933262645631E-4</v>
      </c>
      <c r="AZ512" t="n" s="27833">
        <v>0.0020498139176560602</v>
      </c>
      <c r="BA512" t="n" s="28426">
        <v>-0.0010345883505836644</v>
      </c>
      <c r="BB512" t="n" s="29019">
        <v>1.787148816186E-4</v>
      </c>
      <c r="BC512" t="n" s="29612">
        <v>-3.7407018777459404E-6</v>
      </c>
      <c r="BD512" t="n" s="30205">
        <v>5.372814946277815E-4</v>
      </c>
      <c r="BE512" t="n" s="30798">
        <v>-8.176562316784505E-4</v>
      </c>
      <c r="BF512" t="n" s="31391">
        <v>9.159538525155853E-4</v>
      </c>
      <c r="BG512" t="n" s="31984">
        <v>8.920968479066864E-4</v>
      </c>
      <c r="BH512" t="n" s="32577">
        <v>5.46027633902238E-5</v>
      </c>
      <c r="BI512" t="n" s="33170">
        <v>0.003606667194901541</v>
      </c>
      <c r="BJ512" t="s" s="33645">
        <v>1385</v>
      </c>
      <c r="BK512" t="s" s="34120">
        <v>1393</v>
      </c>
      <c r="BL512" t="n" s="34595">
        <v>0.0784883201122284</v>
      </c>
      <c r="BM512" t="s" s="35070">
        <v>1418</v>
      </c>
      <c r="BN512" t="s" s="35545">
        <v>1393</v>
      </c>
      <c r="BO512" t="n" s="36020">
        <v>-0.03097422979772091</v>
      </c>
    </row>
    <row r="513" spans="1:23" x14ac:dyDescent="0.25">
      <c r="A513" s="116" t="str">
        <f>IF(ISBLANK(TBL_DATA[[#This Row],[Row.names]]), "",   DATE(YEAR(TBL_DATA[[#This Row],[Row.names]]), MONTH(TBL_DATA[[#This Row],[Row.names]]), DAY(TBL_DATA[[#This Row],[Row.names]])))</f>
        <v/>
      </c>
      <c r="B513" s="697" t="s">
        <v>642</v>
      </c>
      <c r="C513" s="1323" t="s">
        <v>1268</v>
      </c>
      <c r="D513" s="1949" t="n">
        <v>-0.0023111446867235853</v>
      </c>
      <c r="E513" s="2575" t="n">
        <v>0.20657560784662476</v>
      </c>
      <c r="F513" s="3139" t="n">
        <v>0.02508824363275819</v>
      </c>
      <c r="G513" s="3703" t="n">
        <v>0.17484139417131042</v>
      </c>
      <c r="H513" s="4267" t="n">
        <v>0.09130088479396949</v>
      </c>
      <c r="I513" s="4831" t="n">
        <v>0.0059975192124352835</v>
      </c>
      <c r="J513" s="5395" t="n">
        <v>0.059116382352450314</v>
      </c>
      <c r="K513" s="5957" t="n">
        <v>0.5690153166242002</v>
      </c>
      <c r="L513" s="6519" t="n">
        <v>0.1532065441483111</v>
      </c>
      <c r="M513" s="7081" t="n">
        <v>0.005789623758419991</v>
      </c>
      <c r="N513" s="7643" t="n">
        <v>0.09987616672557467</v>
      </c>
      <c r="O513" s="8207" t="n">
        <v>0.06741982469119563</v>
      </c>
      <c r="P513" s="8833" t="n">
        <v>-0.025323245781410986</v>
      </c>
      <c r="Q513" s="9397" t="n">
        <v>-0.01630630518920288</v>
      </c>
      <c r="R513" s="9961" t="n">
        <v>-0.014191279701354339</v>
      </c>
      <c r="S513" s="10462" t="n">
        <v>0.04402045078174788</v>
      </c>
      <c r="T513" s="10963" t="n">
        <v>0.08747493252542532</v>
      </c>
      <c r="U513" s="11464" t="n">
        <v>0.5032350355795127</v>
      </c>
      <c r="V513" s="11965" t="n">
        <v>0.1286201636838511</v>
      </c>
      <c r="W513" s="12464" t="n">
        <v>0.08111677766154078</v>
      </c>
      <c r="X513" t="n" s="12963">
        <v>1.5856172716884525</v>
      </c>
      <c r="Y513" t="n" s="13525">
        <v>0.3021603627115402</v>
      </c>
      <c r="Z513" t="n" s="14089">
        <v>0.3914160754852963</v>
      </c>
      <c r="AA513" t="n" s="14713">
        <v>0.0</v>
      </c>
      <c r="AB513" t="n" s="15339">
        <v>0.0</v>
      </c>
      <c r="AC513" t="n" s="15965">
        <v>0.09159723028865636</v>
      </c>
      <c r="AD513" t="n" s="16440">
        <v>0.2702262809940639</v>
      </c>
      <c r="AE513" t="n" s="16915">
        <v>-0.025445594585716</v>
      </c>
      <c r="AF513" t="n" s="17390">
        <v>0.065753142770078</v>
      </c>
      <c r="AG513" t="n" s="17865">
        <v>0.06302739196353001</v>
      </c>
      <c r="AH513" t="n" s="18340">
        <v>0.0</v>
      </c>
      <c r="AI513" t="n" s="18815">
        <v>0.053233369842126003</v>
      </c>
      <c r="AJ513" t="n" s="19290">
        <v>0.21161419387449898</v>
      </c>
      <c r="AK513" t="n" s="19765">
        <v>-0.045032874131766</v>
      </c>
      <c r="AL513" t="n" s="20240">
        <v>0.0</v>
      </c>
      <c r="AM513" t="n" s="20715">
        <v>0.047631912740747</v>
      </c>
      <c r="AN513" t="n" s="21190">
        <v>-0.23985468534328203</v>
      </c>
      <c r="AO513" t="n" s="21665">
        <v>1.040483902562528</v>
      </c>
      <c r="AP513" t="n" s="22140">
        <v>-0.6393307644382481</v>
      </c>
      <c r="AQ513" t="n" s="22615">
        <v>0.40115313812428</v>
      </c>
      <c r="AR513" t="n" s="23090">
        <v>1.6798146670007763</v>
      </c>
      <c r="AS513" t="n" s="23683">
        <v>0.0021797388791151744</v>
      </c>
      <c r="AT513" t="n" s="24276">
        <v>-5.914817216721225E-5</v>
      </c>
      <c r="AU513" t="n" s="24869">
        <v>0.0015838293083283983</v>
      </c>
      <c r="AV513" t="n" s="25462">
        <v>2.3442214145067444E-4</v>
      </c>
      <c r="AW513" t="n" s="26055">
        <v>2.173024405400341E-5</v>
      </c>
      <c r="AX513" t="n" s="26648">
        <v>-2.6232830413344693E-4</v>
      </c>
      <c r="AY513" t="n" s="27241">
        <v>3.305594454108714E-4</v>
      </c>
      <c r="AZ513" t="n" s="27834">
        <v>0.0019150624191879443</v>
      </c>
      <c r="BA513" t="n" s="28427">
        <v>-9.356744201691854E-4</v>
      </c>
      <c r="BB513" t="n" s="29020">
        <v>1.514473534073123E-4</v>
      </c>
      <c r="BC513" t="n" s="29613">
        <v>-2.414289182398508E-6</v>
      </c>
      <c r="BD513" t="n" s="30206">
        <v>5.226466392066908E-4</v>
      </c>
      <c r="BE513" t="n" s="30799">
        <v>-7.576695775809932E-4</v>
      </c>
      <c r="BF513" t="n" s="31392">
        <v>8.124793672256475E-4</v>
      </c>
      <c r="BG513" t="n" s="31985">
        <v>8.655113817700522E-4</v>
      </c>
      <c r="BH513" t="n" s="32578">
        <v>5.9408919781154294E-5</v>
      </c>
      <c r="BI513" t="n" s="33171">
        <v>0.0036548478748995835</v>
      </c>
      <c r="BJ513" t="s" s="33646">
        <v>1385</v>
      </c>
      <c r="BK513" t="s" s="34121">
        <v>1393</v>
      </c>
      <c r="BL513" t="n" s="34596">
        <v>0.07865915447473526</v>
      </c>
      <c r="BM513" t="s" s="35071">
        <v>1418</v>
      </c>
      <c r="BN513" t="s" s="35546">
        <v>1393</v>
      </c>
      <c r="BO513" t="n" s="36021">
        <v>-0.03143789619207382</v>
      </c>
    </row>
    <row r="514" spans="1:23" x14ac:dyDescent="0.25">
      <c r="A514" s="116" t="str">
        <f>IF(ISBLANK(TBL_DATA[[#This Row],[Row.names]]), "",   DATE(YEAR(TBL_DATA[[#This Row],[Row.names]]), MONTH(TBL_DATA[[#This Row],[Row.names]]), DAY(TBL_DATA[[#This Row],[Row.names]])))</f>
        <v/>
      </c>
      <c r="B514" s="698" t="s">
        <v>643</v>
      </c>
      <c r="C514" s="1324" t="s">
        <v>1269</v>
      </c>
      <c r="D514" s="1950" t="n">
        <v>0.0010180715086609783</v>
      </c>
      <c r="E514" s="2576" t="n">
        <v>0.20780398809601874</v>
      </c>
      <c r="F514" s="3140" t="n">
        <v>0.023968001128158223</v>
      </c>
      <c r="G514" s="3704" t="n">
        <v>0.1694871616110279</v>
      </c>
      <c r="H514" s="4268" t="n">
        <v>0.08047210414564468</v>
      </c>
      <c r="I514" s="4832" t="n">
        <v>0.0059953284498547145</v>
      </c>
      <c r="J514" s="5396" t="n">
        <v>0.07015043728666992</v>
      </c>
      <c r="K514" s="5958" t="n">
        <v>0.6084937695814391</v>
      </c>
      <c r="L514" s="6520" t="n">
        <v>0.14594045290188878</v>
      </c>
      <c r="M514" s="7082" t="n">
        <v>0.005777960945047419</v>
      </c>
      <c r="N514" s="7644" t="n">
        <v>0.09925006422769109</v>
      </c>
      <c r="O514" s="8208" t="n">
        <v>0.06741982469119563</v>
      </c>
      <c r="P514" s="8834" t="n">
        <v>-0.024330955147786937</v>
      </c>
      <c r="Q514" s="9398" t="n">
        <v>-0.016279135236999646</v>
      </c>
      <c r="R514" s="9962" t="n">
        <v>-0.014177368395176916</v>
      </c>
      <c r="S514" s="10463" t="n">
        <v>0.03144286418509301</v>
      </c>
      <c r="T514" s="10964" t="n">
        <v>0.08693154054416813</v>
      </c>
      <c r="U514" s="11465" t="n">
        <v>0.3616968477524856</v>
      </c>
      <c r="V514" s="11966" t="n">
        <v>0.11345977801977702</v>
      </c>
      <c r="W514" s="12465" t="n">
        <v>0.08064114622442373</v>
      </c>
      <c r="X514" t="n" s="12964">
        <v>1.4069712960678817</v>
      </c>
      <c r="Y514" t="n" s="13526">
        <v>0.2836760549388064</v>
      </c>
      <c r="Z514" t="n" s="14090">
        <v>0.38202153460490784</v>
      </c>
      <c r="AA514" t="n" s="14714">
        <v>0.0</v>
      </c>
      <c r="AB514" t="n" s="15340">
        <v>0.0</v>
      </c>
      <c r="AC514" t="n" s="15966">
        <v>0.0886147933944425</v>
      </c>
      <c r="AD514" t="n" s="16441">
        <v>0.24963517834868496</v>
      </c>
      <c r="AE514" t="n" s="16916">
        <v>-0.024287952467158997</v>
      </c>
      <c r="AF514" t="n" s="17391">
        <v>0.06271762244829</v>
      </c>
      <c r="AG514" t="n" s="17866">
        <v>0.064620193036613</v>
      </c>
      <c r="AH514" t="n" s="18341">
        <v>0.0</v>
      </c>
      <c r="AI514" t="n" s="18816">
        <v>0.054592142212934</v>
      </c>
      <c r="AJ514" t="n" s="19291">
        <v>0.213814370745486</v>
      </c>
      <c r="AK514" t="n" s="19766">
        <v>-0.044874607753851006</v>
      </c>
      <c r="AL514" t="n" s="20241">
        <v>0.0</v>
      </c>
      <c r="AM514" t="n" s="20716">
        <v>0.049381306420219005</v>
      </c>
      <c r="AN514" t="n" s="21191">
        <v>-0.24407034957205803</v>
      </c>
      <c r="AO514" t="n" s="21666">
        <v>1.017754286513886</v>
      </c>
      <c r="AP514" t="n" s="22141">
        <v>-0.636226383094727</v>
      </c>
      <c r="AQ514" t="n" s="22616">
        <v>0.381527903419159</v>
      </c>
      <c r="AR514" t="n" s="23091">
        <v>1.653980669608613</v>
      </c>
      <c r="AS514" t="n" s="23684">
        <v>0.002093576356454435</v>
      </c>
      <c r="AT514" t="n" s="24277">
        <v>-5.8912255961259845E-5</v>
      </c>
      <c r="AU514" t="n" s="24870">
        <v>0.0015558150457978892</v>
      </c>
      <c r="AV514" t="n" s="25463">
        <v>2.2305689411611902E-4</v>
      </c>
      <c r="AW514" t="n" s="26056">
        <v>2.1123270183780155E-5</v>
      </c>
      <c r="AX514" t="n" s="26649">
        <v>-2.562613269544052E-4</v>
      </c>
      <c r="AY514" t="n" s="27242">
        <v>3.1801502069009997E-4</v>
      </c>
      <c r="AZ514" t="n" s="27835">
        <v>0.001875977732359772</v>
      </c>
      <c r="BA514" t="n" s="28428">
        <v>-9.127408162478903E-4</v>
      </c>
      <c r="BB514" t="n" s="29021">
        <v>1.453616217535749E-4</v>
      </c>
      <c r="BC514" t="n" s="29614">
        <v>-2.1708927043387315E-6</v>
      </c>
      <c r="BD514" t="n" s="30207">
        <v>4.8518452610532017E-4</v>
      </c>
      <c r="BE514" t="n" s="30800">
        <v>-7.3584985474291E-4</v>
      </c>
      <c r="BF514" t="n" s="31393">
        <v>7.884105094618359E-4</v>
      </c>
      <c r="BG514" t="n" s="31986">
        <v>8.250629789297091E-4</v>
      </c>
      <c r="BH514" t="n" s="32579">
        <v>5.200906652625662E-5</v>
      </c>
      <c r="BI514" t="n" s="33172">
        <v>0.0035880234232075646</v>
      </c>
      <c r="BJ514" t="s" s="33647">
        <v>1385</v>
      </c>
      <c r="BK514" t="s" s="34122">
        <v>1393</v>
      </c>
      <c r="BL514" t="n" s="34597">
        <v>0.08103735744953156</v>
      </c>
      <c r="BM514" t="s" s="35072">
        <v>1418</v>
      </c>
      <c r="BN514" t="s" s="35547">
        <v>1393</v>
      </c>
      <c r="BO514" t="n" s="36022">
        <v>-0.03198620304465294</v>
      </c>
    </row>
    <row r="515" spans="1:23" x14ac:dyDescent="0.25">
      <c r="A515" s="116" t="str">
        <f>IF(ISBLANK(TBL_DATA[[#This Row],[Row.names]]), "",   DATE(YEAR(TBL_DATA[[#This Row],[Row.names]]), MONTH(TBL_DATA[[#This Row],[Row.names]]), DAY(TBL_DATA[[#This Row],[Row.names]])))</f>
        <v/>
      </c>
      <c r="B515" s="699" t="s">
        <v>644</v>
      </c>
      <c r="C515" s="1325" t="s">
        <v>1270</v>
      </c>
      <c r="D515" s="1951" t="n">
        <v>0.0025107204783201063</v>
      </c>
      <c r="E515" s="2577" t="n">
        <v>0.21083644630272813</v>
      </c>
      <c r="F515" s="3141" t="n">
        <v>0.029827384053592976</v>
      </c>
      <c r="G515" s="3705" t="n">
        <v>0.16947281136341522</v>
      </c>
      <c r="H515" s="4269" t="n">
        <v>0.08031238299605051</v>
      </c>
      <c r="I515" s="4833" t="n">
        <v>0.006001288822094344</v>
      </c>
      <c r="J515" s="5397" t="n">
        <v>0.07836708522700642</v>
      </c>
      <c r="K515" s="5959" t="n">
        <v>0.6108264689092917</v>
      </c>
      <c r="L515" s="6521" t="n">
        <v>0.14645752267061268</v>
      </c>
      <c r="M515" s="7083" t="n">
        <v>0.0057814520549708615</v>
      </c>
      <c r="N515" s="7645" t="n">
        <v>0.09934010833891323</v>
      </c>
      <c r="O515" s="8209" t="n">
        <v>0.06741982469119563</v>
      </c>
      <c r="P515" s="8835" t="n">
        <v>-0.021881322896813438</v>
      </c>
      <c r="Q515" s="9399" t="n">
        <v>-0.016271282125700972</v>
      </c>
      <c r="R515" s="9963" t="n">
        <v>-0.014167608466701436</v>
      </c>
      <c r="S515" s="10464" t="n">
        <v>0.029022175630946778</v>
      </c>
      <c r="T515" s="10965" t="n">
        <v>0.08685674019912967</v>
      </c>
      <c r="U515" s="11466" t="n">
        <v>0.3341384395086657</v>
      </c>
      <c r="V515" s="11967" t="n">
        <v>0.11213813740153378</v>
      </c>
      <c r="W515" s="12466" t="n">
        <v>0.08061989485117013</v>
      </c>
      <c r="X515" t="n" s="12965">
        <v>1.3909486933535262</v>
      </c>
      <c r="Y515" t="n" s="13527">
        <v>0.28339439478587164</v>
      </c>
      <c r="Z515" t="n" s="14091">
        <v>0.38269769096587536</v>
      </c>
      <c r="AA515" t="n" s="14715">
        <v>0.0</v>
      </c>
      <c r="AB515" t="n" s="15341">
        <v>0.0</v>
      </c>
      <c r="AC515" t="n" s="15967">
        <v>0.08506365512566155</v>
      </c>
      <c r="AD515" t="n" s="16442">
        <v>0.26180540020849896</v>
      </c>
      <c r="AE515" t="n" s="16917">
        <v>-0.023627297954894</v>
      </c>
      <c r="AF515" t="n" s="17392">
        <v>0.059248930632074995</v>
      </c>
      <c r="AG515" t="n" s="17867">
        <v>0.072791509317683</v>
      </c>
      <c r="AH515" t="n" s="18342">
        <v>0.0</v>
      </c>
      <c r="AI515" t="n" s="18817">
        <v>0.054239878984423</v>
      </c>
      <c r="AJ515" t="n" s="19292">
        <v>0.21131347661229508</v>
      </c>
      <c r="AK515" t="n" s="19767">
        <v>-0.044988640987618</v>
      </c>
      <c r="AL515" t="n" s="20242">
        <v>0.0</v>
      </c>
      <c r="AM515" t="n" s="20717">
        <v>0.050061211589223</v>
      </c>
      <c r="AN515" t="n" s="21192">
        <v>-0.23494997862559197</v>
      </c>
      <c r="AO515" t="n" s="21667">
        <v>1.0089822203636452</v>
      </c>
      <c r="AP515" t="n" s="22142">
        <v>-0.6030877305875509</v>
      </c>
      <c r="AQ515" t="n" s="22617">
        <v>0.4058944897760942</v>
      </c>
      <c r="AR515" t="n" s="23092">
        <v>1.612069950951196</v>
      </c>
      <c r="AS515" t="n" s="23685">
        <v>0.002169987366344746</v>
      </c>
      <c r="AT515" t="n" s="24278">
        <v>-9.730782276402368E-5</v>
      </c>
      <c r="AU515" t="n" s="24871">
        <v>0.0014865417645737557</v>
      </c>
      <c r="AV515" t="n" s="25464">
        <v>2.1204419005175132E-4</v>
      </c>
      <c r="AW515" t="n" s="26057">
        <v>2.057025951052981E-5</v>
      </c>
      <c r="AX515" t="n" s="26650">
        <v>-2.4539979036087325E-4</v>
      </c>
      <c r="AY515" t="n" s="27243">
        <v>3.058245273024684E-4</v>
      </c>
      <c r="AZ515" t="n" s="27836">
        <v>0.0017884040458519754</v>
      </c>
      <c r="BA515" t="n" s="28429">
        <v>-8.738310790239666E-4</v>
      </c>
      <c r="BB515" t="n" s="29022">
        <v>1.2415578247376618E-4</v>
      </c>
      <c r="BC515" t="n" s="29615">
        <v>-1.4432330445803455E-6</v>
      </c>
      <c r="BD515" t="n" s="30208">
        <v>4.0057376985825385E-4</v>
      </c>
      <c r="BE515" t="n" s="30801">
        <v>-7.12326223400146E-4</v>
      </c>
      <c r="BF515" t="n" s="31394">
        <v>7.465168765672234E-4</v>
      </c>
      <c r="BG515" t="n" s="31987">
        <v>8.396079729719315E-4</v>
      </c>
      <c r="BH515" t="n" s="32580">
        <v>4.793314473684425E-5</v>
      </c>
      <c r="BI515" t="n" s="33173">
        <v>0.0035672404701814413</v>
      </c>
      <c r="BJ515" t="s" s="33648">
        <v>1385</v>
      </c>
      <c r="BK515" t="s" s="34123">
        <v>1393</v>
      </c>
      <c r="BL515" t="n" s="34598">
        <v>0.07990442216396332</v>
      </c>
      <c r="BM515" t="s" s="35073">
        <v>1418</v>
      </c>
      <c r="BN515" t="s" s="35548">
        <v>1393</v>
      </c>
      <c r="BO515" t="n" s="36023">
        <v>-0.03195210173726082</v>
      </c>
    </row>
    <row r="516" spans="1:23" x14ac:dyDescent="0.25">
      <c r="A516" s="116" t="str">
        <f>IF(ISBLANK(TBL_DATA[[#This Row],[Row.names]]), "",   DATE(YEAR(TBL_DATA[[#This Row],[Row.names]]), MONTH(TBL_DATA[[#This Row],[Row.names]]), DAY(TBL_DATA[[#This Row],[Row.names]])))</f>
        <v/>
      </c>
      <c r="B516" s="700" t="s">
        <v>645</v>
      </c>
      <c r="C516" s="1326" t="s">
        <v>1271</v>
      </c>
      <c r="D516" s="1952" t="n">
        <v>-0.008181370448049168</v>
      </c>
      <c r="E516" s="2578" t="n">
        <v>0.2009301447835261</v>
      </c>
      <c r="F516" s="3142" t="n">
        <v>0.014523736910807328</v>
      </c>
      <c r="G516" s="3706" t="n">
        <v>0.17042353973247032</v>
      </c>
      <c r="H516" s="4270" t="n">
        <v>0.07918663680005288</v>
      </c>
      <c r="I516" s="4834" t="n">
        <v>0.006056955425837092</v>
      </c>
      <c r="J516" s="5398" t="n">
        <v>0.06180933520277443</v>
      </c>
      <c r="K516" s="5960" t="n">
        <v>0.6051576514855425</v>
      </c>
      <c r="L516" s="6522" t="n">
        <v>0.14098660268990598</v>
      </c>
      <c r="M516" s="7084" t="n">
        <v>0.005850170715992551</v>
      </c>
      <c r="N516" s="7646" t="n">
        <v>0.10020025836625043</v>
      </c>
      <c r="O516" s="8210" t="n">
        <v>0.06861650098796172</v>
      </c>
      <c r="P516" s="8836" t="n">
        <v>-0.029883674136350402</v>
      </c>
      <c r="Q516" s="9400" t="n">
        <v>-0.016463102547686275</v>
      </c>
      <c r="R516" s="9964" t="n">
        <v>-0.014341213940207685</v>
      </c>
      <c r="S516" s="10465" t="n">
        <v>0.022505175666399202</v>
      </c>
      <c r="T516" s="10966" t="n">
        <v>0.08724731285201578</v>
      </c>
      <c r="U516" s="11467" t="n">
        <v>0.25794692043491674</v>
      </c>
      <c r="V516" s="11968" t="n">
        <v>0.10332270078018091</v>
      </c>
      <c r="W516" s="12467" t="n">
        <v>0.08126535042229459</v>
      </c>
      <c r="X516" t="n" s="12966">
        <v>1.2714238016973471</v>
      </c>
      <c r="Y516" t="n" s="13528">
        <v>0.2814012025561598</v>
      </c>
      <c r="Z516" t="n" s="14092">
        <v>0.37548182737638036</v>
      </c>
      <c r="AA516" t="n" s="14716">
        <v>0.0</v>
      </c>
      <c r="AB516" t="n" s="15342">
        <v>0.0</v>
      </c>
      <c r="AC516" t="n" s="15968">
        <v>0.08221120976629666</v>
      </c>
      <c r="AD516" t="n" s="16443">
        <v>0.253471418562341</v>
      </c>
      <c r="AE516" t="n" s="16918">
        <v>-0.022384095732248</v>
      </c>
      <c r="AF516" t="n" s="17393">
        <v>0.053037906306773</v>
      </c>
      <c r="AG516" t="n" s="17868">
        <v>0.05995337466214799</v>
      </c>
      <c r="AH516" t="n" s="18343">
        <v>0.0</v>
      </c>
      <c r="AI516" t="n" s="18818">
        <v>0.054092138230272</v>
      </c>
      <c r="AJ516" t="n" s="19293">
        <v>0.218166991579279</v>
      </c>
      <c r="AK516" t="n" s="19768">
        <v>-0.045763559146348</v>
      </c>
      <c r="AL516" t="n" s="20243">
        <v>0.0</v>
      </c>
      <c r="AM516" t="n" s="20718">
        <v>0.050334236422433995</v>
      </c>
      <c r="AN516" t="n" s="21193">
        <v>-0.24601498047158699</v>
      </c>
      <c r="AO516" t="n" s="21668">
        <v>0.998543901837872</v>
      </c>
      <c r="AP516" t="n" s="22143">
        <v>-0.6236504714248079</v>
      </c>
      <c r="AQ516" t="n" s="22618">
        <v>0.3748934304130641</v>
      </c>
      <c r="AR516" t="n" s="23093">
        <v>1.6221943732626798</v>
      </c>
      <c r="AS516" t="n" s="23686">
        <v>0.002113821975353402</v>
      </c>
      <c r="AT516" t="n" s="24279">
        <v>-7.83371739001065E-5</v>
      </c>
      <c r="AU516" t="n" s="24872">
        <v>0.0014221238085550185</v>
      </c>
      <c r="AV516" t="n" s="25465">
        <v>2.19152295991668E-4</v>
      </c>
      <c r="AW516" t="n" s="26058">
        <v>2.004501333059527E-5</v>
      </c>
      <c r="AX516" t="n" s="26651">
        <v>-2.3311778639053743E-4</v>
      </c>
      <c r="AY516" t="n" s="27244">
        <v>2.873650274024436E-4</v>
      </c>
      <c r="AZ516" t="n" s="27837">
        <v>0.0017083758781341312</v>
      </c>
      <c r="BA516" t="n" s="28430">
        <v>-8.302069926075572E-4</v>
      </c>
      <c r="BB516" t="n" s="29023">
        <v>1.3782811965406622E-4</v>
      </c>
      <c r="BC516" t="n" s="29616">
        <v>-8.631621731168623E-7</v>
      </c>
      <c r="BD516" t="n" s="30209">
        <v>4.2189767039501133E-4</v>
      </c>
      <c r="BE516" t="n" s="30802">
        <v>-6.897991977766558E-4</v>
      </c>
      <c r="BF516" t="n" s="31395">
        <v>7.478124849560738E-4</v>
      </c>
      <c r="BG516" t="n" s="31988">
        <v>8.824437400707947E-4</v>
      </c>
      <c r="BH516" t="n" s="32581">
        <v>7.322566514282883E-5</v>
      </c>
      <c r="BI516" t="n" s="33174">
        <v>0.003330606640561953</v>
      </c>
      <c r="BJ516" t="s" s="33649">
        <v>1385</v>
      </c>
      <c r="BK516" t="s" s="34124">
        <v>1393</v>
      </c>
      <c r="BL516" t="n" s="34599">
        <v>0.08119688183069229</v>
      </c>
      <c r="BM516" t="s" s="35074">
        <v>1418</v>
      </c>
      <c r="BN516" t="s" s="35549">
        <v>1393</v>
      </c>
      <c r="BO516" t="n" s="36024">
        <v>-0.030823763459920883</v>
      </c>
    </row>
    <row r="517" spans="1:23" x14ac:dyDescent="0.25">
      <c r="A517" s="116" t="str">
        <f>IF(ISBLANK(TBL_DATA[[#This Row],[Row.names]]), "",   DATE(YEAR(TBL_DATA[[#This Row],[Row.names]]), MONTH(TBL_DATA[[#This Row],[Row.names]]), DAY(TBL_DATA[[#This Row],[Row.names]])))</f>
        <v/>
      </c>
      <c r="B517" s="701" t="s">
        <v>646</v>
      </c>
      <c r="C517" s="1327" t="s">
        <v>1272</v>
      </c>
      <c r="D517" s="1953" t="n">
        <v>0.00105589116296739</v>
      </c>
      <c r="E517" s="2579" t="n">
        <v>0.20219819631074443</v>
      </c>
      <c r="F517" s="3143" t="n">
        <v>0.015197621193809852</v>
      </c>
      <c r="G517" s="3707" t="n">
        <v>0.1661412545018757</v>
      </c>
      <c r="H517" s="4271" t="n">
        <v>0.066523667543214</v>
      </c>
      <c r="I517" s="4835" t="n">
        <v>0.006057319072626639</v>
      </c>
      <c r="J517" s="5399" t="n">
        <v>0.04868335150625791</v>
      </c>
      <c r="K517" s="5961" t="n">
        <v>0.6251686790464157</v>
      </c>
      <c r="L517" s="6523" t="n">
        <v>0.12992153006909865</v>
      </c>
      <c r="M517" s="7085" t="n">
        <v>0.005848008651479506</v>
      </c>
      <c r="N517" s="7647" t="n">
        <v>0.09952428489015157</v>
      </c>
      <c r="O517" s="8211" t="n">
        <v>0.06771681184722139</v>
      </c>
      <c r="P517" s="8837" t="n">
        <v>-0.02885933688082032</v>
      </c>
      <c r="Q517" s="9401" t="n">
        <v>-0.01624585814042952</v>
      </c>
      <c r="R517" s="9965" t="n">
        <v>-0.014138284270669965</v>
      </c>
      <c r="S517" s="10466" t="n">
        <v>0.014196641776449637</v>
      </c>
      <c r="T517" s="10967" t="n">
        <v>0.08727245479294356</v>
      </c>
      <c r="U517" s="11468" t="n">
        <v>0.16267036157206283</v>
      </c>
      <c r="V517" s="11969" t="n">
        <v>0.09596575499000415</v>
      </c>
      <c r="W517" s="12468" t="n">
        <v>0.081298149465242</v>
      </c>
      <c r="X517" t="n" s="12967">
        <v>1.1804174587151348</v>
      </c>
      <c r="Y517" t="n" s="13529">
        <v>0.25792182448023665</v>
      </c>
      <c r="Z517" t="n" s="14093">
        <v>0.3604462929051965</v>
      </c>
      <c r="AA517" t="n" s="14717">
        <v>0.0</v>
      </c>
      <c r="AB517" t="n" s="15343">
        <v>0.0</v>
      </c>
      <c r="AC517" t="n" s="15969">
        <v>0.08749875886203066</v>
      </c>
      <c r="AD517" t="n" s="16444">
        <v>0.258920735969088</v>
      </c>
      <c r="AE517" t="n" s="16919">
        <v>-0.022822682384877002</v>
      </c>
      <c r="AF517" t="n" s="17394">
        <v>0.056005606544242</v>
      </c>
      <c r="AG517" t="n" s="17869">
        <v>0.07286393877695199</v>
      </c>
      <c r="AH517" t="n" s="18344">
        <v>0.0</v>
      </c>
      <c r="AI517" t="n" s="18819">
        <v>0.056548917717819</v>
      </c>
      <c r="AJ517" t="n" s="19294">
        <v>0.221522167645815</v>
      </c>
      <c r="AK517" t="n" s="19769">
        <v>-0.042979799977716004</v>
      </c>
      <c r="AL517" t="n" s="20244">
        <v>0.0</v>
      </c>
      <c r="AM517" t="n" s="20719">
        <v>0.05030587963187399</v>
      </c>
      <c r="AN517" t="n" s="21194">
        <v>-0.209422301468944</v>
      </c>
      <c r="AO517" t="n" s="21669">
        <v>1.006037604793336</v>
      </c>
      <c r="AP517" t="n" s="22144">
        <v>-0.565095142339083</v>
      </c>
      <c r="AQ517" t="n" s="22619">
        <v>0.44094246245425295</v>
      </c>
      <c r="AR517" t="n" s="23094">
        <v>1.571132747132419</v>
      </c>
      <c r="AS517" t="n" s="23687">
        <v>0.0020490304828561868</v>
      </c>
      <c r="AT517" t="n" s="24280">
        <v>-1.5826122488268442E-4</v>
      </c>
      <c r="AU517" t="n" s="24873">
        <v>0.0014338561557753306</v>
      </c>
      <c r="AV517" t="n" s="25466">
        <v>3.5008818224344134E-4</v>
      </c>
      <c r="AW517" t="n" s="26059">
        <v>1.837431480338122E-5</v>
      </c>
      <c r="AX517" t="n" s="26652">
        <v>-1.8643197534881937E-4</v>
      </c>
      <c r="AY517" t="n" s="27245">
        <v>2.973389165858896E-4</v>
      </c>
      <c r="AZ517" t="n" s="27838">
        <v>0.0016746278707043065</v>
      </c>
      <c r="BA517" t="n" s="28431">
        <v>-8.444455414336538E-4</v>
      </c>
      <c r="BB517" t="n" s="29024">
        <v>1.2949820123705927E-4</v>
      </c>
      <c r="BC517" t="n" s="29617">
        <v>-2.044253509933348E-6</v>
      </c>
      <c r="BD517" t="n" s="30210">
        <v>4.87207468816543E-4</v>
      </c>
      <c r="BE517" t="n" s="30803">
        <v>-6.978695848794158E-4</v>
      </c>
      <c r="BF517" t="n" s="31396">
        <v>7.885315855865006E-4</v>
      </c>
      <c r="BG517" t="n" s="31989">
        <v>9.152835738093197E-4</v>
      </c>
      <c r="BH517" t="n" s="32582">
        <v>6.433096107667147E-5</v>
      </c>
      <c r="BI517" t="n" s="33175">
        <v>0.0032041471246208844</v>
      </c>
      <c r="BJ517" t="s" s="33650">
        <v>1385</v>
      </c>
      <c r="BK517" t="s" s="34125">
        <v>1393</v>
      </c>
      <c r="BL517" t="n" s="34600">
        <v>0.08259790390729904</v>
      </c>
      <c r="BM517" t="s" s="35075">
        <v>1418</v>
      </c>
      <c r="BN517" t="s" s="35550">
        <v>1393</v>
      </c>
      <c r="BO517" t="n" s="36025">
        <v>-0.030201395973563194</v>
      </c>
    </row>
    <row r="518" spans="1:23" x14ac:dyDescent="0.25">
      <c r="A518" s="116" t="str">
        <f>IF(ISBLANK(TBL_DATA[[#This Row],[Row.names]]), "",   DATE(YEAR(TBL_DATA[[#This Row],[Row.names]]), MONTH(TBL_DATA[[#This Row],[Row.names]]), DAY(TBL_DATA[[#This Row],[Row.names]])))</f>
        <v/>
      </c>
      <c r="B518" s="702" t="s">
        <v>647</v>
      </c>
      <c r="C518" s="1328" t="s">
        <v>1273</v>
      </c>
      <c r="D518" s="1954" t="n">
        <v>0.0027680395655691453</v>
      </c>
      <c r="E518" s="2580" t="n">
        <v>0.20552592848378826</v>
      </c>
      <c r="F518" s="3144" t="n">
        <v>0.014094189520120981</v>
      </c>
      <c r="G518" s="3708" t="n">
        <v>0.13561905856923925</v>
      </c>
      <c r="H518" s="4272" t="n">
        <v>0.0449224117836765</v>
      </c>
      <c r="I518" s="4836" t="n">
        <v>0.006011446205183901</v>
      </c>
      <c r="J518" s="5400" t="n">
        <v>0.03548375220051847</v>
      </c>
      <c r="K518" s="5962" t="n">
        <v>0.5783766602949115</v>
      </c>
      <c r="L518" s="6524" t="n">
        <v>0.11454045950172807</v>
      </c>
      <c r="M518" s="7086" t="n">
        <v>0.005788206263687984</v>
      </c>
      <c r="N518" s="7648" t="n">
        <v>0.09764722560494658</v>
      </c>
      <c r="O518" s="8212" t="n">
        <v>0.06771681184722139</v>
      </c>
      <c r="P518" s="8838" t="n">
        <v>-0.02617118110157357</v>
      </c>
      <c r="Q518" s="9402" t="n">
        <v>-0.016050166535219432</v>
      </c>
      <c r="R518" s="9966" t="n">
        <v>-0.013982342170878116</v>
      </c>
      <c r="S518" s="10467" t="n">
        <v>0.02999867700955594</v>
      </c>
      <c r="T518" s="10968" t="n">
        <v>0.08764034863632642</v>
      </c>
      <c r="U518" s="11469" t="n">
        <v>0.34229299034442295</v>
      </c>
      <c r="V518" s="11970" t="n">
        <v>0.10766674295232592</v>
      </c>
      <c r="W518" s="12469" t="n">
        <v>0.08149801426997028</v>
      </c>
      <c r="X518" t="n" s="12968">
        <v>1.3210965189368802</v>
      </c>
      <c r="Y518" t="n" s="13530">
        <v>0.21194907827984655</v>
      </c>
      <c r="Z518" t="n" s="14094">
        <v>0.33843826542181676</v>
      </c>
      <c r="AA518" t="n" s="14718">
        <v>0.0</v>
      </c>
      <c r="AB518" t="n" s="15344">
        <v>0.0</v>
      </c>
      <c r="AC518" t="n" s="15970">
        <v>0.08400106293574333</v>
      </c>
      <c r="AD518" t="n" s="16445">
        <v>0.24385358359334802</v>
      </c>
      <c r="AE518" t="n" s="16920">
        <v>-0.024529787392615996</v>
      </c>
      <c r="AF518" t="n" s="17395">
        <v>0.057891850946607</v>
      </c>
      <c r="AG518" t="n" s="17870">
        <v>0.08443918058870399</v>
      </c>
      <c r="AH518" t="n" s="18345">
        <v>0.0</v>
      </c>
      <c r="AI518" t="n" s="18820">
        <v>0.054671618468783</v>
      </c>
      <c r="AJ518" t="n" s="19295">
        <v>0.23812865425480592</v>
      </c>
      <c r="AK518" t="n" s="19770">
        <v>-0.041409771578094</v>
      </c>
      <c r="AL518" t="n" s="20245">
        <v>0.0</v>
      </c>
      <c r="AM518" t="n" s="20720">
        <v>0.043016638476373</v>
      </c>
      <c r="AN518" t="n" s="21195">
        <v>-0.220123236071442</v>
      </c>
      <c r="AO518" t="n" s="21670">
        <v>1.0296991804508988</v>
      </c>
      <c r="AP518" t="n" s="22145">
        <v>-0.5937604491644299</v>
      </c>
      <c r="AQ518" t="n" s="22620">
        <v>0.4359387312864689</v>
      </c>
      <c r="AR518" t="n" s="23095">
        <v>1.6234596296153287</v>
      </c>
      <c r="AS518" t="n" s="23688">
        <v>0.0021167853899316117</v>
      </c>
      <c r="AT518" t="n" s="24281">
        <v>-1.716484123031832E-4</v>
      </c>
      <c r="AU518" t="n" s="24874">
        <v>0.0013156799824701945</v>
      </c>
      <c r="AV518" t="n" s="25467">
        <v>3.9581120565969027E-4</v>
      </c>
      <c r="AW518" t="n" s="26060">
        <v>1.6118431428498162E-5</v>
      </c>
      <c r="AX518" t="n" s="26653">
        <v>-1.1680772076325746E-4</v>
      </c>
      <c r="AY518" t="n" s="27246">
        <v>6.475592746829899E-4</v>
      </c>
      <c r="AZ518" t="n" s="27839">
        <v>0.001884517727723651</v>
      </c>
      <c r="BA518" t="n" s="28432">
        <v>-9.517730645677932E-4</v>
      </c>
      <c r="BB518" t="n" s="29025">
        <v>3.314998726422249E-4</v>
      </c>
      <c r="BC518" t="n" s="29618">
        <v>1.0647871080315956E-6</v>
      </c>
      <c r="BD518" t="n" s="30211">
        <v>0.0010645783733667128</v>
      </c>
      <c r="BE518" t="n" s="30804">
        <v>-8.440798173642024E-4</v>
      </c>
      <c r="BF518" t="n" s="31397">
        <v>5.970689863008866E-4</v>
      </c>
      <c r="BG518" t="n" s="31990">
        <v>0.0017716036547742598</v>
      </c>
      <c r="BH518" t="n" s="32583">
        <v>4.116454782614401E-6</v>
      </c>
      <c r="BI518" t="n" s="33176">
        <v>0.0028755198221523865</v>
      </c>
      <c r="BJ518" t="s" s="33651">
        <v>1385</v>
      </c>
      <c r="BK518" t="s" s="34126">
        <v>1393</v>
      </c>
      <c r="BL518" t="n" s="34601">
        <v>0.08318502455949783</v>
      </c>
      <c r="BM518" t="s" s="35076">
        <v>1418</v>
      </c>
      <c r="BN518" t="s" s="35551">
        <v>1393</v>
      </c>
      <c r="BO518" t="n" s="36026">
        <v>-0.029719796031713486</v>
      </c>
    </row>
    <row r="519" spans="1:23" x14ac:dyDescent="0.25">
      <c r="A519" s="116" t="str">
        <f>IF(ISBLANK(TBL_DATA[[#This Row],[Row.names]]), "",   DATE(YEAR(TBL_DATA[[#This Row],[Row.names]]), MONTH(TBL_DATA[[#This Row],[Row.names]]), DAY(TBL_DATA[[#This Row],[Row.names]])))</f>
        <v/>
      </c>
      <c r="B519" s="703" t="s">
        <v>648</v>
      </c>
      <c r="C519" s="1329" t="s">
        <v>1274</v>
      </c>
      <c r="D519" s="1955" t="n">
        <v>-3.8607061931108025E-4</v>
      </c>
      <c r="E519" s="2581" t="n">
        <v>0.20506051034198314</v>
      </c>
      <c r="F519" s="3145" t="n">
        <v>0.02327980909602778</v>
      </c>
      <c r="G519" s="3709" t="n">
        <v>0.13180683642436564</v>
      </c>
      <c r="H519" s="4273" t="n">
        <v>0.0441806120058324</v>
      </c>
      <c r="I519" s="4837" t="n">
        <v>0.006013887968309012</v>
      </c>
      <c r="J519" s="5401" t="n">
        <v>0.054427638280785784</v>
      </c>
      <c r="K519" s="5963" t="n">
        <v>0.5694207916697278</v>
      </c>
      <c r="L519" s="6525" t="n">
        <v>0.11387177904231623</v>
      </c>
      <c r="M519" s="7087" t="n">
        <v>0.005790495115931188</v>
      </c>
      <c r="N519" s="7649" t="n">
        <v>0.09764897434638266</v>
      </c>
      <c r="O519" s="8213" t="n">
        <v>0.0677183527440797</v>
      </c>
      <c r="P519" s="8839" t="n">
        <v>-0.02654714779678846</v>
      </c>
      <c r="Q519" s="9403" t="n">
        <v>-0.016051645398638594</v>
      </c>
      <c r="R519" s="9967" t="n">
        <v>-0.01398378400211202</v>
      </c>
      <c r="S519" s="10468" t="n">
        <v>0.03965783727473515</v>
      </c>
      <c r="T519" s="10969" t="n">
        <v>0.0877913874291945</v>
      </c>
      <c r="U519" s="11470" t="n">
        <v>0.451728107232842</v>
      </c>
      <c r="V519" s="11971" t="n">
        <v>0.11856993930845028</v>
      </c>
      <c r="W519" s="12470" t="n">
        <v>0.08159376994882826</v>
      </c>
      <c r="X519" t="n" s="12969">
        <v>1.4531739296126618</v>
      </c>
      <c r="Y519" t="n" s="13531">
        <v>0.2101918457167936</v>
      </c>
      <c r="Z519" t="n" s="14095">
        <v>0.33744892805032917</v>
      </c>
      <c r="AA519" t="n" s="14719">
        <v>0.0</v>
      </c>
      <c r="AB519" t="n" s="15345">
        <v>0.0</v>
      </c>
      <c r="AC519" t="n" s="15971">
        <v>0.08135138752829348</v>
      </c>
      <c r="AD519" t="n" s="16446">
        <v>0.24484845247428502</v>
      </c>
      <c r="AE519" t="n" s="16921">
        <v>-0.029442584913475</v>
      </c>
      <c r="AF519" t="n" s="17396">
        <v>0.05691223118652501</v>
      </c>
      <c r="AG519" t="n" s="17871">
        <v>0.08988272002366701</v>
      </c>
      <c r="AH519" t="n" s="18346">
        <v>0.0</v>
      </c>
      <c r="AI519" t="n" s="18821">
        <v>0.052673192989291004</v>
      </c>
      <c r="AJ519" t="n" s="19296">
        <v>0.235733834636266</v>
      </c>
      <c r="AK519" t="n" s="19771">
        <v>-0.038208000273483</v>
      </c>
      <c r="AL519" t="n" s="20246">
        <v>0.0</v>
      </c>
      <c r="AM519" t="n" s="20721">
        <v>0.044871412900098995</v>
      </c>
      <c r="AN519" t="n" s="21196">
        <v>-0.22769493845839198</v>
      </c>
      <c r="AO519" t="n" s="21671">
        <v>1.058919105742382</v>
      </c>
      <c r="AP519" t="n" s="22146">
        <v>-0.629342785177599</v>
      </c>
      <c r="AQ519" t="n" s="22621">
        <v>0.4295763205647829</v>
      </c>
      <c r="AR519" t="n" s="23096">
        <v>1.688261890919981</v>
      </c>
      <c r="AS519" t="n" s="23689">
        <v>0.0020518153500808938</v>
      </c>
      <c r="AT519" t="n" s="24282">
        <v>-1.6471258132298966E-4</v>
      </c>
      <c r="AU519" t="n" s="24875">
        <v>0.0012822413734771714</v>
      </c>
      <c r="AV519" t="n" s="25468">
        <v>3.80483863903056E-4</v>
      </c>
      <c r="AW519" t="n" s="26061">
        <v>1.566228157572329E-5</v>
      </c>
      <c r="AX519" t="n" s="26654">
        <v>-1.1022184095480345E-4</v>
      </c>
      <c r="AY519" t="n" s="27247">
        <v>6.257228146670635E-4</v>
      </c>
      <c r="AZ519" t="n" s="27840">
        <v>0.0018202094372672321</v>
      </c>
      <c r="BA519" t="n" s="28433">
        <v>-9.166213874611939E-4</v>
      </c>
      <c r="BB519" t="n" s="29026">
        <v>3.1742269252866374E-4</v>
      </c>
      <c r="BC519" t="n" s="29619">
        <v>1.1275009497777441E-6</v>
      </c>
      <c r="BD519" t="n" s="30212">
        <v>0.0010195839141337042</v>
      </c>
      <c r="BE519" t="n" s="30805">
        <v>-8.092606539403691E-4</v>
      </c>
      <c r="BF519" t="n" s="31398">
        <v>5.809667051134558E-4</v>
      </c>
      <c r="BG519" t="n" s="31991">
        <v>0.0017240949030221428</v>
      </c>
      <c r="BH519" t="n" s="32584">
        <v>-5.267402818719145E-7</v>
      </c>
      <c r="BI519" t="n" s="33177">
        <v>0.0027882713766635312</v>
      </c>
      <c r="BJ519" t="s" s="33652">
        <v>1385</v>
      </c>
      <c r="BK519" t="s" s="34127">
        <v>1393</v>
      </c>
      <c r="BL519" t="n" s="34602">
        <v>0.08138257265090942</v>
      </c>
      <c r="BM519" t="s" s="35077">
        <v>1418</v>
      </c>
      <c r="BN519" t="s" s="35552">
        <v>1393</v>
      </c>
      <c r="BO519" t="n" s="36027">
        <v>-0.02900758385658264</v>
      </c>
    </row>
    <row r="520" spans="1:23" x14ac:dyDescent="0.25">
      <c r="A520" s="116" t="str">
        <f>IF(ISBLANK(TBL_DATA[[#This Row],[Row.names]]), "",   DATE(YEAR(TBL_DATA[[#This Row],[Row.names]]), MONTH(TBL_DATA[[#This Row],[Row.names]]), DAY(TBL_DATA[[#This Row],[Row.names]])))</f>
        <v/>
      </c>
      <c r="B520" s="704" t="s">
        <v>649</v>
      </c>
      <c r="C520" s="1330" t="s">
        <v>1275</v>
      </c>
      <c r="D520" s="1956" t="n">
        <v>0.010959330094150468</v>
      </c>
      <c r="E520" s="2582" t="n">
        <v>0.21826716625824627</v>
      </c>
      <c r="F520" s="3146" t="n">
        <v>0.061920707286540866</v>
      </c>
      <c r="G520" s="3710" t="n">
        <v>0.1497411056359613</v>
      </c>
      <c r="H520" s="4274" t="n">
        <v>0.05592125609883093</v>
      </c>
      <c r="I520" s="4838" t="n">
        <v>0.006087201998855858</v>
      </c>
      <c r="J520" s="5402" t="n">
        <v>0.1019651295326407</v>
      </c>
      <c r="K520" s="5964" t="n">
        <v>0.5785721933020875</v>
      </c>
      <c r="L520" s="6526" t="n">
        <v>0.10823383049360383</v>
      </c>
      <c r="M520" s="7088" t="n">
        <v>0.005916148959045159</v>
      </c>
      <c r="N520" s="7650" t="n">
        <v>0.09945208084287509</v>
      </c>
      <c r="O520" s="8214" t="n">
        <v>0.06706172961353321</v>
      </c>
      <c r="P520" s="8840" t="n">
        <v>-0.015878756658401327</v>
      </c>
      <c r="Q520" s="9404" t="n">
        <v>-0.016103341870824135</v>
      </c>
      <c r="R520" s="9968" t="n">
        <v>-0.01399729702851249</v>
      </c>
      <c r="S520" s="10469" t="n">
        <v>0.04548037525942328</v>
      </c>
      <c r="T520" s="10970" t="n">
        <v>0.08800370423820436</v>
      </c>
      <c r="U520" s="11471" t="n">
        <v>0.5168006921199487</v>
      </c>
      <c r="V520" s="11972" t="n">
        <v>0.1360932300959099</v>
      </c>
      <c r="W520" s="12471" t="n">
        <v>0.08256654690839953</v>
      </c>
      <c r="X520" t="n" s="12970">
        <v>1.6482853551680394</v>
      </c>
      <c r="Y520" t="n" s="13532">
        <v>0.2364767559377263</v>
      </c>
      <c r="Z520" t="n" s="14096">
        <v>0.3289891039131902</v>
      </c>
      <c r="AA520" t="n" s="14720">
        <v>0.0</v>
      </c>
      <c r="AB520" t="n" s="15346">
        <v>0.0</v>
      </c>
      <c r="AC520" t="n" s="15972">
        <v>0.07808415431353732</v>
      </c>
      <c r="AD520" t="n" s="16447">
        <v>0.24192588615268998</v>
      </c>
      <c r="AE520" t="n" s="16922">
        <v>-0.036244281045719</v>
      </c>
      <c r="AF520" t="n" s="17397">
        <v>0.056191275760605994</v>
      </c>
      <c r="AG520" t="n" s="17872">
        <v>0.08995497774767901</v>
      </c>
      <c r="AH520" t="n" s="18347">
        <v>0.0</v>
      </c>
      <c r="AI520" t="n" s="18822">
        <v>0.05351487338983</v>
      </c>
      <c r="AJ520" t="n" s="19297">
        <v>0.23458834386042005</v>
      </c>
      <c r="AK520" t="n" s="19772">
        <v>-0.043252525205650004</v>
      </c>
      <c r="AL520" t="n" s="20247">
        <v>0.0</v>
      </c>
      <c r="AM520" t="n" s="20722">
        <v>0.04457489097648</v>
      </c>
      <c r="AN520" t="n" s="21197">
        <v>-0.21141834038360302</v>
      </c>
      <c r="AO520" t="n" s="21672">
        <v>1.0029959623803526</v>
      </c>
      <c r="AP520" t="n" s="22147">
        <v>-0.57316086112762</v>
      </c>
      <c r="AQ520" t="n" s="22622">
        <v>0.4298351012527326</v>
      </c>
      <c r="AR520" t="n" s="23097">
        <v>1.5761568235079726</v>
      </c>
      <c r="AS520" t="n" s="23690">
        <v>0.0020604339237311514</v>
      </c>
      <c r="AT520" t="n" s="24283">
        <v>-1.6437420260745803E-4</v>
      </c>
      <c r="AU520" t="n" s="24876">
        <v>0.001241190078113084</v>
      </c>
      <c r="AV520" t="n" s="25469">
        <v>4.129222082795199E-4</v>
      </c>
      <c r="AW520" t="n" s="26062">
        <v>1.4831355275526462E-5</v>
      </c>
      <c r="AX520" t="n" s="26655">
        <v>-1.2825736070079972E-4</v>
      </c>
      <c r="AY520" t="n" s="27248">
        <v>5.991793204596887E-4</v>
      </c>
      <c r="AZ520" t="n" s="27841">
        <v>0.0017828807781987408</v>
      </c>
      <c r="BA520" t="n" s="28434">
        <v>-9.473444786390776E-4</v>
      </c>
      <c r="BB520" t="n" s="29027">
        <v>3.074458722625132E-4</v>
      </c>
      <c r="BC520" t="n" s="29620">
        <v>4.692545870277537E-7</v>
      </c>
      <c r="BD520" t="n" s="30213">
        <v>0.0010286419923029406</v>
      </c>
      <c r="BE520" t="n" s="30806">
        <v>-8.755258296047667E-4</v>
      </c>
      <c r="BF520" t="n" s="31399">
        <v>5.792448409077954E-4</v>
      </c>
      <c r="BG520" t="n" s="31992">
        <v>0.0016650309603494786</v>
      </c>
      <c r="BH520" t="n" s="32585">
        <v>4.91531729060232E-5</v>
      </c>
      <c r="BI520" t="n" s="33178">
        <v>0.0027328316120984455</v>
      </c>
      <c r="BJ520" t="s" s="33653">
        <v>1385</v>
      </c>
      <c r="BK520" t="s" s="34128">
        <v>1393</v>
      </c>
      <c r="BL520" t="n" s="34603">
        <v>0.08046698570251465</v>
      </c>
      <c r="BM520" t="s" s="35078">
        <v>1418</v>
      </c>
      <c r="BN520" t="s" s="35553">
        <v>1393</v>
      </c>
      <c r="BO520" t="n" s="36028">
        <v>-0.029142923653125763</v>
      </c>
    </row>
    <row r="521" spans="1:23" x14ac:dyDescent="0.25">
      <c r="A521" s="116" t="str">
        <f>IF(ISBLANK(TBL_DATA[[#This Row],[Row.names]]), "",   DATE(YEAR(TBL_DATA[[#This Row],[Row.names]]), MONTH(TBL_DATA[[#This Row],[Row.names]]), DAY(TBL_DATA[[#This Row],[Row.names]])))</f>
        <v/>
      </c>
      <c r="B521" s="705" t="s">
        <v>650</v>
      </c>
      <c r="C521" s="1331" t="s">
        <v>1276</v>
      </c>
      <c r="D521" s="1957" t="n">
        <v>-0.008687483134917375</v>
      </c>
      <c r="E521" s="2583" t="n">
        <v>0.207683490797554</v>
      </c>
      <c r="F521" s="3147" t="n">
        <v>0.001972132014136596</v>
      </c>
      <c r="G521" s="3711" t="n">
        <v>0.12552777392867184</v>
      </c>
      <c r="H521" s="4275" t="n">
        <v>0.036910298926197294</v>
      </c>
      <c r="I521" s="4839" t="n">
        <v>0.006072456849042691</v>
      </c>
      <c r="J521" s="5403" t="n">
        <v>0.03588909892648129</v>
      </c>
      <c r="K521" s="5965" t="n">
        <v>0.542665696858654</v>
      </c>
      <c r="L521" s="6527" t="n">
        <v>0.09437776772048251</v>
      </c>
      <c r="M521" s="7089" t="n">
        <v>0.00588849900233353</v>
      </c>
      <c r="N521" s="7651" t="n">
        <v>0.09822710362998495</v>
      </c>
      <c r="O521" s="8215" t="n">
        <v>0.0692760061755622</v>
      </c>
      <c r="P521" s="8841" t="n">
        <v>-0.024428293362645515</v>
      </c>
      <c r="Q521" s="9405" t="n">
        <v>-0.016229899548260106</v>
      </c>
      <c r="R521" s="9969" t="n">
        <v>-0.01414979540944397</v>
      </c>
      <c r="S521" s="10470" t="n">
        <v>0.04060567763759404</v>
      </c>
      <c r="T521" s="10971" t="n">
        <v>0.0882977634570768</v>
      </c>
      <c r="U521" s="11472" t="n">
        <v>0.4598720969567165</v>
      </c>
      <c r="V521" s="11973" t="n">
        <v>0.12803804936046848</v>
      </c>
      <c r="W521" s="12472" t="n">
        <v>0.08300025289811237</v>
      </c>
      <c r="X521" t="n" s="12971">
        <v>1.5426224004117506</v>
      </c>
      <c r="Y521" t="n" s="13533">
        <v>0.19212053228688825</v>
      </c>
      <c r="Z521" t="n" s="14097">
        <v>0.3072096478310577</v>
      </c>
      <c r="AA521" t="n" s="14721">
        <v>0.0</v>
      </c>
      <c r="AB521" t="n" s="15347">
        <v>0.0</v>
      </c>
      <c r="AC521" t="n" s="15973">
        <v>0.08896787305750412</v>
      </c>
      <c r="AD521" t="n" s="16448">
        <v>0.23203958964701</v>
      </c>
      <c r="AE521" t="n" s="16923">
        <v>-0.037044040857236</v>
      </c>
      <c r="AF521" t="n" s="17398">
        <v>0.04970010671585399</v>
      </c>
      <c r="AG521" t="n" s="17873">
        <v>0.08651888848448001</v>
      </c>
      <c r="AH521" t="n" s="18348">
        <v>0.0</v>
      </c>
      <c r="AI521" t="n" s="18823">
        <v>0.05301292905128</v>
      </c>
      <c r="AJ521" t="n" s="19298">
        <v>0.23184791914061398</v>
      </c>
      <c r="AK521" t="n" s="19773">
        <v>-0.03470911929042</v>
      </c>
      <c r="AL521" t="n" s="20248">
        <v>-3.4637326092800004E-4</v>
      </c>
      <c r="AM521" t="n" s="20723">
        <v>0.04572794458289099</v>
      </c>
      <c r="AN521" t="n" s="21198">
        <v>-0.22271825962005098</v>
      </c>
      <c r="AO521" t="n" s="21673">
        <v>1.0016247689754851</v>
      </c>
      <c r="AP521" t="n" s="22148">
        <v>-0.5975951843819909</v>
      </c>
      <c r="AQ521" t="n" s="22623">
        <v>0.40402958459349425</v>
      </c>
      <c r="AR521" t="n" s="23098">
        <v>1.599219953357476</v>
      </c>
      <c r="AS521" t="n" s="23691">
        <v>0.002045159008838656</v>
      </c>
      <c r="AT521" t="n" s="24284">
        <v>-1.945848867419377E-4</v>
      </c>
      <c r="AU521" t="n" s="24877">
        <v>0.0011661136205092218</v>
      </c>
      <c r="AV521" t="n" s="25470">
        <v>4.3636742294663996E-4</v>
      </c>
      <c r="AW521" t="n" s="26063">
        <v>1.451576349589008E-5</v>
      </c>
      <c r="AX521" t="n" s="26656">
        <v>-1.0534176472806233E-4</v>
      </c>
      <c r="AY521" t="n" s="27249">
        <v>6.118872531766541E-4</v>
      </c>
      <c r="AZ521" t="n" s="27842">
        <v>0.0018386297276969446</v>
      </c>
      <c r="BA521" t="n" s="28435">
        <v>-0.0010466628136287935</v>
      </c>
      <c r="BB521" t="n" s="29028">
        <v>3.219263888216168E-4</v>
      </c>
      <c r="BC521" t="n" s="29621">
        <v>1.279152315509145E-6</v>
      </c>
      <c r="BD521" t="n" s="30214">
        <v>0.0011225151703830058</v>
      </c>
      <c r="BE521" t="n" s="30807">
        <v>-0.001002686852356663</v>
      </c>
      <c r="BF521" t="n" s="31400">
        <v>3.991471304861039E-4</v>
      </c>
      <c r="BG521" t="n" s="31993">
        <v>0.0016987944478981912</v>
      </c>
      <c r="BH521" t="n" s="32586">
        <v>6.401447686592696E-5</v>
      </c>
      <c r="BI521" t="n" s="33179">
        <v>0.0028075044994257735</v>
      </c>
      <c r="BJ521" t="s" s="33654">
        <v>1385</v>
      </c>
      <c r="BK521" t="s" s="34129">
        <v>1393</v>
      </c>
      <c r="BL521" t="n" s="34604">
        <v>0.07962598651647568</v>
      </c>
      <c r="BM521" t="s" s="35079">
        <v>1418</v>
      </c>
      <c r="BN521" t="s" s="35554">
        <v>1393</v>
      </c>
      <c r="BO521" t="n" s="36029">
        <v>-0.029813025146722794</v>
      </c>
    </row>
    <row r="522" spans="1:23" x14ac:dyDescent="0.25">
      <c r="A522" s="116" t="str">
        <f>IF(ISBLANK(TBL_DATA[[#This Row],[Row.names]]), "",   DATE(YEAR(TBL_DATA[[#This Row],[Row.names]]), MONTH(TBL_DATA[[#This Row],[Row.names]]), DAY(TBL_DATA[[#This Row],[Row.names]])))</f>
        <v/>
      </c>
      <c r="B522" s="706" t="s">
        <v>651</v>
      </c>
      <c r="C522" s="1332" t="s">
        <v>1277</v>
      </c>
      <c r="D522" s="1958" t="n">
        <v>-5.951806776627545E-4</v>
      </c>
      <c r="E522" s="2584" t="n">
        <v>0.20696470091909913</v>
      </c>
      <c r="F522" s="3148" t="n">
        <v>-0.005350696922554965</v>
      </c>
      <c r="G522" s="3712" t="n">
        <v>0.1300157707700161</v>
      </c>
      <c r="H522" s="4276" t="n">
        <v>0.03841257567760036</v>
      </c>
      <c r="I522" s="4840" t="n">
        <v>0.006068362423294713</v>
      </c>
      <c r="J522" s="5404" t="n">
        <v>0.04380962248754927</v>
      </c>
      <c r="K522" s="5966" t="n">
        <v>0.5492415942155094</v>
      </c>
      <c r="L522" s="6528" t="n">
        <v>0.09584913984882149</v>
      </c>
      <c r="M522" s="7090" t="n">
        <v>0.005884337484203562</v>
      </c>
      <c r="N522" s="7652" t="n">
        <v>0.09823752071043694</v>
      </c>
      <c r="O522" s="8216" t="n">
        <v>0.06928623231920439</v>
      </c>
      <c r="P522" s="8842" t="n">
        <v>-0.025008934792110415</v>
      </c>
      <c r="Q522" s="9406" t="n">
        <v>-0.01624106859131317</v>
      </c>
      <c r="R522" s="9970" t="n">
        <v>-0.014160743855417799</v>
      </c>
      <c r="S522" s="10471" t="n">
        <v>0.036292750782767724</v>
      </c>
      <c r="T522" s="10972" t="n">
        <v>0.08818776461218528</v>
      </c>
      <c r="U522" s="11473" t="n">
        <v>0.4115395252659914</v>
      </c>
      <c r="V522" s="11974" t="n">
        <v>0.12348615466713642</v>
      </c>
      <c r="W522" s="12473" t="n">
        <v>0.08294934000628916</v>
      </c>
      <c r="X522" t="n" s="12972">
        <v>1.4886936370774473</v>
      </c>
      <c r="Y522" t="n" s="13534">
        <v>0.19599126428899938</v>
      </c>
      <c r="Z522" t="n" s="14098">
        <v>0.30959512245644555</v>
      </c>
      <c r="AA522" t="n" s="14722">
        <v>0.0</v>
      </c>
      <c r="AB522" t="n" s="15348">
        <v>0.0</v>
      </c>
      <c r="AC522" t="n" s="15974">
        <v>0.09432718169347408</v>
      </c>
      <c r="AD522" t="n" s="16449">
        <v>0.23608508018299504</v>
      </c>
      <c r="AE522" t="n" s="16924">
        <v>-0.027674918902734</v>
      </c>
      <c r="AF522" t="n" s="17399">
        <v>0.035949676166068</v>
      </c>
      <c r="AG522" t="n" s="17874">
        <v>0.08541102258210402</v>
      </c>
      <c r="AH522" t="n" s="18349">
        <v>0.0</v>
      </c>
      <c r="AI522" t="n" s="18824">
        <v>0.048264091252772</v>
      </c>
      <c r="AJ522" t="n" s="19299">
        <v>0.224786373580868</v>
      </c>
      <c r="AK522" t="n" s="19774">
        <v>-0.046169093571341996</v>
      </c>
      <c r="AL522" t="n" s="20249">
        <v>-5.03919974129E-4</v>
      </c>
      <c r="AM522" t="n" s="20724">
        <v>0.04575078527445501</v>
      </c>
      <c r="AN522" t="n" s="21199">
        <v>-0.22154733832329299</v>
      </c>
      <c r="AO522" t="n" s="21674">
        <v>0.9833026365858036</v>
      </c>
      <c r="AP522" t="n" s="22149">
        <v>-0.60295087831804</v>
      </c>
      <c r="AQ522" t="n" s="22624">
        <v>0.3803517582677637</v>
      </c>
      <c r="AR522" t="n" s="23099">
        <v>1.5862535149038437</v>
      </c>
      <c r="AS522" t="n" s="23692">
        <v>0.0017656446841044328</v>
      </c>
      <c r="AT522" t="n" s="24285">
        <v>-1.4219887775610707E-4</v>
      </c>
      <c r="AU522" t="n" s="24878">
        <v>0.0014207809462543498</v>
      </c>
      <c r="AV522" t="n" s="25471">
        <v>4.294688136056034E-4</v>
      </c>
      <c r="AW522" t="n" s="26064">
        <v>1.2684790374844787E-5</v>
      </c>
      <c r="AX522" t="n" s="26657">
        <v>-1.1806842418497592E-4</v>
      </c>
      <c r="AY522" t="n" s="27250">
        <v>5.747061110177549E-4</v>
      </c>
      <c r="AZ522" t="n" s="27843">
        <v>0.0020816238624507405</v>
      </c>
      <c r="BA522" t="n" s="28436">
        <v>-0.0011206664373124208</v>
      </c>
      <c r="BB522" t="n" s="29029">
        <v>3.0346094855707433E-4</v>
      </c>
      <c r="BC522" t="n" s="29622">
        <v>1.7812158516268554E-6</v>
      </c>
      <c r="BD522" t="n" s="30215">
        <v>0.0010655265052730955</v>
      </c>
      <c r="BE522" t="n" s="30808">
        <v>-0.0010120088305440552</v>
      </c>
      <c r="BF522" t="n" s="31401">
        <v>0.0011824946724513297</v>
      </c>
      <c r="BG522" t="n" s="31994">
        <v>0.0013796667052453305</v>
      </c>
      <c r="BH522" t="n" s="32587">
        <v>1.4783798336853934E-5</v>
      </c>
      <c r="BI522" t="n" s="33180">
        <v>0.0025787547822003687</v>
      </c>
      <c r="BJ522" t="s" s="33655">
        <v>1385</v>
      </c>
      <c r="BK522" t="s" s="34130">
        <v>1393</v>
      </c>
      <c r="BL522" t="n" s="34605">
        <v>0.07795427739620209</v>
      </c>
      <c r="BM522" t="s" s="35080">
        <v>1418</v>
      </c>
      <c r="BN522" t="s" s="35555">
        <v>1393</v>
      </c>
      <c r="BO522" t="n" s="36030">
        <v>-0.029969919472932816</v>
      </c>
    </row>
    <row r="523" spans="1:23" x14ac:dyDescent="0.25">
      <c r="A523" s="116" t="str">
        <f>IF(ISBLANK(TBL_DATA[[#This Row],[Row.names]]), "",   DATE(YEAR(TBL_DATA[[#This Row],[Row.names]]), MONTH(TBL_DATA[[#This Row],[Row.names]]), DAY(TBL_DATA[[#This Row],[Row.names]])))</f>
        <v/>
      </c>
      <c r="B523" s="707" t="s">
        <v>652</v>
      </c>
      <c r="C523" s="1333" t="s">
        <v>1278</v>
      </c>
      <c r="D523" s="1959" t="n">
        <v>-0.007465218084820667</v>
      </c>
      <c r="E523" s="2585" t="n">
        <v>0.19795444620605762</v>
      </c>
      <c r="F523" s="3149" t="n">
        <v>-0.06420867881257386</v>
      </c>
      <c r="G523" s="3713" t="n">
        <v>0.1330539124187063</v>
      </c>
      <c r="H523" s="4277" t="n">
        <v>0.041189383685887426</v>
      </c>
      <c r="I523" s="4841" t="n">
        <v>0.00601950629342919</v>
      </c>
      <c r="J523" s="5405" t="n">
        <v>-0.018075292893172112</v>
      </c>
      <c r="K523" s="5967" t="n">
        <v>0.5774938253124153</v>
      </c>
      <c r="L523" s="6529" t="n">
        <v>0.10847249897736336</v>
      </c>
      <c r="M523" s="7091" t="n">
        <v>0.005804460071180646</v>
      </c>
      <c r="N523" s="7653" t="n">
        <v>0.09758761995459854</v>
      </c>
      <c r="O523" s="8217" t="n">
        <v>0.07087665280758183</v>
      </c>
      <c r="P523" s="8843" t="n">
        <v>-0.03228745572463898</v>
      </c>
      <c r="Q523" s="9407" t="n">
        <v>-0.016399058785601786</v>
      </c>
      <c r="R523" s="9971" t="n">
        <v>-0.01433249665902789</v>
      </c>
      <c r="S523" s="10472" t="n">
        <v>0.03588414207749979</v>
      </c>
      <c r="T523" s="10973" t="n">
        <v>0.08821510926694376</v>
      </c>
      <c r="U523" s="11474" t="n">
        <v>0.40677999920526553</v>
      </c>
      <c r="V523" s="11975" t="n">
        <v>0.1249829324913303</v>
      </c>
      <c r="W523" s="12474" t="n">
        <v>0.08291854964544296</v>
      </c>
      <c r="X523" t="n" s="12973">
        <v>1.5072976194802403</v>
      </c>
      <c r="Y523" t="n" s="13535">
        <v>0.20295167820416624</v>
      </c>
      <c r="Z523" t="n" s="14099">
        <v>0.32935163424122166</v>
      </c>
      <c r="AA523" t="n" s="14723">
        <v>0.0</v>
      </c>
      <c r="AB523" t="n" s="15349">
        <v>0.0</v>
      </c>
      <c r="AC523" t="n" s="15975">
        <v>0.0905577424513333</v>
      </c>
      <c r="AD523" t="n" s="16450">
        <v>0.22554618230342807</v>
      </c>
      <c r="AE523" t="n" s="16925">
        <v>-0.021418996933047</v>
      </c>
      <c r="AF523" t="n" s="17400">
        <v>0.03628120767083399</v>
      </c>
      <c r="AG523" t="n" s="17875">
        <v>0.08353890429779898</v>
      </c>
      <c r="AH523" t="n" s="18350">
        <v>0.0</v>
      </c>
      <c r="AI523" t="n" s="18825">
        <v>0.046426462464678</v>
      </c>
      <c r="AJ523" t="n" s="19300">
        <v>0.22038362428603303</v>
      </c>
      <c r="AK523" t="n" s="19775">
        <v>-0.046408554710809</v>
      </c>
      <c r="AL523" t="n" s="20250">
        <v>-5.25318665359E-4</v>
      </c>
      <c r="AM523" t="n" s="20725">
        <v>0.042844081955414996</v>
      </c>
      <c r="AN523" t="n" s="21200">
        <v>-0.225020290170642</v>
      </c>
      <c r="AO523" t="n" s="21675">
        <v>0.996369886419087</v>
      </c>
      <c r="AP523" t="n" s="22150">
        <v>-0.6347225839207569</v>
      </c>
      <c r="AQ523" t="n" s="22625">
        <v>0.3616473024983301</v>
      </c>
      <c r="AR523" t="n" s="23100">
        <v>1.6310924703398437</v>
      </c>
      <c r="AS523" t="n" s="23693">
        <v>0.0017762225436463365</v>
      </c>
      <c r="AT523" t="n" s="24286">
        <v>-1.3463861780083522E-4</v>
      </c>
      <c r="AU523" t="n" s="24879">
        <v>0.0013557441165405295</v>
      </c>
      <c r="AV523" t="n" s="25472">
        <v>4.154933472855243E-4</v>
      </c>
      <c r="AW523" t="n" s="26065">
        <v>1.214204914915101E-5</v>
      </c>
      <c r="AX523" t="n" s="26658">
        <v>-1.3071706821730293E-4</v>
      </c>
      <c r="AY523" t="n" s="27251">
        <v>5.488994536617678E-4</v>
      </c>
      <c r="AZ523" t="n" s="27844">
        <v>0.002063245295862269</v>
      </c>
      <c r="BA523" t="n" s="28437">
        <v>-0.0011166301232281624</v>
      </c>
      <c r="BB523" t="n" s="29030">
        <v>2.697688657642917E-4</v>
      </c>
      <c r="BC523" t="n" s="29623">
        <v>1.621279450570161E-6</v>
      </c>
      <c r="BD523" t="n" s="30216">
        <v>0.0010449830058021068</v>
      </c>
      <c r="BE523" t="n" s="30809">
        <v>-0.0010053137059843644</v>
      </c>
      <c r="BF523" t="n" s="31402">
        <v>0.001118324046663578</v>
      </c>
      <c r="BG523" t="n" s="31995">
        <v>0.0013340183482374519</v>
      </c>
      <c r="BH523" t="n" s="32588">
        <v>1.5912466709009268E-5</v>
      </c>
      <c r="BI523" t="n" s="33181">
        <v>0.0025532269806863585</v>
      </c>
      <c r="BJ523" t="s" s="33656">
        <v>1385</v>
      </c>
      <c r="BK523" t="s" s="34131">
        <v>1393</v>
      </c>
      <c r="BL523" t="n" s="34606">
        <v>0.07376842945814133</v>
      </c>
      <c r="BM523" t="s" s="35081">
        <v>1418</v>
      </c>
      <c r="BN523" t="s" s="35556">
        <v>1393</v>
      </c>
      <c r="BO523" t="n" s="36031">
        <v>-0.02775273285806179</v>
      </c>
    </row>
    <row r="524" spans="1:23" x14ac:dyDescent="0.25">
      <c r="A524" s="116" t="str">
        <f>IF(ISBLANK(TBL_DATA[[#This Row],[Row.names]]), "",   DATE(YEAR(TBL_DATA[[#This Row],[Row.names]]), MONTH(TBL_DATA[[#This Row],[Row.names]]), DAY(TBL_DATA[[#This Row],[Row.names]])))</f>
        <v/>
      </c>
      <c r="B524" s="708" t="s">
        <v>653</v>
      </c>
      <c r="C524" s="1334" t="s">
        <v>1279</v>
      </c>
      <c r="D524" s="1960" t="n">
        <v>-0.002753061207512182</v>
      </c>
      <c r="E524" s="2586" t="n">
        <v>0.19465640429184106</v>
      </c>
      <c r="F524" s="3150" t="n">
        <v>-0.09556181142316844</v>
      </c>
      <c r="G524" s="3714" t="n">
        <v>0.12792412578628365</v>
      </c>
      <c r="H524" s="4278" t="n">
        <v>0.038589356415047786</v>
      </c>
      <c r="I524" s="4842" t="n">
        <v>0.005980056092531357</v>
      </c>
      <c r="J524" s="5406" t="n">
        <v>-0.048667062104884584</v>
      </c>
      <c r="K524" s="5968" t="n">
        <v>0.577981792151864</v>
      </c>
      <c r="L524" s="6530" t="n">
        <v>0.11080183550684443</v>
      </c>
      <c r="M524" s="7092" t="n">
        <v>0.005751088801766868</v>
      </c>
      <c r="N524" s="7654" t="n">
        <v>0.09681687600933966</v>
      </c>
      <c r="O524" s="8218" t="n">
        <v>0.07109020535387228</v>
      </c>
      <c r="P524" s="8844" t="n">
        <v>-0.034951627590306344</v>
      </c>
      <c r="Q524" s="9408" t="n">
        <v>-0.01641537107355532</v>
      </c>
      <c r="R524" s="9972" t="n">
        <v>-0.014365130589494061</v>
      </c>
      <c r="S524" s="10473" t="n">
        <v>0.02011009070377301</v>
      </c>
      <c r="T524" s="10974" t="n">
        <v>0.08817278980435213</v>
      </c>
      <c r="U524" s="11475" t="n">
        <v>0.22807592623977962</v>
      </c>
      <c r="V524" s="11976" t="n">
        <v>0.11642445463623718</v>
      </c>
      <c r="W524" s="12475" t="n">
        <v>0.08289642094029115</v>
      </c>
      <c r="X524" t="n" s="12974">
        <v>1.4044569514056064</v>
      </c>
      <c r="Y524" t="n" s="13536">
        <v>0.1964417379658604</v>
      </c>
      <c r="Z524" t="n" s="14100">
        <v>0.3328690966533908</v>
      </c>
      <c r="AA524" t="n" s="14724">
        <v>0.0</v>
      </c>
      <c r="AB524" t="n" s="15350">
        <v>0.0</v>
      </c>
      <c r="AC524" t="n" s="15976">
        <v>0.09353693155208039</v>
      </c>
      <c r="AD524" t="n" s="16451">
        <v>0.2323812949296549</v>
      </c>
      <c r="AE524" t="n" s="16926">
        <v>-0.028158575782454003</v>
      </c>
      <c r="AF524" t="n" s="17401">
        <v>0.039718494606499</v>
      </c>
      <c r="AG524" t="n" s="17876">
        <v>0.08406898367920801</v>
      </c>
      <c r="AH524" t="n" s="18351">
        <v>0.0</v>
      </c>
      <c r="AI524" t="n" s="18826">
        <v>0.046002752893209</v>
      </c>
      <c r="AJ524" t="n" s="19301">
        <v>0.210346256981256</v>
      </c>
      <c r="AK524" t="n" s="19776">
        <v>-0.052796151646308</v>
      </c>
      <c r="AL524" t="n" s="20251">
        <v>-5.74247181562E-4</v>
      </c>
      <c r="AM524" t="n" s="20726">
        <v>0.03813405066180799</v>
      </c>
      <c r="AN524" t="n" s="21201">
        <v>-0.213333600157091</v>
      </c>
      <c r="AO524" t="n" s="21676">
        <v>0.981995505638439</v>
      </c>
      <c r="AP524" t="n" s="22151">
        <v>-0.6262062466542191</v>
      </c>
      <c r="AQ524" t="n" s="22626">
        <v>0.35578925898421987</v>
      </c>
      <c r="AR524" t="n" s="23101">
        <v>1.6082017522926582</v>
      </c>
      <c r="AS524" t="n" s="23694">
        <v>0.001699354723120549</v>
      </c>
      <c r="AT524" t="n" s="24287">
        <v>-1.633230145854775E-4</v>
      </c>
      <c r="AU524" t="n" s="24880">
        <v>0.001451680044430675</v>
      </c>
      <c r="AV524" t="n" s="25473">
        <v>3.4587590251207776E-4</v>
      </c>
      <c r="AW524" t="n" s="26066">
        <v>1.194286201924795E-5</v>
      </c>
      <c r="AX524" t="n" s="26659">
        <v>-1.2277587095331965E-4</v>
      </c>
      <c r="AY524" t="n" s="27252">
        <v>4.97609335204989E-4</v>
      </c>
      <c r="AZ524" t="n" s="27845">
        <v>0.0020199959770288963</v>
      </c>
      <c r="BA524" t="n" s="28438">
        <v>-0.001027211453999063</v>
      </c>
      <c r="BB524" t="n" s="29031">
        <v>2.5673170018111725E-4</v>
      </c>
      <c r="BC524" t="n" s="29624">
        <v>1.3428881883634727E-6</v>
      </c>
      <c r="BD524" t="n" s="30217">
        <v>0.0011307984332431726</v>
      </c>
      <c r="BE524" t="n" s="30810">
        <v>-8.920486023706596E-4</v>
      </c>
      <c r="BF524" t="n" s="31403">
        <v>0.0012085502864044473</v>
      </c>
      <c r="BG524" t="n" s="31996">
        <v>0.001075347511434163</v>
      </c>
      <c r="BH524" t="n" s="32589">
        <v>-9.454871496969886E-6</v>
      </c>
      <c r="BI524" t="n" s="33182">
        <v>0.0024580303359339013</v>
      </c>
      <c r="BJ524" t="s" s="33657">
        <v>1385</v>
      </c>
      <c r="BK524" t="s" s="34132">
        <v>1393</v>
      </c>
      <c r="BL524" t="n" s="34607">
        <v>0.07359108328819275</v>
      </c>
      <c r="BM524" t="s" s="35082">
        <v>1420</v>
      </c>
      <c r="BN524" t="s" s="35557">
        <v>1393</v>
      </c>
      <c r="BO524" t="n" s="36032">
        <v>-0.029264144599437714</v>
      </c>
    </row>
    <row r="525" spans="1:23" x14ac:dyDescent="0.25">
      <c r="A525" s="116" t="str">
        <f>IF(ISBLANK(TBL_DATA[[#This Row],[Row.names]]), "",   DATE(YEAR(TBL_DATA[[#This Row],[Row.names]]), MONTH(TBL_DATA[[#This Row],[Row.names]]), DAY(TBL_DATA[[#This Row],[Row.names]])))</f>
        <v/>
      </c>
      <c r="B525" s="709" t="s">
        <v>654</v>
      </c>
      <c r="C525" s="1335" t="s">
        <v>1280</v>
      </c>
      <c r="D525" s="1961" t="n">
        <v>-0.008598565776389776</v>
      </c>
      <c r="E525" s="2587" t="n">
        <v>0.1843840726193524</v>
      </c>
      <c r="F525" s="3151" t="n">
        <v>-0.14187910291580919</v>
      </c>
      <c r="G525" s="3715" t="n">
        <v>0.15266481164184834</v>
      </c>
      <c r="H525" s="4279" t="n">
        <v>0.05796941934215743</v>
      </c>
      <c r="I525" s="4843" t="n">
        <v>0.005960205491289799</v>
      </c>
      <c r="J525" s="5407" t="n">
        <v>-0.0870745498936013</v>
      </c>
      <c r="K525" s="5969" t="n">
        <v>0.6262659535015747</v>
      </c>
      <c r="L525" s="6531" t="n">
        <v>0.13579554952996026</v>
      </c>
      <c r="M525" s="7093" t="n">
        <v>0.005708696858769448</v>
      </c>
      <c r="N525" s="7655" t="n">
        <v>0.09748302627269131</v>
      </c>
      <c r="O525" s="8219" t="n">
        <v>0.07314067699235043</v>
      </c>
      <c r="P525" s="8845" t="n">
        <v>-0.043249659497868964</v>
      </c>
      <c r="Q525" s="9409" t="n">
        <v>-0.016750775406042452</v>
      </c>
      <c r="R525" s="9973" t="n">
        <v>-0.014686428205314768</v>
      </c>
      <c r="S525" s="10474" t="n">
        <v>0.016947857477711548</v>
      </c>
      <c r="T525" s="10975" t="n">
        <v>0.08824327319888203</v>
      </c>
      <c r="U525" s="11476" t="n">
        <v>0.1920583503233679</v>
      </c>
      <c r="V525" s="11977" t="n">
        <v>0.11227726987797415</v>
      </c>
      <c r="W525" s="12476" t="n">
        <v>0.08301692340114654</v>
      </c>
      <c r="X525" t="n" s="12975">
        <v>1.3524624290813396</v>
      </c>
      <c r="Y525" t="n" s="13537">
        <v>0.24076839356974875</v>
      </c>
      <c r="Z525" t="n" s="14101">
        <v>0.3685044769469704</v>
      </c>
      <c r="AA525" t="n" s="14725">
        <v>0.0</v>
      </c>
      <c r="AB525" t="n" s="15351">
        <v>0.0</v>
      </c>
      <c r="AC525" t="n" s="15977">
        <v>0.09073470689339726</v>
      </c>
      <c r="AD525" t="n" s="16452">
        <v>0.232571876675429</v>
      </c>
      <c r="AE525" t="n" s="16927">
        <v>-0.027440628316471</v>
      </c>
      <c r="AF525" t="n" s="17402">
        <v>0.042484906398346</v>
      </c>
      <c r="AG525" t="n" s="17877">
        <v>0.08174105917460098</v>
      </c>
      <c r="AH525" t="n" s="18352">
        <v>0.0</v>
      </c>
      <c r="AI525" t="n" s="18827">
        <v>0.04571308364282</v>
      </c>
      <c r="AJ525" t="n" s="19302">
        <v>0.210407782618586</v>
      </c>
      <c r="AK525" t="n" s="19777">
        <v>-0.05490647216772399</v>
      </c>
      <c r="AL525" t="n" s="20252">
        <v>-5.4856843362E-4</v>
      </c>
      <c r="AM525" t="n" s="20727">
        <v>0.03583638761014901</v>
      </c>
      <c r="AN525" t="n" s="21202">
        <v>-0.21169603071034301</v>
      </c>
      <c r="AO525" t="n" s="21677">
        <v>1.0006263208815536</v>
      </c>
      <c r="AP525" t="n" s="22152">
        <v>-0.6464629243897808</v>
      </c>
      <c r="AQ525" t="n" s="22627">
        <v>0.35416339649177275</v>
      </c>
      <c r="AR525" t="n" s="23102">
        <v>1.6470892452713344</v>
      </c>
      <c r="AS525" t="n" s="23695">
        <v>0.001649531701139207</v>
      </c>
      <c r="AT525" t="n" s="24288">
        <v>-1.5775339459151425E-4</v>
      </c>
      <c r="AU525" t="n" s="24881">
        <v>0.0014091804237443685</v>
      </c>
      <c r="AV525" t="n" s="25474">
        <v>3.357698358389165E-4</v>
      </c>
      <c r="AW525" t="n" s="26067">
        <v>1.1589455265440349E-5</v>
      </c>
      <c r="AX525" t="n" s="26660">
        <v>-1.1947416563084316E-4</v>
      </c>
      <c r="AY525" t="n" s="27253">
        <v>4.818366880676338E-4</v>
      </c>
      <c r="AZ525" t="n" s="27846">
        <v>0.001955306637993112</v>
      </c>
      <c r="BA525" t="n" s="28439">
        <v>-9.968643664488449E-4</v>
      </c>
      <c r="BB525" t="n" s="29032">
        <v>2.493825044228627E-4</v>
      </c>
      <c r="BC525" t="n" s="29625">
        <v>1.3407628304686093E-6</v>
      </c>
      <c r="BD525" t="n" s="30218">
        <v>0.0010962132780292745</v>
      </c>
      <c r="BE525" t="n" s="30811">
        <v>-8.656158232202016E-4</v>
      </c>
      <c r="BF525" t="n" s="31404">
        <v>0.0011751714642920016</v>
      </c>
      <c r="BG525" t="n" s="31997">
        <v>0.0010418320038254954</v>
      </c>
      <c r="BH525" t="n" s="32590">
        <v>-9.350834751690165E-6</v>
      </c>
      <c r="BI525" t="n" s="33183">
        <v>0.002381595994455927</v>
      </c>
      <c r="BJ525" t="s" s="33658">
        <v>1385</v>
      </c>
      <c r="BK525" t="s" s="34133">
        <v>1393</v>
      </c>
      <c r="BL525" t="n" s="34608">
        <v>0.07185641676187515</v>
      </c>
      <c r="BM525" t="s" s="35083">
        <v>1418</v>
      </c>
      <c r="BN525" t="s" s="35558">
        <v>1393</v>
      </c>
      <c r="BO525" t="n" s="36033">
        <v>-0.02630923129618168</v>
      </c>
    </row>
    <row r="526" spans="1:23" x14ac:dyDescent="0.25">
      <c r="A526" s="116" t="str">
        <f>IF(ISBLANK(TBL_DATA[[#This Row],[Row.names]]), "",   DATE(YEAR(TBL_DATA[[#This Row],[Row.names]]), MONTH(TBL_DATA[[#This Row],[Row.names]]), DAY(TBL_DATA[[#This Row],[Row.names]])))</f>
        <v/>
      </c>
      <c r="B526" s="710" t="s">
        <v>655</v>
      </c>
      <c r="C526" s="1336" t="s">
        <v>1281</v>
      </c>
      <c r="D526" s="1962" t="n">
        <v>0.003955918347331352</v>
      </c>
      <c r="E526" s="2588" t="n">
        <v>0.18906939930251432</v>
      </c>
      <c r="F526" s="3152" t="n">
        <v>-0.1332512285223698</v>
      </c>
      <c r="G526" s="3716" t="n">
        <v>0.15270520853822453</v>
      </c>
      <c r="H526" s="4280" t="n">
        <v>0.0564379600569707</v>
      </c>
      <c r="I526" s="4844" t="n">
        <v>0.005977480604385856</v>
      </c>
      <c r="J526" s="5408" t="n">
        <v>-0.0718438360168101</v>
      </c>
      <c r="K526" s="5970" t="n">
        <v>0.6055394351187305</v>
      </c>
      <c r="L526" s="6532" t="n">
        <v>0.12572353604219277</v>
      </c>
      <c r="M526" s="7094" t="n">
        <v>0.005753834140728869</v>
      </c>
      <c r="N526" s="7656" t="n">
        <v>0.09768619996027082</v>
      </c>
      <c r="O526" s="8220" t="n">
        <v>0.07314067699235043</v>
      </c>
      <c r="P526" s="8846" t="n">
        <v>-0.03946483327206107</v>
      </c>
      <c r="Q526" s="9410" t="n">
        <v>-0.016764357329550894</v>
      </c>
      <c r="R526" s="9974" t="n">
        <v>-0.0146957076256157</v>
      </c>
      <c r="S526" s="10475" t="n">
        <v>0.03341303156612341</v>
      </c>
      <c r="T526" s="10976" t="n">
        <v>0.08794375618993973</v>
      </c>
      <c r="U526" s="11477" t="n">
        <v>0.37993637085455384</v>
      </c>
      <c r="V526" s="11978" t="n">
        <v>0.134218874322376</v>
      </c>
      <c r="W526" s="12477" t="n">
        <v>0.08314541129924853</v>
      </c>
      <c r="X526" t="n" s="12976">
        <v>1.614266767402341</v>
      </c>
      <c r="Y526" t="n" s="13538">
        <v>0.23756674863492722</v>
      </c>
      <c r="Z526" t="n" s="14102">
        <v>0.354575148652853</v>
      </c>
      <c r="AA526" t="n" s="14726">
        <v>0.0</v>
      </c>
      <c r="AB526" t="n" s="15352">
        <v>0.0</v>
      </c>
      <c r="AC526" t="n" s="15978">
        <v>0.09569632642027892</v>
      </c>
      <c r="AD526" t="n" s="16453">
        <v>0.22273028495087102</v>
      </c>
      <c r="AE526" t="n" s="16928">
        <v>-0.027628218741539</v>
      </c>
      <c r="AF526" t="n" s="17403">
        <v>0.037999745086675994</v>
      </c>
      <c r="AG526" t="n" s="17878">
        <v>0.08437606664684602</v>
      </c>
      <c r="AH526" t="n" s="18353">
        <v>0.0</v>
      </c>
      <c r="AI526" t="n" s="18828">
        <v>0.045573845180754004</v>
      </c>
      <c r="AJ526" t="n" s="19303">
        <v>0.20444374557253003</v>
      </c>
      <c r="AK526" t="n" s="19778">
        <v>-0.063276604308861</v>
      </c>
      <c r="AL526" t="n" s="20253">
        <v>-3.64189504445E-4</v>
      </c>
      <c r="AM526" t="n" s="20728">
        <v>0.03320845623252899</v>
      </c>
      <c r="AN526" t="n" s="21203">
        <v>-0.230263668604664</v>
      </c>
      <c r="AO526" t="n" s="21678">
        <v>0.9818716751754777</v>
      </c>
      <c r="AP526" t="n" s="22153">
        <v>-0.675072212664781</v>
      </c>
      <c r="AQ526" t="n" s="22628">
        <v>0.3067994625106967</v>
      </c>
      <c r="AR526" t="n" s="23103">
        <v>1.6569438878402587</v>
      </c>
      <c r="AS526" t="n" s="23696">
        <v>0.0017326373270887202</v>
      </c>
      <c r="AT526" t="n" s="24289">
        <v>-1.7872472604934348E-4</v>
      </c>
      <c r="AU526" t="n" s="24882">
        <v>0.0012330245531031465</v>
      </c>
      <c r="AV526" t="n" s="25475">
        <v>4.184811459247539E-4</v>
      </c>
      <c r="AW526" t="n" s="26068">
        <v>1.08641659572519E-5</v>
      </c>
      <c r="AX526" t="n" s="26661">
        <v>-1.52789988687231E-4</v>
      </c>
      <c r="AY526" t="n" s="27254">
        <v>4.78071788314306E-4</v>
      </c>
      <c r="AZ526" t="n" s="27847">
        <v>0.002011771239665733</v>
      </c>
      <c r="BA526" t="n" s="28440">
        <v>-0.0011170378155836444</v>
      </c>
      <c r="BB526" t="n" s="29033">
        <v>2.7931524321444157E-4</v>
      </c>
      <c r="BC526" t="n" s="29626">
        <v>9.84414696661697E-8</v>
      </c>
      <c r="BD526" t="n" s="30219">
        <v>0.0012374739316842146</v>
      </c>
      <c r="BE526" t="n" s="30812">
        <v>-9.63620375921029E-4</v>
      </c>
      <c r="BF526" t="n" s="31405">
        <v>0.0011423047091490318</v>
      </c>
      <c r="BG526" t="n" s="31998">
        <v>8.774181232922975E-4</v>
      </c>
      <c r="BH526" t="n" s="32591">
        <v>-1.8981205722721973E-5</v>
      </c>
      <c r="BI526" t="n" s="33184">
        <v>0.002441116191936006</v>
      </c>
      <c r="BJ526" t="s" s="33659">
        <v>1385</v>
      </c>
      <c r="BK526" t="s" s="34134">
        <v>1393</v>
      </c>
      <c r="BL526" t="n" s="34609">
        <v>0.06980809569358826</v>
      </c>
      <c r="BM526" t="s" s="35084">
        <v>1418</v>
      </c>
      <c r="BN526" t="s" s="35559">
        <v>1393</v>
      </c>
      <c r="BO526" t="n" s="36034">
        <v>-0.026324568316340446</v>
      </c>
    </row>
    <row r="527" spans="1:23" x14ac:dyDescent="0.25">
      <c r="A527" s="116" t="str">
        <f>IF(ISBLANK(TBL_DATA[[#This Row],[Row.names]]), "",   DATE(YEAR(TBL_DATA[[#This Row],[Row.names]]), MONTH(TBL_DATA[[#This Row],[Row.names]]), DAY(TBL_DATA[[#This Row],[Row.names]])))</f>
        <v/>
      </c>
      <c r="B527" s="711" t="s">
        <v>656</v>
      </c>
      <c r="C527" s="1337" t="s">
        <v>1282</v>
      </c>
      <c r="D527" s="1963" t="n">
        <v>0.0016328120958750262</v>
      </c>
      <c r="E527" s="2589" t="n">
        <v>0.1910109262005304</v>
      </c>
      <c r="F527" s="3153" t="n">
        <v>-0.1223434693558415</v>
      </c>
      <c r="G527" s="3717" t="n">
        <v>0.15762412481055785</v>
      </c>
      <c r="H527" s="4281" t="n">
        <v>0.06044101564340409</v>
      </c>
      <c r="I527" s="4845" t="n">
        <v>0.005967632681390838</v>
      </c>
      <c r="J527" s="5409" t="n">
        <v>-0.05738685555827838</v>
      </c>
      <c r="K527" s="5971" t="n">
        <v>0.6284703196682053</v>
      </c>
      <c r="L527" s="6533" t="n">
        <v>0.13584863100166938</v>
      </c>
      <c r="M527" s="7095" t="n">
        <v>0.005723147908776354</v>
      </c>
      <c r="N527" s="7657" t="n">
        <v>0.0977327972761386</v>
      </c>
      <c r="O527" s="8221" t="n">
        <v>0.07303800320834641</v>
      </c>
      <c r="P527" s="8847" t="n">
        <v>-0.037896459833314244</v>
      </c>
      <c r="Q527" s="9411" t="n">
        <v>-0.01671545379418967</v>
      </c>
      <c r="R527" s="9975" t="n">
        <v>-0.014645817323201268</v>
      </c>
      <c r="S527" s="10476" t="n">
        <v>0.024254834412026804</v>
      </c>
      <c r="T527" s="10977" t="n">
        <v>0.08790225035511874</v>
      </c>
      <c r="U527" s="11478" t="n">
        <v>0.2759296185710721</v>
      </c>
      <c r="V527" s="11979" t="n">
        <v>0.12098413178751044</v>
      </c>
      <c r="W527" s="12478" t="n">
        <v>0.0832278082618958</v>
      </c>
      <c r="X527" t="n" s="12977">
        <v>1.453650340121964</v>
      </c>
      <c r="Y527" t="n" s="13539">
        <v>0.2458475455305667</v>
      </c>
      <c r="Z527" t="n" s="14103">
        <v>0.3685764927415601</v>
      </c>
      <c r="AA527" t="n" s="14727">
        <v>0.0</v>
      </c>
      <c r="AB527" t="n" s="15353">
        <v>0.0</v>
      </c>
      <c r="AC527" t="n" s="15979">
        <v>0.09327317828394394</v>
      </c>
      <c r="AD527" t="n" s="16454">
        <v>0.20627492398029404</v>
      </c>
      <c r="AE527" t="n" s="16929">
        <v>-0.031613823154409006</v>
      </c>
      <c r="AF527" t="n" s="17404">
        <v>0.035368682050748</v>
      </c>
      <c r="AG527" t="n" s="17879">
        <v>0.087060601826179</v>
      </c>
      <c r="AH527" t="n" s="18354">
        <v>0.0</v>
      </c>
      <c r="AI527" t="n" s="18829">
        <v>0.044957110593912</v>
      </c>
      <c r="AJ527" t="n" s="19304">
        <v>0.205895050677356</v>
      </c>
      <c r="AK527" t="n" s="19779">
        <v>-0.068463742817491</v>
      </c>
      <c r="AL527" t="n" s="20254">
        <v>0.0</v>
      </c>
      <c r="AM527" t="n" s="20729">
        <v>0.033697189843368995</v>
      </c>
      <c r="AN527" t="n" s="21204">
        <v>-0.227175542516948</v>
      </c>
      <c r="AO527" t="n" s="21679">
        <v>0.975080651118392</v>
      </c>
      <c r="AP527" t="n" s="22154">
        <v>-0.689080200635382</v>
      </c>
      <c r="AQ527" t="n" s="22629">
        <v>0.28600045048301004</v>
      </c>
      <c r="AR527" t="n" s="23104">
        <v>1.664160851753774</v>
      </c>
      <c r="AS527" t="n" s="23697">
        <v>0.0017795672612674258</v>
      </c>
      <c r="AT527" t="n" s="24290">
        <v>-1.940010125449052E-4</v>
      </c>
      <c r="AU527" t="n" s="24883">
        <v>8.524204058224036E-4</v>
      </c>
      <c r="AV527" t="n" s="25476">
        <v>3.8138347457764596E-4</v>
      </c>
      <c r="AW527" t="n" s="26069">
        <v>9.780174629653631E-6</v>
      </c>
      <c r="AX527" t="n" s="26662">
        <v>-1.4847630660005218E-4</v>
      </c>
      <c r="AY527" t="n" s="27255">
        <v>4.6696727095252777E-4</v>
      </c>
      <c r="AZ527" t="n" s="27848">
        <v>0.0022022546373297825</v>
      </c>
      <c r="BA527" t="n" s="28441">
        <v>-9.552856247493635E-4</v>
      </c>
      <c r="BB527" t="n" s="29034">
        <v>3.0911228814415047E-4</v>
      </c>
      <c r="BC527" t="n" s="29627">
        <v>-3.874852671667141E-6</v>
      </c>
      <c r="BD527" t="n" s="30220">
        <v>0.0014432950243758152</v>
      </c>
      <c r="BE527" t="n" s="30813">
        <v>-8.401395191705929E-4</v>
      </c>
      <c r="BF527" t="n" s="31406">
        <v>9.527248484182021E-4</v>
      </c>
      <c r="BG527" t="n" s="31999">
        <v>6.206965267792979E-4</v>
      </c>
      <c r="BH527" t="n" s="32592">
        <v>2.2674214539060315E-5</v>
      </c>
      <c r="BI527" t="n" s="33185">
        <v>0.0025005966212158183</v>
      </c>
      <c r="BJ527" t="s" s="33660">
        <v>1385</v>
      </c>
      <c r="BK527" t="s" s="34135">
        <v>1393</v>
      </c>
      <c r="BL527" t="n" s="34610">
        <v>0.07013063132762909</v>
      </c>
      <c r="BM527" t="s" s="35085">
        <v>1418</v>
      </c>
      <c r="BN527" t="s" s="35560">
        <v>1393</v>
      </c>
      <c r="BO527" t="n" s="36035">
        <v>-0.027015039697289467</v>
      </c>
    </row>
    <row r="528" spans="1:23" x14ac:dyDescent="0.25">
      <c r="A528" s="116" t="str">
        <f>IF(ISBLANK(TBL_DATA[[#This Row],[Row.names]]), "",   DATE(YEAR(TBL_DATA[[#This Row],[Row.names]]), MONTH(TBL_DATA[[#This Row],[Row.names]]), DAY(TBL_DATA[[#This Row],[Row.names]])))</f>
        <v/>
      </c>
      <c r="B528" s="712" t="s">
        <v>657</v>
      </c>
      <c r="C528" s="1338" t="s">
        <v>1283</v>
      </c>
      <c r="D528" s="1964" t="n">
        <v>0.0014299946492707036</v>
      </c>
      <c r="E528" s="2590" t="n">
        <v>0.19271406545222014</v>
      </c>
      <c r="F528" s="3154" t="n">
        <v>-0.16158151605405702</v>
      </c>
      <c r="G528" s="3718" t="n">
        <v>0.16261470604982325</v>
      </c>
      <c r="H528" s="4282" t="n">
        <v>0.06953182545127959</v>
      </c>
      <c r="I528" s="4846" t="n">
        <v>0.0058042379979855825</v>
      </c>
      <c r="J528" s="5410" t="n">
        <v>-0.09666357727865271</v>
      </c>
      <c r="K528" s="5972" t="n">
        <v>0.5979778914009491</v>
      </c>
      <c r="L528" s="6534" t="n">
        <v>0.13156800941011415</v>
      </c>
      <c r="M528" s="7096" t="n">
        <v>0.005607410583927902</v>
      </c>
      <c r="N528" s="7658" t="n">
        <v>0.09552008951699338</v>
      </c>
      <c r="O528" s="8222" t="n">
        <v>0.07303800320834641</v>
      </c>
      <c r="P528" s="8848" t="n">
        <v>-0.03652065691883144</v>
      </c>
      <c r="Q528" s="9412" t="n">
        <v>-0.016481882905631375</v>
      </c>
      <c r="R528" s="9976" t="n">
        <v>-0.014459103792721311</v>
      </c>
      <c r="S528" s="10477" t="n">
        <v>0.006583852356796038</v>
      </c>
      <c r="T528" s="10978" t="n">
        <v>0.0876661285365522</v>
      </c>
      <c r="U528" s="11479" t="n">
        <v>0.07510143845408795</v>
      </c>
      <c r="V528" s="11980" t="n">
        <v>0.09936116134796369</v>
      </c>
      <c r="W528" s="12479" t="n">
        <v>0.08277336128123769</v>
      </c>
      <c r="X528" t="n" s="12978">
        <v>1.2004002230906863</v>
      </c>
      <c r="Y528" t="n" s="13540">
        <v>0.26368888002962815</v>
      </c>
      <c r="Z528" t="n" s="14104">
        <v>0.36272304780660714</v>
      </c>
      <c r="AA528" t="n" s="14728">
        <v>0.0</v>
      </c>
      <c r="AB528" t="n" s="15354">
        <v>0.0</v>
      </c>
      <c r="AC528" t="n" s="15980">
        <v>0.08967521303388903</v>
      </c>
      <c r="AD528" t="n" s="16455">
        <v>0.239649675902244</v>
      </c>
      <c r="AE528" t="n" s="16930">
        <v>-0.048314644951539</v>
      </c>
      <c r="AF528" t="n" s="17405">
        <v>0.037668346428693995</v>
      </c>
      <c r="AG528" t="n" s="17880">
        <v>0.09809453791141301</v>
      </c>
      <c r="AH528" t="n" s="18355">
        <v>0.0</v>
      </c>
      <c r="AI528" t="n" s="18830">
        <v>0.049426552274389</v>
      </c>
      <c r="AJ528" t="n" s="19305">
        <v>0.219430212741491</v>
      </c>
      <c r="AK528" t="n" s="19780">
        <v>-0.07630665741781201</v>
      </c>
      <c r="AL528" t="n" s="20255">
        <v>1.3088462363E-4</v>
      </c>
      <c r="AM528" t="n" s="20730">
        <v>0.03759610816516899</v>
      </c>
      <c r="AN528" t="n" s="21205">
        <v>-0.18884587838047498</v>
      </c>
      <c r="AO528" t="n" s="21680">
        <v>1.0470530749892926</v>
      </c>
      <c r="AP528" t="n" s="22155">
        <v>-0.678523937692089</v>
      </c>
      <c r="AQ528" t="n" s="22630">
        <v>0.3685291372972036</v>
      </c>
      <c r="AR528" t="n" s="23105">
        <v>1.7255770126813816</v>
      </c>
      <c r="AS528" t="n" s="23698">
        <v>0.0017479087399241663</v>
      </c>
      <c r="AT528" t="n" s="24291">
        <v>-2.029806831539517E-4</v>
      </c>
      <c r="AU528" t="n" s="24884">
        <v>8.369932950212715E-4</v>
      </c>
      <c r="AV528" t="n" s="25477">
        <v>3.7906823948954173E-4</v>
      </c>
      <c r="AW528" t="n" s="26070">
        <v>9.582380051089343E-6</v>
      </c>
      <c r="AX528" t="n" s="26663">
        <v>-1.47650889462467E-4</v>
      </c>
      <c r="AY528" t="n" s="27256">
        <v>4.5442390843914045E-4</v>
      </c>
      <c r="AZ528" t="n" s="27849">
        <v>0.0021442134480847363</v>
      </c>
      <c r="BA528" t="n" s="28442">
        <v>-9.464709039511312E-4</v>
      </c>
      <c r="BB528" t="n" s="29035">
        <v>2.928736844250904E-4</v>
      </c>
      <c r="BC528" t="n" s="29628">
        <v>-3.73909119700476E-6</v>
      </c>
      <c r="BD528" t="n" s="30221">
        <v>0.0014127225345530652</v>
      </c>
      <c r="BE528" t="n" s="30814">
        <v>-8.489226714600572E-4</v>
      </c>
      <c r="BF528" t="n" s="31407">
        <v>9.1052471750425E-4</v>
      </c>
      <c r="BG528" t="n" s="32000">
        <v>5.772346919492864E-4</v>
      </c>
      <c r="BH528" t="n" s="32593">
        <v>2.5255912484164757E-5</v>
      </c>
      <c r="BI528" t="n" s="33186">
        <v>0.002487406942639771</v>
      </c>
      <c r="BJ528" t="s" s="33661">
        <v>1385</v>
      </c>
      <c r="BK528" t="s" s="34136">
        <v>1393</v>
      </c>
      <c r="BL528" t="n" s="34611">
        <v>0.07869534194469452</v>
      </c>
      <c r="BM528" t="s" s="35086">
        <v>1421</v>
      </c>
      <c r="BN528" t="s" s="35561">
        <v>1393</v>
      </c>
      <c r="BO528" t="n" s="36036">
        <v>-0.03184354305267334</v>
      </c>
    </row>
    <row r="529" spans="1:23" x14ac:dyDescent="0.25">
      <c r="A529" s="116" t="str">
        <f>IF(ISBLANK(TBL_DATA[[#This Row],[Row.names]]), "",   DATE(YEAR(TBL_DATA[[#This Row],[Row.names]]), MONTH(TBL_DATA[[#This Row],[Row.names]]), DAY(TBL_DATA[[#This Row],[Row.names]])))</f>
        <v/>
      </c>
      <c r="B529" s="713" t="s">
        <v>658</v>
      </c>
      <c r="C529" s="1339" t="s">
        <v>1284</v>
      </c>
      <c r="D529" s="1965" t="n">
        <v>0.004735694718724789</v>
      </c>
      <c r="E529" s="2591" t="n">
        <v>0.19836239515293075</v>
      </c>
      <c r="F529" s="3155" t="n">
        <v>-0.1332921359563497</v>
      </c>
      <c r="G529" s="3719" t="n">
        <v>0.1431629433009725</v>
      </c>
      <c r="H529" s="4283" t="n">
        <v>0.05298621276340633</v>
      </c>
      <c r="I529" s="4847" t="n">
        <v>0.005884752567601737</v>
      </c>
      <c r="J529" s="5411" t="n">
        <v>-0.079022519590214</v>
      </c>
      <c r="K529" s="5973" t="n">
        <v>0.5969772020042544</v>
      </c>
      <c r="L529" s="6535" t="n">
        <v>0.12502151099500083</v>
      </c>
      <c r="M529" s="7097" t="n">
        <v>0.005656512409915622</v>
      </c>
      <c r="N529" s="7659" t="n">
        <v>0.09599537877218657</v>
      </c>
      <c r="O529" s="8223" t="n">
        <v>0.07282564784502112</v>
      </c>
      <c r="P529" s="8849" t="n">
        <v>-0.03195791288220173</v>
      </c>
      <c r="Q529" s="9413" t="n">
        <v>-0.01644170417033112</v>
      </c>
      <c r="R529" s="9977" t="n">
        <v>-0.014408860104772277</v>
      </c>
      <c r="S529" s="10478" t="n">
        <v>0.026852650844599424</v>
      </c>
      <c r="T529" s="10979" t="n">
        <v>0.0886051387964662</v>
      </c>
      <c r="U529" s="11480" t="n">
        <v>0.30305974584930484</v>
      </c>
      <c r="V529" s="11981" t="n">
        <v>0.11458796082514344</v>
      </c>
      <c r="W529" s="12480" t="n">
        <v>0.0831057846307312</v>
      </c>
      <c r="X529" t="n" s="12979">
        <v>1.378820515735443</v>
      </c>
      <c r="Y529" t="n" s="13541">
        <v>0.2301873427523901</v>
      </c>
      <c r="Z529" t="n" s="14105">
        <v>0.3535838104254787</v>
      </c>
      <c r="AA529" t="n" s="14729">
        <v>0.0</v>
      </c>
      <c r="AB529" t="n" s="15355">
        <v>0.0</v>
      </c>
      <c r="AC529" t="n" s="15981">
        <v>0.0861725039981494</v>
      </c>
      <c r="AD529" t="n" s="16456">
        <v>0.24581707363692298</v>
      </c>
      <c r="AE529" t="n" s="16931">
        <v>-0.046231132989124</v>
      </c>
      <c r="AF529" t="n" s="17406">
        <v>0.02944665202067801</v>
      </c>
      <c r="AG529" t="n" s="17881">
        <v>0.10947917263412199</v>
      </c>
      <c r="AH529" t="n" s="18356">
        <v>0.0</v>
      </c>
      <c r="AI529" t="n" s="18831">
        <v>0.049365512743054</v>
      </c>
      <c r="AJ529" t="n" s="19306">
        <v>0.205258991182748</v>
      </c>
      <c r="AK529" t="n" s="19781">
        <v>-0.07767978471376899</v>
      </c>
      <c r="AL529" t="n" s="20256">
        <v>0.0</v>
      </c>
      <c r="AM529" t="n" s="20731">
        <v>0.040312808324294</v>
      </c>
      <c r="AN529" t="n" s="21206">
        <v>-0.15364519954443098</v>
      </c>
      <c r="AO529" t="n" s="21681">
        <v>1.0941306729415141</v>
      </c>
      <c r="AP529" t="n" s="22156">
        <v>-0.692006579647019</v>
      </c>
      <c r="AQ529" t="n" s="22631">
        <v>0.40212409329449517</v>
      </c>
      <c r="AR529" t="n" s="23106">
        <v>1.786137252588533</v>
      </c>
      <c r="AS529" t="n" s="23699">
        <v>0.0019793179199004926</v>
      </c>
      <c r="AT529" t="n" s="24292">
        <v>-2.5897616686627054E-4</v>
      </c>
      <c r="AU529" t="n" s="24885">
        <v>7.454607554203869E-4</v>
      </c>
      <c r="AV529" t="n" s="25478">
        <v>4.494334635745529E-4</v>
      </c>
      <c r="AW529" t="n" s="26071">
        <v>9.458000921108154E-6</v>
      </c>
      <c r="AX529" t="n" s="26664">
        <v>-1.9394197441445146E-4</v>
      </c>
      <c r="AY529" t="n" s="27257">
        <v>3.9348788189264174E-4</v>
      </c>
      <c r="AZ529" t="n" s="27850">
        <v>0.0021372827416444454</v>
      </c>
      <c r="BA529" t="n" s="28443">
        <v>-0.0010348525202015187</v>
      </c>
      <c r="BB529" t="n" s="29036">
        <v>4.280862599131185E-4</v>
      </c>
      <c r="BC529" t="n" s="29629">
        <v>-1.3586808105292282E-6</v>
      </c>
      <c r="BD529" t="n" s="30222">
        <v>0.0016356376784437737</v>
      </c>
      <c r="BE529" t="n" s="30815">
        <v>-9.96884470238481E-4</v>
      </c>
      <c r="BF529" t="n" s="31408">
        <v>5.976973297589437E-4</v>
      </c>
      <c r="BG529" t="n" s="32001">
        <v>3.120982633850501E-4</v>
      </c>
      <c r="BH529" t="n" s="32594">
        <v>4.6492116423870525E-5</v>
      </c>
      <c r="BI529" t="n" s="33187">
        <v>0.0030583567632008184</v>
      </c>
      <c r="BJ529" t="s" s="33662">
        <v>1385</v>
      </c>
      <c r="BK529" t="s" s="34137">
        <v>1393</v>
      </c>
      <c r="BL529" t="n" s="34612">
        <v>0.0766228437423706</v>
      </c>
      <c r="BM529" t="s" s="35087">
        <v>1421</v>
      </c>
      <c r="BN529" t="s" s="35562">
        <v>1393</v>
      </c>
      <c r="BO529" t="n" s="36037">
        <v>-0.031183261424303055</v>
      </c>
    </row>
    <row r="530" spans="1:23" x14ac:dyDescent="0.25">
      <c r="A530" s="116" t="str">
        <f>IF(ISBLANK(TBL_DATA[[#This Row],[Row.names]]), "",   DATE(YEAR(TBL_DATA[[#This Row],[Row.names]]), MONTH(TBL_DATA[[#This Row],[Row.names]]), DAY(TBL_DATA[[#This Row],[Row.names]])))</f>
        <v/>
      </c>
      <c r="B530" s="714" t="s">
        <v>659</v>
      </c>
      <c r="C530" s="1340" t="s">
        <v>1285</v>
      </c>
      <c r="D530" s="1966" t="n">
        <v>-0.0023777534898775654</v>
      </c>
      <c r="E530" s="2592" t="n">
        <v>0.19551298478571777</v>
      </c>
      <c r="F530" s="3156" t="n">
        <v>-0.10726935872659982</v>
      </c>
      <c r="G530" s="3720" t="n">
        <v>0.14547710363125443</v>
      </c>
      <c r="H530" s="4284" t="n">
        <v>0.05863203097960142</v>
      </c>
      <c r="I530" s="4848" t="n">
        <v>0.005822039613033215</v>
      </c>
      <c r="J530" s="5412" t="n">
        <v>-0.05233942585165163</v>
      </c>
      <c r="K530" s="5974" t="n">
        <v>0.5868450273343097</v>
      </c>
      <c r="L530" s="6536" t="n">
        <v>0.12717983672809668</v>
      </c>
      <c r="M530" s="7098" t="n">
        <v>0.005606061177737068</v>
      </c>
      <c r="N530" s="7660" t="n">
        <v>0.09525674077511984</v>
      </c>
      <c r="O530" s="8224" t="n">
        <v>0.07176543222703646</v>
      </c>
      <c r="P530" s="8850" t="n">
        <v>-0.03425967833319454</v>
      </c>
      <c r="Q530" s="9414" t="n">
        <v>-0.01625115898928771</v>
      </c>
      <c r="R530" s="9978" t="n">
        <v>-0.014233956675322942</v>
      </c>
      <c r="S530" s="10479" t="n">
        <v>0.024572115893103152</v>
      </c>
      <c r="T530" s="10980" t="n">
        <v>0.08852880645125316</v>
      </c>
      <c r="U530" s="11481" t="n">
        <v>0.2775606819756839</v>
      </c>
      <c r="V530" s="11982" t="n">
        <v>0.11394811667674465</v>
      </c>
      <c r="W530" s="12481" t="n">
        <v>0.08310721176779523</v>
      </c>
      <c r="X530" t="n" s="12980">
        <v>1.3710978175410349</v>
      </c>
      <c r="Y530" t="n" s="13542">
        <v>0.2421405190784918</v>
      </c>
      <c r="Z530" t="n" s="14106">
        <v>0.35662282137868956</v>
      </c>
      <c r="AA530" t="n" s="14730">
        <v>0.0</v>
      </c>
      <c r="AB530" t="n" s="15356">
        <v>0.0</v>
      </c>
      <c r="AC530" t="n" s="15982">
        <v>0.08505696369040211</v>
      </c>
      <c r="AD530" t="n" s="16457">
        <v>0.290382603260715</v>
      </c>
      <c r="AE530" t="n" s="16932">
        <v>-0.05569928064427999</v>
      </c>
      <c r="AF530" t="n" s="17407">
        <v>-0.003195213194244978</v>
      </c>
      <c r="AG530" t="n" s="17882">
        <v>0.11178019931308399</v>
      </c>
      <c r="AH530" t="n" s="18357">
        <v>0.0</v>
      </c>
      <c r="AI530" t="n" s="18832">
        <v>0.049753659278648</v>
      </c>
      <c r="AJ530" t="n" s="19307">
        <v>0.19417025822245101</v>
      </c>
      <c r="AK530" t="n" s="19782">
        <v>-0.08220446348844399</v>
      </c>
      <c r="AL530" t="n" s="20257">
        <v>0.0</v>
      </c>
      <c r="AM530" t="n" s="20732">
        <v>0.031792777589339995</v>
      </c>
      <c r="AN530" t="n" s="21207">
        <v>-0.14919405627669902</v>
      </c>
      <c r="AO530" t="n" s="21682">
        <v>1.098725748408338</v>
      </c>
      <c r="AP530" t="n" s="22157">
        <v>-0.7111392643477681</v>
      </c>
      <c r="AQ530" t="n" s="22632">
        <v>0.38758648406056984</v>
      </c>
      <c r="AR530" t="n" s="23107">
        <v>1.809865012756106</v>
      </c>
      <c r="AS530" t="n" s="23700">
        <v>0.0018713143208179356</v>
      </c>
      <c r="AT530" t="n" s="24293">
        <v>-2.3841240553376756E-4</v>
      </c>
      <c r="AU530" t="n" s="24886">
        <v>7.080232932770554E-4</v>
      </c>
      <c r="AV530" t="n" s="25479">
        <v>4.295077419355124E-4</v>
      </c>
      <c r="AW530" t="n" s="26072">
        <v>9.27273284433196E-6</v>
      </c>
      <c r="AX530" t="n" s="26665">
        <v>-1.5507769943706205E-4</v>
      </c>
      <c r="AY530" t="n" s="27258">
        <v>3.799564067794293E-4</v>
      </c>
      <c r="AZ530" t="n" s="27851">
        <v>0.002034450144666501</v>
      </c>
      <c r="BA530" t="n" s="28444">
        <v>-9.320937829739929E-4</v>
      </c>
      <c r="BB530" t="n" s="29037">
        <v>4.135773130543014E-4</v>
      </c>
      <c r="BC530" t="n" s="29630">
        <v>-1.013770048749229E-6</v>
      </c>
      <c r="BD530" t="n" s="30223">
        <v>0.0015884401285865852</v>
      </c>
      <c r="BE530" t="n" s="30816">
        <v>-9.213992412611439E-4</v>
      </c>
      <c r="BF530" t="n" s="31409">
        <v>5.24356729275729E-4</v>
      </c>
      <c r="BG530" t="n" s="32002">
        <v>3.1620798894898996E-4</v>
      </c>
      <c r="BH530" t="n" s="32595">
        <v>7.361622186527953E-5</v>
      </c>
      <c r="BI530" t="n" s="33188">
        <v>0.002938282467966055</v>
      </c>
      <c r="BJ530" t="s" s="33663">
        <v>1385</v>
      </c>
      <c r="BK530" t="s" s="34138">
        <v>1393</v>
      </c>
      <c r="BL530" t="n" s="34613">
        <v>0.0750131756067276</v>
      </c>
      <c r="BM530" t="s" s="35088">
        <v>1422</v>
      </c>
      <c r="BN530" t="s" s="35563">
        <v>1393</v>
      </c>
      <c r="BO530" t="n" s="36038">
        <v>-0.041321493685245514</v>
      </c>
    </row>
    <row r="531" spans="1:23" x14ac:dyDescent="0.25">
      <c r="A531" s="116" t="str">
        <f>IF(ISBLANK(TBL_DATA[[#This Row],[Row.names]]), "",   DATE(YEAR(TBL_DATA[[#This Row],[Row.names]]), MONTH(TBL_DATA[[#This Row],[Row.names]]), DAY(TBL_DATA[[#This Row],[Row.names]])))</f>
        <v/>
      </c>
      <c r="B531" s="715" t="s">
        <v>660</v>
      </c>
      <c r="C531" s="1341" t="s">
        <v>1286</v>
      </c>
      <c r="D531" s="1967" t="n">
        <v>0.006067501155758122</v>
      </c>
      <c r="E531" s="2593" t="n">
        <v>0.20276676120262893</v>
      </c>
      <c r="F531" s="3157" t="n">
        <v>-0.06788236335551667</v>
      </c>
      <c r="G531" s="3721" t="n">
        <v>0.14062853217635796</v>
      </c>
      <c r="H531" s="4285" t="n">
        <v>0.05404822825324608</v>
      </c>
      <c r="I531" s="4849" t="n">
        <v>0.00582204965052687</v>
      </c>
      <c r="J531" s="5413" t="n">
        <v>-0.020950286437464882</v>
      </c>
      <c r="K531" s="5975" t="n">
        <v>0.5661474946974933</v>
      </c>
      <c r="L531" s="6537" t="n">
        <v>0.10931976084104242</v>
      </c>
      <c r="M531" s="7099" t="n">
        <v>0.005649399872968993</v>
      </c>
      <c r="N531" s="7661" t="n">
        <v>0.09502583132892216</v>
      </c>
      <c r="O531" s="8225" t="n">
        <v>0.07021186015727073</v>
      </c>
      <c r="P531" s="8851" t="n">
        <v>-0.02840004781531902</v>
      </c>
      <c r="Q531" s="9415" t="n">
        <v>-0.015998519988889376</v>
      </c>
      <c r="R531" s="9979" t="n">
        <v>-0.013986207523825546</v>
      </c>
      <c r="S531" s="10480" t="n">
        <v>0.03122507581436218</v>
      </c>
      <c r="T531" s="10981" t="n">
        <v>0.08867703205517996</v>
      </c>
      <c r="U531" s="11482" t="n">
        <v>0.35212134518588917</v>
      </c>
      <c r="V531" s="11983" t="n">
        <v>0.1316382703810286</v>
      </c>
      <c r="W531" s="12482" t="n">
        <v>0.0833867876001139</v>
      </c>
      <c r="X531" t="n" s="12981">
        <v>1.5786466198015376</v>
      </c>
      <c r="Y531" t="n" s="13543">
        <v>0.2324827482916659</v>
      </c>
      <c r="Z531" t="n" s="14107">
        <v>0.3306353895774656</v>
      </c>
      <c r="AA531" t="n" s="14731">
        <v>0.0</v>
      </c>
      <c r="AB531" t="n" s="15357">
        <v>0.0</v>
      </c>
      <c r="AC531" t="n" s="15983">
        <v>0.08244180923584664</v>
      </c>
      <c r="AD531" t="n" s="16458">
        <v>0.26561307986017396</v>
      </c>
      <c r="AE531" t="n" s="16933">
        <v>-0.050766448248272006</v>
      </c>
      <c r="AF531" t="n" s="17408">
        <v>0.023688279246737994</v>
      </c>
      <c r="AG531" t="n" s="17883">
        <v>0.11324433943360401</v>
      </c>
      <c r="AH531" t="n" s="18358">
        <v>0.0</v>
      </c>
      <c r="AI531" t="n" s="18833">
        <v>0.048985049458934</v>
      </c>
      <c r="AJ531" t="n" s="19308">
        <v>0.20130459819470098</v>
      </c>
      <c r="AK531" t="n" s="19783">
        <v>-0.082512529090983</v>
      </c>
      <c r="AL531" t="n" s="20258">
        <v>0.0</v>
      </c>
      <c r="AM531" t="n" s="20733">
        <v>0.03362206323402001</v>
      </c>
      <c r="AN531" t="n" s="21208">
        <v>-0.146149109534871</v>
      </c>
      <c r="AO531" t="n" s="21683">
        <v>1.1094469672819443</v>
      </c>
      <c r="AP531" t="n" s="22158">
        <v>-0.7024176447278991</v>
      </c>
      <c r="AQ531" t="n" s="22633">
        <v>0.4070293225540451</v>
      </c>
      <c r="AR531" t="n" s="23108">
        <v>1.8118646120098434</v>
      </c>
      <c r="AS531" t="n" s="23701">
        <v>0.0019943191549915726</v>
      </c>
      <c r="AT531" t="n" s="24294">
        <v>-3.4164678493254195E-4</v>
      </c>
      <c r="AU531" t="n" s="24887">
        <v>4.953339407498879E-4</v>
      </c>
      <c r="AV531" t="n" s="25480">
        <v>6.101375852703904E-4</v>
      </c>
      <c r="AW531" t="n" s="26073">
        <v>7.210893477857739E-6</v>
      </c>
      <c r="AX531" t="n" s="26666">
        <v>-9.118044412224913E-5</v>
      </c>
      <c r="AY531" t="n" s="27259">
        <v>3.071849886356808E-4</v>
      </c>
      <c r="AZ531" t="n" s="27852">
        <v>0.0024341808932127635</v>
      </c>
      <c r="BA531" t="n" s="28445">
        <v>-9.539030462168954E-4</v>
      </c>
      <c r="BB531" t="n" s="29038">
        <v>4.1105950765290276E-4</v>
      </c>
      <c r="BC531" t="n" s="29631">
        <v>-3.1123620875489958E-6</v>
      </c>
      <c r="BD531" t="n" s="30224">
        <v>0.0016907796513153939</v>
      </c>
      <c r="BE531" t="n" s="30817">
        <v>-0.0010530361808623455</v>
      </c>
      <c r="BF531" t="n" s="31410">
        <v>2.641309841297122E-4</v>
      </c>
      <c r="BG531" t="n" s="32003">
        <v>5.988608549684638E-4</v>
      </c>
      <c r="BH531" t="n" s="32596">
        <v>9.86862151696396E-5</v>
      </c>
      <c r="BI531" t="n" s="33189">
        <v>0.003270162801910956</v>
      </c>
      <c r="BJ531" t="s" s="33664">
        <v>1385</v>
      </c>
      <c r="BK531" t="s" s="34139">
        <v>1393</v>
      </c>
      <c r="BL531" t="n" s="34614">
        <v>0.0748673528432846</v>
      </c>
      <c r="BM531" t="s" s="35089">
        <v>1422</v>
      </c>
      <c r="BN531" t="s" s="35564">
        <v>1393</v>
      </c>
      <c r="BO531" t="n" s="36039">
        <v>-0.04208449274301529</v>
      </c>
    </row>
    <row r="532" spans="1:23" x14ac:dyDescent="0.25">
      <c r="A532" s="116" t="str">
        <f>IF(ISBLANK(TBL_DATA[[#This Row],[Row.names]]), "",   DATE(YEAR(TBL_DATA[[#This Row],[Row.names]]), MONTH(TBL_DATA[[#This Row],[Row.names]]), DAY(TBL_DATA[[#This Row],[Row.names]])))</f>
        <v/>
      </c>
      <c r="B532" s="716" t="s">
        <v>661</v>
      </c>
      <c r="C532" s="1342" t="s">
        <v>1287</v>
      </c>
      <c r="D532" s="1968" t="n">
        <v>4.2320921326056927E-4</v>
      </c>
      <c r="E532" s="2594" t="n">
        <v>0.2032757831773735</v>
      </c>
      <c r="F532" s="3158" t="n">
        <v>-0.07798440799494977</v>
      </c>
      <c r="G532" s="3722" t="n">
        <v>0.14093902801647737</v>
      </c>
      <c r="H532" s="4286" t="n">
        <v>0.0548658694299627</v>
      </c>
      <c r="I532" s="4850" t="n">
        <v>0.005815889854775731</v>
      </c>
      <c r="J532" s="5414" t="n">
        <v>-0.03458982034769076</v>
      </c>
      <c r="K532" s="5976" t="n">
        <v>0.5718808389756523</v>
      </c>
      <c r="L532" s="6538" t="n">
        <v>0.11181549151274534</v>
      </c>
      <c r="M532" s="7100" t="n">
        <v>0.00563794774951191</v>
      </c>
      <c r="N532" s="7662" t="n">
        <v>0.09496634424438712</v>
      </c>
      <c r="O532" s="8226" t="n">
        <v>0.07021186015727073</v>
      </c>
      <c r="P532" s="8852" t="n">
        <v>-0.02798885776395088</v>
      </c>
      <c r="Q532" s="9416" t="n">
        <v>-0.01600717651066165</v>
      </c>
      <c r="R532" s="9980" t="n">
        <v>-0.013996123772558862</v>
      </c>
      <c r="S532" s="10481" t="n">
        <v>0.03583060030319252</v>
      </c>
      <c r="T532" s="10982" t="n">
        <v>0.08849330332939973</v>
      </c>
      <c r="U532" s="11483" t="n">
        <v>0.4048961780737219</v>
      </c>
      <c r="V532" s="11984" t="n">
        <v>0.1389745828215605</v>
      </c>
      <c r="W532" s="12483" t="n">
        <v>0.08308553130344606</v>
      </c>
      <c r="X532" t="n" s="12982">
        <v>1.672668882792549</v>
      </c>
      <c r="Y532" t="n" s="13544">
        <v>0.23423464609225234</v>
      </c>
      <c r="Z532" t="n" s="14108">
        <v>0.33438823471041157</v>
      </c>
      <c r="AA532" t="n" s="14732">
        <v>0.0</v>
      </c>
      <c r="AB532" t="n" s="15358">
        <v>0.0</v>
      </c>
      <c r="AC532" t="n" s="15984">
        <v>0.08325755356341816</v>
      </c>
      <c r="AD532" t="n" s="16459">
        <v>0.257312795764865</v>
      </c>
      <c r="AE532" t="n" s="16934">
        <v>-0.05523795344346998</v>
      </c>
      <c r="AF532" t="n" s="17409">
        <v>0.005632197354358994</v>
      </c>
      <c r="AG532" t="n" s="17884">
        <v>0.11489956950227498</v>
      </c>
      <c r="AH532" t="n" s="18359">
        <v>0.0</v>
      </c>
      <c r="AI532" t="n" s="18834">
        <v>0.049365905281869</v>
      </c>
      <c r="AJ532" t="n" s="19309">
        <v>0.194250846642571</v>
      </c>
      <c r="AK532" t="n" s="19784">
        <v>-0.08725399429375001</v>
      </c>
      <c r="AL532" t="n" s="20259">
        <v>0.0</v>
      </c>
      <c r="AM532" t="n" s="20734">
        <v>0.025754028168919002</v>
      </c>
      <c r="AN532" t="n" s="21209">
        <v>-0.10806749257425399</v>
      </c>
      <c r="AO532" t="n" s="21684">
        <v>1.0571436741778713</v>
      </c>
      <c r="AP532" t="n" s="22159">
        <v>-0.660487771774487</v>
      </c>
      <c r="AQ532" t="n" s="22634">
        <v>0.3966559024033842</v>
      </c>
      <c r="AR532" t="n" s="23109">
        <v>1.7176314459523583</v>
      </c>
      <c r="AS532" t="n" s="23702">
        <v>0.0020672931133608316</v>
      </c>
      <c r="AT532" t="n" s="24295">
        <v>-3.186460342469662E-4</v>
      </c>
      <c r="AU532" t="n" s="24888">
        <v>4.0769605090230286E-4</v>
      </c>
      <c r="AV532" t="n" s="25481">
        <v>5.899600553152388E-4</v>
      </c>
      <c r="AW532" t="n" s="26074">
        <v>7.260340255911824E-6</v>
      </c>
      <c r="AX532" t="n" s="26667">
        <v>-9.09387132445514E-5</v>
      </c>
      <c r="AY532" t="n" s="27260">
        <v>2.586956878912683E-4</v>
      </c>
      <c r="AZ532" t="n" s="27853">
        <v>0.00240166194043236</v>
      </c>
      <c r="BA532" t="n" s="28446">
        <v>-9.52177812233604E-4</v>
      </c>
      <c r="BB532" t="n" s="29039">
        <v>4.6414043631276916E-4</v>
      </c>
      <c r="BC532" t="n" s="29632">
        <v>-1.8553085345951913E-6</v>
      </c>
      <c r="BD532" t="n" s="30225">
        <v>0.0018701964039909678</v>
      </c>
      <c r="BE532" t="n" s="30818">
        <v>-0.00103334557437292</v>
      </c>
      <c r="BF532" t="n" s="31411">
        <v>1.546995422529504E-4</v>
      </c>
      <c r="BG532" t="n" s="32004">
        <v>4.6822663604313534E-4</v>
      </c>
      <c r="BH532" t="n" s="32597">
        <v>1.061719923164934E-4</v>
      </c>
      <c r="BI532" t="n" s="33190">
        <v>0.0032671407559803386</v>
      </c>
      <c r="BJ532" t="s" s="33665">
        <v>1385</v>
      </c>
      <c r="BK532" t="s" s="34140">
        <v>1393</v>
      </c>
      <c r="BL532" t="n" s="34615">
        <v>0.07389281690120697</v>
      </c>
      <c r="BM532" t="s" s="35090">
        <v>1423</v>
      </c>
      <c r="BN532" t="s" s="35565">
        <v>1393</v>
      </c>
      <c r="BO532" t="n" s="36040">
        <v>-0.04476609453558922</v>
      </c>
    </row>
    <row r="533" spans="1:23" x14ac:dyDescent="0.25">
      <c r="A533" s="116" t="str">
        <f>IF(ISBLANK(TBL_DATA[[#This Row],[Row.names]]), "",   DATE(YEAR(TBL_DATA[[#This Row],[Row.names]]), MONTH(TBL_DATA[[#This Row],[Row.names]]), DAY(TBL_DATA[[#This Row],[Row.names]])))</f>
        <v/>
      </c>
      <c r="B533" s="717" t="s">
        <v>662</v>
      </c>
      <c r="C533" s="1343" t="s">
        <v>1288</v>
      </c>
      <c r="D533" s="1969" t="n">
        <v>0.0010333529345635953</v>
      </c>
      <c r="E533" s="2595" t="n">
        <v>0.20451919173900923</v>
      </c>
      <c r="F533" s="3159" t="n">
        <v>-0.09021437082821393</v>
      </c>
      <c r="G533" s="3723" t="n">
        <v>0.14226985098837408</v>
      </c>
      <c r="H533" s="4287" t="n">
        <v>0.057009767349888</v>
      </c>
      <c r="I533" s="4851" t="n">
        <v>0.005804741907074105</v>
      </c>
      <c r="J533" s="5415" t="n">
        <v>-0.05594106000861465</v>
      </c>
      <c r="K533" s="5977" t="n">
        <v>0.560944200147485</v>
      </c>
      <c r="L533" s="6539" t="n">
        <v>0.11282720555793976</v>
      </c>
      <c r="M533" s="7101" t="n">
        <v>0.005630324492506611</v>
      </c>
      <c r="N533" s="7663" t="n">
        <v>0.09489199731801329</v>
      </c>
      <c r="O533" s="8227" t="n">
        <v>0.07021186015727073</v>
      </c>
      <c r="P533" s="8853" t="n">
        <v>-0.026984427197692673</v>
      </c>
      <c r="Q533" s="9417" t="n">
        <v>-0.016010702534577197</v>
      </c>
      <c r="R533" s="9981" t="n">
        <v>-0.01400122420255525</v>
      </c>
      <c r="S533" s="10482" t="n">
        <v>0.01917328213669678</v>
      </c>
      <c r="T533" s="10983" t="n">
        <v>0.08824670676824552</v>
      </c>
      <c r="U533" s="11484" t="n">
        <v>0.21726909523150667</v>
      </c>
      <c r="V533" s="11985" t="n">
        <v>0.11621366988476733</v>
      </c>
      <c r="W533" s="12484" t="n">
        <v>0.08297457209054117</v>
      </c>
      <c r="X533" t="n" s="12983">
        <v>1.4005937838155518</v>
      </c>
      <c r="Y533" t="n" s="13545">
        <v>0.2387671823134159</v>
      </c>
      <c r="Z533" t="n" s="14109">
        <v>0.3358976117181242</v>
      </c>
      <c r="AA533" t="n" s="14733">
        <v>0.0</v>
      </c>
      <c r="AB533" t="n" s="15359">
        <v>0.0</v>
      </c>
      <c r="AC533" t="n" s="15985">
        <v>0.07986102208715729</v>
      </c>
      <c r="AD533" t="n" s="16460">
        <v>0.262252634329526</v>
      </c>
      <c r="AE533" t="n" s="16935">
        <v>-0.056013690309713995</v>
      </c>
      <c r="AF533" t="n" s="17410">
        <v>0.00891976963859701</v>
      </c>
      <c r="AG533" t="n" s="17885">
        <v>0.115769395822946</v>
      </c>
      <c r="AH533" t="n" s="18360">
        <v>0.0</v>
      </c>
      <c r="AI533" t="n" s="18835">
        <v>0.049285560511032</v>
      </c>
      <c r="AJ533" t="n" s="19310">
        <v>0.184855825817603</v>
      </c>
      <c r="AK533" t="n" s="19785">
        <v>-0.090137191347056</v>
      </c>
      <c r="AL533" t="n" s="20260">
        <v>0.0</v>
      </c>
      <c r="AM533" t="n" s="20735">
        <v>0.04524807293901599</v>
      </c>
      <c r="AN533" t="n" s="21210">
        <v>-0.08009621898416401</v>
      </c>
      <c r="AO533" t="n" s="21685">
        <v>1.0685000390420532</v>
      </c>
      <c r="AP533" t="n" s="22160">
        <v>-0.628415880624267</v>
      </c>
      <c r="AQ533" t="n" s="22635">
        <v>0.44008415841778614</v>
      </c>
      <c r="AR533" t="n" s="23110">
        <v>1.6969159196663202</v>
      </c>
      <c r="AS533" t="n" s="23703">
        <v>0.0020224627105808147</v>
      </c>
      <c r="AT533" t="n" s="24296">
        <v>-3.1671290248539563E-4</v>
      </c>
      <c r="AU533" t="n" s="24889">
        <v>4.295463990724327E-4</v>
      </c>
      <c r="AV533" t="n" s="25482">
        <v>5.333305707168373E-4</v>
      </c>
      <c r="AW533" t="n" s="26075">
        <v>6.8425875357553346E-6</v>
      </c>
      <c r="AX533" t="n" s="26668">
        <v>-3.763646069531772E-5</v>
      </c>
      <c r="AY533" t="n" s="27261">
        <v>2.4477309213088663E-4</v>
      </c>
      <c r="AZ533" t="n" s="27854">
        <v>0.002271196951095751</v>
      </c>
      <c r="BA533" t="n" s="28447">
        <v>-8.909088424758027E-4</v>
      </c>
      <c r="BB533" t="n" s="29040">
        <v>4.421839072889413E-4</v>
      </c>
      <c r="BC533" t="n" s="29633">
        <v>-2.22611656135298E-6</v>
      </c>
      <c r="BD533" t="n" s="30226">
        <v>0.001852470918114114</v>
      </c>
      <c r="BE533" t="n" s="30819">
        <v>-9.779434595423256E-4</v>
      </c>
      <c r="BF533" t="n" s="31412">
        <v>1.523211600621939E-4</v>
      </c>
      <c r="BG533" t="n" s="32005">
        <v>4.409599862452569E-4</v>
      </c>
      <c r="BH533" t="n" s="32598">
        <v>1.0964833718765215E-4</v>
      </c>
      <c r="BI533" t="n" s="33191">
        <v>0.0031253949541366582</v>
      </c>
      <c r="BJ533" t="s" s="33666">
        <v>1385</v>
      </c>
      <c r="BK533" t="s" s="34141">
        <v>1393</v>
      </c>
      <c r="BL533" t="n" s="34616">
        <v>0.07806427776813507</v>
      </c>
      <c r="BM533" t="s" s="35091">
        <v>1423</v>
      </c>
      <c r="BN533" t="s" s="35566">
        <v>1393</v>
      </c>
      <c r="BO533" t="n" s="36041">
        <v>-0.04424231871962547</v>
      </c>
    </row>
    <row r="534" spans="1:23" x14ac:dyDescent="0.25">
      <c r="A534" s="116" t="str">
        <f>IF(ISBLANK(TBL_DATA[[#This Row],[Row.names]]), "",   DATE(YEAR(TBL_DATA[[#This Row],[Row.names]]), MONTH(TBL_DATA[[#This Row],[Row.names]]), DAY(TBL_DATA[[#This Row],[Row.names]])))</f>
        <v/>
      </c>
      <c r="B534" s="718" t="s">
        <v>663</v>
      </c>
      <c r="C534" s="1344" t="s">
        <v>1289</v>
      </c>
      <c r="D534" s="1970" t="n">
        <v>-8.23977638376211E-4</v>
      </c>
      <c r="E534" s="2596" t="n">
        <v>0.2035266948600214</v>
      </c>
      <c r="F534" s="3160" t="n">
        <v>-0.07810008657475465</v>
      </c>
      <c r="G534" s="3724" t="n">
        <v>0.14146122047686263</v>
      </c>
      <c r="H534" s="4288" t="n">
        <v>0.05675413387380267</v>
      </c>
      <c r="I534" s="4852" t="n">
        <v>0.0057878398837021465</v>
      </c>
      <c r="J534" s="5416" t="n">
        <v>-0.04173252840895603</v>
      </c>
      <c r="K534" s="5978" t="n">
        <v>0.5622452843379123</v>
      </c>
      <c r="L534" s="6540" t="n">
        <v>0.11415907731545369</v>
      </c>
      <c r="M534" s="7102" t="n">
        <v>0.0056089545713994835</v>
      </c>
      <c r="N534" s="7664" t="n">
        <v>0.09460287247402105</v>
      </c>
      <c r="O534" s="8228" t="n">
        <v>0.06979475905003787</v>
      </c>
      <c r="P534" s="8854" t="n">
        <v>-0.027786170271473454</v>
      </c>
      <c r="Q534" s="9418" t="n">
        <v>-0.015913583055325912</v>
      </c>
      <c r="R534" s="9982" t="n">
        <v>-0.013910227369319144</v>
      </c>
      <c r="S534" s="10483" t="n">
        <v>0.029369267437598268</v>
      </c>
      <c r="T534" s="10984" t="n">
        <v>0.08791124098276881</v>
      </c>
      <c r="U534" s="11485" t="n">
        <v>0.3340786355564568</v>
      </c>
      <c r="V534" s="11986" t="n">
        <v>0.12248578943722022</v>
      </c>
      <c r="W534" s="12485" t="n">
        <v>0.0828260367554408</v>
      </c>
      <c r="X534" t="n" s="12984">
        <v>1.4788319498961682</v>
      </c>
      <c r="Y534" t="n" s="13546">
        <v>0.23823126132773317</v>
      </c>
      <c r="Z534" t="n" s="14110">
        <v>0.3378743513725978</v>
      </c>
      <c r="AA534" t="n" s="14734">
        <v>0.0</v>
      </c>
      <c r="AB534" t="n" s="15360">
        <v>0.0</v>
      </c>
      <c r="AC534" t="n" s="15986">
        <v>0.07667776487042109</v>
      </c>
      <c r="AD534" t="n" s="16461">
        <v>0.258060198962199</v>
      </c>
      <c r="AE534" t="n" s="16936">
        <v>-0.046687145058502</v>
      </c>
      <c r="AF534" t="n" s="17411">
        <v>0.029555680026622996</v>
      </c>
      <c r="AG534" t="n" s="17886">
        <v>0.11833964608244599</v>
      </c>
      <c r="AH534" t="n" s="18361">
        <v>0.0</v>
      </c>
      <c r="AI534" t="n" s="18836">
        <v>0.048390828531881</v>
      </c>
      <c r="AJ534" t="n" s="19311">
        <v>0.18714446615232203</v>
      </c>
      <c r="AK534" t="n" s="19786">
        <v>-0.090650505955439</v>
      </c>
      <c r="AL534" t="n" s="20261">
        <v>0.0</v>
      </c>
      <c r="AM534" t="n" s="20736">
        <v>0.04985321193623699</v>
      </c>
      <c r="AN534" t="n" s="21211">
        <v>-0.072114012475929</v>
      </c>
      <c r="AO534" t="n" s="21686">
        <v>1.0669965632759142</v>
      </c>
      <c r="AP534" t="n" s="22161">
        <v>-0.5851041950740761</v>
      </c>
      <c r="AQ534" t="n" s="22636">
        <v>0.4818923682018381</v>
      </c>
      <c r="AR534" t="n" s="23111">
        <v>1.6521007583499903</v>
      </c>
      <c r="AS534" t="n" s="23704">
        <v>0.002029118317049927</v>
      </c>
      <c r="AT534" t="n" s="24297">
        <v>-3.1421919453264327E-4</v>
      </c>
      <c r="AU534" t="n" s="24890">
        <v>3.655647774611892E-4</v>
      </c>
      <c r="AV534" t="n" s="25483">
        <v>5.248254872070976E-4</v>
      </c>
      <c r="AW534" t="n" s="26076">
        <v>6.724346863245264E-6</v>
      </c>
      <c r="AX534" t="n" s="26669">
        <v>-7.140938431979823E-5</v>
      </c>
      <c r="AY534" t="n" s="27262">
        <v>2.3597143000200063E-4</v>
      </c>
      <c r="AZ534" t="n" s="27855">
        <v>0.002216789124694973</v>
      </c>
      <c r="BA534" t="n" s="28448">
        <v>-8.711702261364078E-4</v>
      </c>
      <c r="BB534" t="n" s="29041">
        <v>4.4470929849671324E-4</v>
      </c>
      <c r="BC534" t="n" s="29634">
        <v>-1.9071065406050248E-6</v>
      </c>
      <c r="BD534" t="n" s="30227">
        <v>0.0018003410992567719</v>
      </c>
      <c r="BE534" t="n" s="30820">
        <v>-9.447362184225542E-4</v>
      </c>
      <c r="BF534" t="n" s="31413">
        <v>1.997858299314657E-4</v>
      </c>
      <c r="BG534" t="n" s="32006">
        <v>3.491142722264011E-4</v>
      </c>
      <c r="BH534" t="n" s="32599">
        <v>1.0578904104975303E-4</v>
      </c>
      <c r="BI534" t="n" s="33192">
        <v>0.0030547028462038534</v>
      </c>
      <c r="BJ534" t="s" s="33667">
        <v>1385</v>
      </c>
      <c r="BK534" t="s" s="34142">
        <v>1393</v>
      </c>
      <c r="BL534" t="n" s="34617">
        <v>0.07501472532749176</v>
      </c>
      <c r="BM534" t="s" s="35092">
        <v>1423</v>
      </c>
      <c r="BN534" t="s" s="35567">
        <v>1393</v>
      </c>
      <c r="BO534" t="n" s="36042">
        <v>-0.04424913972616196</v>
      </c>
    </row>
    <row r="535" spans="1:23" x14ac:dyDescent="0.25">
      <c r="A535" s="116" t="str">
        <f>IF(ISBLANK(TBL_DATA[[#This Row],[Row.names]]), "",   DATE(YEAR(TBL_DATA[[#This Row],[Row.names]]), MONTH(TBL_DATA[[#This Row],[Row.names]]), DAY(TBL_DATA[[#This Row],[Row.names]])))</f>
        <v/>
      </c>
      <c r="B535" s="719" t="s">
        <v>664</v>
      </c>
      <c r="C535" s="1345" t="s">
        <v>1290</v>
      </c>
      <c r="D535" s="1971" t="n">
        <v>7.695341489673447E-5</v>
      </c>
      <c r="E535" s="2597" t="n">
        <v>0.20361931034911018</v>
      </c>
      <c r="F535" s="3161" t="n">
        <v>-0.05447576551300193</v>
      </c>
      <c r="G535" s="3725" t="n">
        <v>0.12259412531969138</v>
      </c>
      <c r="H535" s="4289" t="n">
        <v>0.03885169600621042</v>
      </c>
      <c r="I535" s="4853" t="n">
        <v>0.005765308508721175</v>
      </c>
      <c r="J535" s="5417" t="n">
        <v>-0.030620409896403133</v>
      </c>
      <c r="K535" s="5979" t="n">
        <v>0.5376443287932229</v>
      </c>
      <c r="L535" s="6541" t="n">
        <v>0.0899651793199005</v>
      </c>
      <c r="M535" s="7103" t="n">
        <v>0.005609915955286908</v>
      </c>
      <c r="N535" s="7665" t="n">
        <v>0.09335285840376507</v>
      </c>
      <c r="O535" s="8229" t="n">
        <v>0.06807450484779975</v>
      </c>
      <c r="P535" s="8855" t="n">
        <v>-0.027711355097266077</v>
      </c>
      <c r="Q535" s="9419" t="n">
        <v>-0.01558194075502474</v>
      </c>
      <c r="R535" s="9983" t="n">
        <v>-0.013605055964982822</v>
      </c>
      <c r="S535" s="10484" t="n">
        <v>0.04113514554221065</v>
      </c>
      <c r="T535" s="10985" t="n">
        <v>0.08761787883711578</v>
      </c>
      <c r="U535" s="11486" t="n">
        <v>0.46948346716635425</v>
      </c>
      <c r="V535" s="11987" t="n">
        <v>0.1288496188991135</v>
      </c>
      <c r="W535" s="12486" t="n">
        <v>0.08280568143143101</v>
      </c>
      <c r="X535" t="n" s="12985">
        <v>1.5560480473288556</v>
      </c>
      <c r="Y535" t="n" s="13547">
        <v>0.1971083357096052</v>
      </c>
      <c r="Z535" t="n" s="14111">
        <v>0.29994195991874906</v>
      </c>
      <c r="AA535" t="n" s="14735">
        <v>0.0</v>
      </c>
      <c r="AB535" t="n" s="15361">
        <v>0.0</v>
      </c>
      <c r="AC535" t="n" s="15987">
        <v>0.07370891046650649</v>
      </c>
      <c r="AD535" t="n" s="16462">
        <v>0.253808225836909</v>
      </c>
      <c r="AE535" t="n" s="16937">
        <v>-0.053646798841708004</v>
      </c>
      <c r="AF535" t="n" s="17412">
        <v>0.029767248425175998</v>
      </c>
      <c r="AG535" t="n" s="17887">
        <v>0.11641168920551599</v>
      </c>
      <c r="AH535" t="n" s="18362">
        <v>0.0</v>
      </c>
      <c r="AI535" t="n" s="18837">
        <v>0.048533610996393</v>
      </c>
      <c r="AJ535" t="n" s="19312">
        <v>0.184062468367097</v>
      </c>
      <c r="AK535" t="n" s="19787">
        <v>-0.09039335804519301</v>
      </c>
      <c r="AL535" t="n" s="20262">
        <v>0.0</v>
      </c>
      <c r="AM535" t="n" s="20737">
        <v>0.048712424425687</v>
      </c>
      <c r="AN535" t="n" s="21212">
        <v>-0.07081620786380499</v>
      </c>
      <c r="AO535" t="n" s="21687">
        <v>1.048658396692357</v>
      </c>
      <c r="AP535" t="n" s="22162">
        <v>-0.582219094186285</v>
      </c>
      <c r="AQ535" t="n" s="22637">
        <v>0.466439302506072</v>
      </c>
      <c r="AR535" t="n" s="23112">
        <v>1.630877490878642</v>
      </c>
      <c r="AS535" t="n" s="23705">
        <v>0.0019339894760630877</v>
      </c>
      <c r="AT535" t="n" s="24298">
        <v>-2.905370134841042E-4</v>
      </c>
      <c r="AU535" t="n" s="24891">
        <v>4.452565873224996E-4</v>
      </c>
      <c r="AV535" t="n" s="25484">
        <v>5.185515532158091E-4</v>
      </c>
      <c r="AW535" t="n" s="26077">
        <v>6.7584906039322E-6</v>
      </c>
      <c r="AX535" t="n" s="26670">
        <v>-7.647026189412641E-5</v>
      </c>
      <c r="AY535" t="n" s="27263">
        <v>2.241569650007888E-4</v>
      </c>
      <c r="AZ535" t="n" s="27856">
        <v>0.002101739585165521</v>
      </c>
      <c r="BA535" t="n" s="28449">
        <v>-8.240710578138319E-4</v>
      </c>
      <c r="BB535" t="n" s="29042">
        <v>4.4581886337767123E-4</v>
      </c>
      <c r="BC535" t="n" s="29635">
        <v>-1.0043916050909934E-6</v>
      </c>
      <c r="BD535" t="n" s="30228">
        <v>0.0018028889830314998</v>
      </c>
      <c r="BE535" t="n" s="30821">
        <v>-8.975763896569533E-4</v>
      </c>
      <c r="BF535" t="n" s="31414">
        <v>2.424832011730416E-4</v>
      </c>
      <c r="BG535" t="n" s="32007">
        <v>3.5630535106112994E-4</v>
      </c>
      <c r="BH535" t="n" s="32600">
        <v>8.810117471262923E-5</v>
      </c>
      <c r="BI535" t="n" s="33193">
        <v>0.002891986475630808</v>
      </c>
      <c r="BJ535" t="s" s="33668">
        <v>1385</v>
      </c>
      <c r="BK535" t="s" s="34143">
        <v>1393</v>
      </c>
      <c r="BL535" t="n" s="34618">
        <v>0.0753307193517685</v>
      </c>
      <c r="BM535" t="s" s="35093">
        <v>1423</v>
      </c>
      <c r="BN535" t="s" s="35568">
        <v>1393</v>
      </c>
      <c r="BO535" t="n" s="36043">
        <v>-0.0449308305978775</v>
      </c>
    </row>
    <row r="536" spans="1:23" x14ac:dyDescent="0.25">
      <c r="A536" s="116" t="str">
        <f>IF(ISBLANK(TBL_DATA[[#This Row],[Row.names]]), "",   DATE(YEAR(TBL_DATA[[#This Row],[Row.names]]), MONTH(TBL_DATA[[#This Row],[Row.names]]), DAY(TBL_DATA[[#This Row],[Row.names]])))</f>
        <v/>
      </c>
      <c r="B536" s="720" t="s">
        <v>665</v>
      </c>
      <c r="C536" s="1346" t="s">
        <v>1291</v>
      </c>
      <c r="D536" s="1972" t="n">
        <v>0.0028381142764172273</v>
      </c>
      <c r="E536" s="2598" t="n">
        <v>0.20703531949718368</v>
      </c>
      <c r="F536" s="3162" t="n">
        <v>-0.02773832892330874</v>
      </c>
      <c r="G536" s="3726" t="n">
        <v>0.125018380755346</v>
      </c>
      <c r="H536" s="4290" t="n">
        <v>0.041473698062692674</v>
      </c>
      <c r="I536" s="4854" t="n">
        <v>0.005725932160164394</v>
      </c>
      <c r="J536" s="5418" t="n">
        <v>-0.017278054305869595</v>
      </c>
      <c r="K536" s="5980" t="n">
        <v>0.516009324019828</v>
      </c>
      <c r="L536" s="6542" t="n">
        <v>0.084254336316263</v>
      </c>
      <c r="M536" s="7104" t="n">
        <v>0.005596694696384702</v>
      </c>
      <c r="N536" s="7666" t="n">
        <v>0.09284199230691537</v>
      </c>
      <c r="O536" s="8230" t="n">
        <v>0.06716047935487668</v>
      </c>
      <c r="P536" s="8856" t="n">
        <v>-0.024951888813369072</v>
      </c>
      <c r="Q536" s="9420" t="n">
        <v>-0.015363566580797574</v>
      </c>
      <c r="R536" s="9984" t="n">
        <v>-0.013397500135623495</v>
      </c>
      <c r="S536" s="10485" t="n">
        <v>0.018460405519975742</v>
      </c>
      <c r="T536" s="10986" t="n">
        <v>0.08628917658288865</v>
      </c>
      <c r="U536" s="11487" t="n">
        <v>0.21393651267772654</v>
      </c>
      <c r="V536" s="11988" t="n">
        <v>0.10241419158486176</v>
      </c>
      <c r="W536" s="12487" t="n">
        <v>0.08172243129319365</v>
      </c>
      <c r="X536" t="n" s="12986">
        <v>1.25319560326629</v>
      </c>
      <c r="Y536" t="n" s="13548">
        <v>0.2036509220767063</v>
      </c>
      <c r="Z536" t="n" s="14112">
        <v>0.29026597512671537</v>
      </c>
      <c r="AA536" t="n" s="14736">
        <v>0.0</v>
      </c>
      <c r="AB536" t="n" s="15362">
        <v>0.0</v>
      </c>
      <c r="AC536" t="n" s="15988">
        <v>0.07070411435871782</v>
      </c>
      <c r="AD536" t="n" s="16463">
        <v>0.2578067651829731</v>
      </c>
      <c r="AE536" t="n" s="16938">
        <v>-0.061076460742907006</v>
      </c>
      <c r="AF536" t="n" s="17413">
        <v>0.031853234919689</v>
      </c>
      <c r="AG536" t="n" s="17888">
        <v>0.11680440891827899</v>
      </c>
      <c r="AH536" t="n" s="18363">
        <v>0.0</v>
      </c>
      <c r="AI536" t="n" s="18838">
        <v>0.048937710593052</v>
      </c>
      <c r="AJ536" t="n" s="19313">
        <v>0.185345488279537</v>
      </c>
      <c r="AK536" t="n" s="19788">
        <v>-0.089682254804532</v>
      </c>
      <c r="AL536" t="n" s="20263">
        <v>0.0</v>
      </c>
      <c r="AM536" t="n" s="20738">
        <v>0.05793814661319901</v>
      </c>
      <c r="AN536" t="n" s="21213">
        <v>-0.061305207905999</v>
      </c>
      <c r="AO536" t="n" s="21688">
        <v>1.0468462069423978</v>
      </c>
      <c r="AP536" t="n" s="22163">
        <v>-0.560224375889107</v>
      </c>
      <c r="AQ536" t="n" s="22638">
        <v>0.4866218310532908</v>
      </c>
      <c r="AR536" t="n" s="23113">
        <v>1.6070705828315048</v>
      </c>
      <c r="AS536" t="n" s="23706">
        <v>0.0018650278899475826</v>
      </c>
      <c r="AT536" t="n" s="24299">
        <v>-2.9797815719013305E-4</v>
      </c>
      <c r="AU536" t="n" s="24892">
        <v>4.6235217664844047E-4</v>
      </c>
      <c r="AV536" t="n" s="25485">
        <v>5.401091103043675E-4</v>
      </c>
      <c r="AW536" t="n" s="26078">
        <v>6.287939096210854E-6</v>
      </c>
      <c r="AX536" t="n" s="26671">
        <v>-9.501675989512863E-5</v>
      </c>
      <c r="AY536" t="n" s="27264">
        <v>2.1617096710513318E-4</v>
      </c>
      <c r="AZ536" t="n" s="27857">
        <v>0.002014539614896275</v>
      </c>
      <c r="BA536" t="n" s="28450">
        <v>-7.982561278392728E-4</v>
      </c>
      <c r="BB536" t="n" s="29043">
        <v>4.6301209885241053E-4</v>
      </c>
      <c r="BC536" t="n" s="29636">
        <v>-1.5356670709468259E-6</v>
      </c>
      <c r="BD536" t="n" s="30229">
        <v>0.0017395776853253455</v>
      </c>
      <c r="BE536" t="n" s="30822">
        <v>-8.443942852282261E-4</v>
      </c>
      <c r="BF536" t="n" s="31415">
        <v>3.1752080104663127E-4</v>
      </c>
      <c r="BG536" t="n" s="32008">
        <v>3.4076073175637583E-4</v>
      </c>
      <c r="BH536" t="n" s="32601">
        <v>8.003161488704103E-5</v>
      </c>
      <c r="BI536" t="n" s="33194">
        <v>0.0027412165370677703</v>
      </c>
      <c r="BJ536" t="s" s="33669">
        <v>1385</v>
      </c>
      <c r="BK536" t="s" s="34144">
        <v>1393</v>
      </c>
      <c r="BL536" t="n" s="34619">
        <v>0.07561039179563522</v>
      </c>
      <c r="BM536" t="s" s="35094">
        <v>1423</v>
      </c>
      <c r="BN536" t="s" s="35569">
        <v>1393</v>
      </c>
      <c r="BO536" t="n" s="36044">
        <v>-0.04440007358789444</v>
      </c>
    </row>
    <row r="537" spans="1:23" x14ac:dyDescent="0.25">
      <c r="A537" s="116" t="str">
        <f>IF(ISBLANK(TBL_DATA[[#This Row],[Row.names]]), "",   DATE(YEAR(TBL_DATA[[#This Row],[Row.names]]), MONTH(TBL_DATA[[#This Row],[Row.names]]), DAY(TBL_DATA[[#This Row],[Row.names]])))</f>
        <v/>
      </c>
      <c r="B537" s="721" t="s">
        <v>666</v>
      </c>
      <c r="C537" s="1347" t="s">
        <v>1292</v>
      </c>
      <c r="D537" s="1973" t="n">
        <v>-0.0011888458983109363</v>
      </c>
      <c r="E537" s="2599" t="n">
        <v>0.20560034050848297</v>
      </c>
      <c r="F537" s="3163" t="n">
        <v>-0.05384710216131128</v>
      </c>
      <c r="G537" s="3727" t="n">
        <v>0.09553988688750804</v>
      </c>
      <c r="H537" s="4291" t="n">
        <v>0.0246558890291543</v>
      </c>
      <c r="I537" s="4855" t="n">
        <v>0.005602547552414679</v>
      </c>
      <c r="J537" s="5419" t="n">
        <v>-0.041013750119372805</v>
      </c>
      <c r="K537" s="5981" t="n">
        <v>0.41870809928639563</v>
      </c>
      <c r="L537" s="6543" t="n">
        <v>0.05263334631656624</v>
      </c>
      <c r="M537" s="7105" t="n">
        <v>0.005521609196539096</v>
      </c>
      <c r="N537" s="7667" t="n">
        <v>0.09005480469775522</v>
      </c>
      <c r="O537" s="8231" t="n">
        <v>0.06720255505154947</v>
      </c>
      <c r="P537" s="8857" t="n">
        <v>-0.02611107076100916</v>
      </c>
      <c r="Q537" s="9421" t="n">
        <v>-0.0150969948800838</v>
      </c>
      <c r="R537" s="9985" t="n">
        <v>-0.013189951253126069</v>
      </c>
      <c r="S537" s="10486" t="n">
        <v>0.014238633897452502</v>
      </c>
      <c r="T537" s="10987" t="n">
        <v>0.08619967505549084</v>
      </c>
      <c r="U537" s="11488" t="n">
        <v>0.16518199039945816</v>
      </c>
      <c r="V537" s="11989" t="n">
        <v>0.09497654783457121</v>
      </c>
      <c r="W537" s="12488" t="n">
        <v>0.08162711394680236</v>
      </c>
      <c r="X537" t="n" s="12987">
        <v>1.1635416621059136</v>
      </c>
      <c r="Y537" t="n" s="13549">
        <v>0.1570219380505613</v>
      </c>
      <c r="Z537" t="n" s="14113">
        <v>0.22941958573009044</v>
      </c>
      <c r="AA537" t="n" s="14737">
        <v>0.0</v>
      </c>
      <c r="AB537" t="n" s="15363">
        <v>0.0</v>
      </c>
      <c r="AC537" t="n" s="15989">
        <v>0.06879449635700696</v>
      </c>
      <c r="AD537" t="n" s="16464">
        <v>0.25442290845476784</v>
      </c>
      <c r="AE537" t="n" s="16939">
        <v>-0.056545802349872</v>
      </c>
      <c r="AF537" t="n" s="17414">
        <v>0.033447235745346006</v>
      </c>
      <c r="AG537" t="n" s="17889">
        <v>0.11569969294196</v>
      </c>
      <c r="AH537" t="n" s="18364">
        <v>0.0</v>
      </c>
      <c r="AI537" t="n" s="18839">
        <v>0.047921693920832</v>
      </c>
      <c r="AJ537" t="n" s="19314">
        <v>0.18236353456717294</v>
      </c>
      <c r="AK537" t="n" s="19789">
        <v>-0.08919768843882199</v>
      </c>
      <c r="AL537" t="n" s="20264">
        <v>0.0</v>
      </c>
      <c r="AM537" t="n" s="20739">
        <v>0.05909056992198799</v>
      </c>
      <c r="AN537" t="n" s="21214">
        <v>-0.067959814058649</v>
      </c>
      <c r="AO537" t="n" s="21689">
        <v>1.0533919656747617</v>
      </c>
      <c r="AP537" t="n" s="22164">
        <v>-0.5741496349700381</v>
      </c>
      <c r="AQ537" t="n" s="22639">
        <v>0.47924233070472355</v>
      </c>
      <c r="AR537" t="n" s="23114">
        <v>1.6275416006447998</v>
      </c>
      <c r="AS537" t="n" s="23707">
        <v>0.0017786375192884547</v>
      </c>
      <c r="AT537" t="n" s="24300">
        <v>-2.7441704907827E-4</v>
      </c>
      <c r="AU537" t="n" s="24893">
        <v>6.841730598410955E-4</v>
      </c>
      <c r="AV537" t="n" s="25486">
        <v>6.533898941672306E-4</v>
      </c>
      <c r="AW537" t="n" s="26079">
        <v>6.251093841168794E-6</v>
      </c>
      <c r="AX537" t="n" s="26672">
        <v>-1.0683933982395732E-4</v>
      </c>
      <c r="AY537" t="n" s="27265">
        <v>2.8997181757762743E-4</v>
      </c>
      <c r="AZ537" t="n" s="27858">
        <v>0.002132680438121742</v>
      </c>
      <c r="BA537" t="n" s="28451">
        <v>-7.768568151718017E-4</v>
      </c>
      <c r="BB537" t="n" s="29044">
        <v>5.852016698018263E-4</v>
      </c>
      <c r="BC537" t="n" s="29637">
        <v>1.3975334702034633E-6</v>
      </c>
      <c r="BD537" t="n" s="30230">
        <v>0.0015987090585567222</v>
      </c>
      <c r="BE537" t="n" s="30823">
        <v>-7.465992829242013E-4</v>
      </c>
      <c r="BF537" t="n" s="31416">
        <v>5.636824788141054E-4</v>
      </c>
      <c r="BG537" t="n" s="32009">
        <v>6.312050388439405E-4</v>
      </c>
      <c r="BH537" t="n" s="32602">
        <v>1.026135766894614E-4</v>
      </c>
      <c r="BI537" t="n" s="33195">
        <v>0.002823978952055292</v>
      </c>
      <c r="BJ537" t="s" s="33670">
        <v>1385</v>
      </c>
      <c r="BK537" t="s" s="34145">
        <v>1393</v>
      </c>
      <c r="BL537" t="n" s="34620">
        <v>0.07524903863668442</v>
      </c>
      <c r="BM537" t="s" s="35095">
        <v>1423</v>
      </c>
      <c r="BN537" t="s" s="35570">
        <v>1393</v>
      </c>
      <c r="BO537" t="n" s="36045">
        <v>-0.04434496909379959</v>
      </c>
    </row>
    <row r="538" spans="1:23" x14ac:dyDescent="0.25">
      <c r="A538" s="116" t="str">
        <f>IF(ISBLANK(TBL_DATA[[#This Row],[Row.names]]), "",   DATE(YEAR(TBL_DATA[[#This Row],[Row.names]]), MONTH(TBL_DATA[[#This Row],[Row.names]]), DAY(TBL_DATA[[#This Row],[Row.names]])))</f>
        <v/>
      </c>
      <c r="B538" s="722" t="s">
        <v>667</v>
      </c>
      <c r="C538" s="1348" t="s">
        <v>1293</v>
      </c>
      <c r="D538" s="1974" t="n">
        <v>-0.002598376377011682</v>
      </c>
      <c r="E538" s="2600" t="n">
        <v>0.20246773706358856</v>
      </c>
      <c r="F538" s="3164" t="n">
        <v>-0.08890699373265187</v>
      </c>
      <c r="G538" s="3728" t="n">
        <v>0.09700403037885874</v>
      </c>
      <c r="H538" s="4292" t="n">
        <v>0.02672467325111454</v>
      </c>
      <c r="I538" s="4856" t="n">
        <v>0.005514145027359814</v>
      </c>
      <c r="J538" s="5420" t="n">
        <v>-0.07471648259988573</v>
      </c>
      <c r="K538" s="5982" t="n">
        <v>0.4064821815984475</v>
      </c>
      <c r="L538" s="6544" t="n">
        <v>0.05125196273262222</v>
      </c>
      <c r="M538" s="7106" t="n">
        <v>0.005444221328125926</v>
      </c>
      <c r="N538" s="7668" t="n">
        <v>0.08872798068880237</v>
      </c>
      <c r="O538" s="8232" t="n">
        <v>0.06740318719944174</v>
      </c>
      <c r="P538" s="8858" t="n">
        <v>-0.028641600748576912</v>
      </c>
      <c r="Q538" s="9422" t="n">
        <v>-0.015041570958681465</v>
      </c>
      <c r="R538" s="9986" t="n">
        <v>-0.013162624791696696</v>
      </c>
      <c r="S538" s="10487" t="n">
        <v>0.021314008307478982</v>
      </c>
      <c r="T538" s="10988" t="n">
        <v>0.08605614120687619</v>
      </c>
      <c r="U538" s="11489" t="n">
        <v>0.2476756220830399</v>
      </c>
      <c r="V538" s="11990" t="n">
        <v>0.09718280570937621</v>
      </c>
      <c r="W538" s="12489" t="n">
        <v>0.0815736854052387</v>
      </c>
      <c r="X538" t="n" s="12988">
        <v>1.1913499460836556</v>
      </c>
      <c r="Y538" t="n" s="13550">
        <v>0.16347682787207043</v>
      </c>
      <c r="Z538" t="n" s="14114">
        <v>0.22638896336310702</v>
      </c>
      <c r="AA538" t="n" s="14738">
        <v>0.0</v>
      </c>
      <c r="AB538" t="n" s="15364">
        <v>0.0</v>
      </c>
      <c r="AC538" t="n" s="15990">
        <v>0.06630721176362696</v>
      </c>
      <c r="AD538" t="n" s="16465">
        <v>0.249107295077726</v>
      </c>
      <c r="AE538" t="n" s="16940">
        <v>-0.051880003894891</v>
      </c>
      <c r="AF538" t="n" s="17415">
        <v>0.024711053134819996</v>
      </c>
      <c r="AG538" t="n" s="17890">
        <v>0.116116883786848</v>
      </c>
      <c r="AH538" t="n" s="18365">
        <v>0.0</v>
      </c>
      <c r="AI538" t="n" s="18840">
        <v>0.045839682902359</v>
      </c>
      <c r="AJ538" t="n" s="19315">
        <v>0.180695342995635</v>
      </c>
      <c r="AK538" t="n" s="19790">
        <v>-0.09163812266897</v>
      </c>
      <c r="AL538" t="n" s="20265">
        <v>0.0</v>
      </c>
      <c r="AM538" t="n" s="20740">
        <v>0.057531798252947</v>
      </c>
      <c r="AN538" t="n" s="21215">
        <v>-0.08759161070202902</v>
      </c>
      <c r="AO538" t="n" s="21690">
        <v>1.076054974960704</v>
      </c>
      <c r="AP538" t="n" s="22165">
        <v>-0.633162656076259</v>
      </c>
      <c r="AQ538" t="n" s="22640">
        <v>0.442892318884445</v>
      </c>
      <c r="AR538" t="n" s="23115">
        <v>1.709217631036963</v>
      </c>
      <c r="AS538" t="n" s="23708">
        <v>0.001882829624655542</v>
      </c>
      <c r="AT538" t="n" s="24301">
        <v>-3.2250601703996765E-4</v>
      </c>
      <c r="AU538" t="n" s="24894">
        <v>6.757494957509553E-4</v>
      </c>
      <c r="AV538" t="n" s="25487">
        <v>6.723571792488781E-4</v>
      </c>
      <c r="AW538" t="n" s="26080">
        <v>5.3081461960908616E-6</v>
      </c>
      <c r="AX538" t="n" s="26673">
        <v>-1.636989587205452E-4</v>
      </c>
      <c r="AY538" t="n" s="27266">
        <v>2.820735004698243E-4</v>
      </c>
      <c r="AZ538" t="n" s="27859">
        <v>0.0021602469063585657</v>
      </c>
      <c r="BA538" t="n" s="28452">
        <v>-7.921110150226762E-4</v>
      </c>
      <c r="BB538" t="n" s="29045">
        <v>6.014226764814038E-4</v>
      </c>
      <c r="BC538" t="n" s="29638">
        <v>-4.9810188018850024E-8</v>
      </c>
      <c r="BD538" t="n" s="30231">
        <v>0.0016735665846430501</v>
      </c>
      <c r="BE538" t="n" s="30824">
        <v>-7.282249093047417E-4</v>
      </c>
      <c r="BF538" t="n" s="31417">
        <v>7.505626118240321E-4</v>
      </c>
      <c r="BG538" t="n" s="32010">
        <v>4.5647330532312295E-4</v>
      </c>
      <c r="BH538" t="n" s="32603">
        <v>6.118656404206892E-5</v>
      </c>
      <c r="BI538" t="n" s="33196">
        <v>0.00278805757166252</v>
      </c>
      <c r="BJ538" t="s" s="33671">
        <v>1385</v>
      </c>
      <c r="BK538" t="s" s="34146">
        <v>1393</v>
      </c>
      <c r="BL538" t="n" s="34621">
        <v>0.0751667469739914</v>
      </c>
      <c r="BM538" t="s" s="35096">
        <v>1423</v>
      </c>
      <c r="BN538" t="s" s="35571">
        <v>1393</v>
      </c>
      <c r="BO538" t="n" s="36046">
        <v>-0.04396035894751549</v>
      </c>
    </row>
    <row r="539" spans="1:23" x14ac:dyDescent="0.25">
      <c r="A539" s="116" t="str">
        <f>IF(ISBLANK(TBL_DATA[[#This Row],[Row.names]]), "",   DATE(YEAR(TBL_DATA[[#This Row],[Row.names]]), MONTH(TBL_DATA[[#This Row],[Row.names]]), DAY(TBL_DATA[[#This Row],[Row.names]])))</f>
        <v/>
      </c>
      <c r="B539" s="723" t="s">
        <v>668</v>
      </c>
      <c r="C539" s="1349" t="s">
        <v>1294</v>
      </c>
      <c r="D539" s="1975" t="n">
        <v>-0.010366456968508618</v>
      </c>
      <c r="E539" s="2601" t="n">
        <v>0.1900024070112989</v>
      </c>
      <c r="F539" s="3165" t="n">
        <v>-0.0967039066656723</v>
      </c>
      <c r="G539" s="3729" t="n">
        <v>0.14116127765698686</v>
      </c>
      <c r="H539" s="4293" t="n">
        <v>0.05572434153811298</v>
      </c>
      <c r="I539" s="4857" t="n">
        <v>0.005508293513787441</v>
      </c>
      <c r="J539" s="5421" t="n">
        <v>-0.06503588932709159</v>
      </c>
      <c r="K539" s="5983" t="n">
        <v>0.5300027997132789</v>
      </c>
      <c r="L539" s="6545" t="n">
        <v>0.09629600957264041</v>
      </c>
      <c r="M539" s="7107" t="n">
        <v>0.005388659927666423</v>
      </c>
      <c r="N539" s="7669" t="n">
        <v>0.08998454955890546</v>
      </c>
      <c r="O539" s="8233" t="n">
        <v>0.06907799118636734</v>
      </c>
      <c r="P539" s="8859" t="n">
        <v>-0.038711145795416235</v>
      </c>
      <c r="Q539" s="9423" t="n">
        <v>-0.015302809375389609</v>
      </c>
      <c r="R539" s="9987" t="n">
        <v>-0.013397253504862578</v>
      </c>
      <c r="S539" s="10488" t="n">
        <v>0.00982043766316032</v>
      </c>
      <c r="T539" s="10989" t="n">
        <v>0.08650075865095315</v>
      </c>
      <c r="U539" s="11490" t="n">
        <v>0.11353007553133303</v>
      </c>
      <c r="V539" s="11991" t="n">
        <v>0.08068168197836867</v>
      </c>
      <c r="W539" s="12490" t="n">
        <v>0.0813409884534976</v>
      </c>
      <c r="X539" t="n" s="12989">
        <v>0.9918945357357458</v>
      </c>
      <c r="Y539" t="n" s="13551">
        <v>0.2360600379948139</v>
      </c>
      <c r="Z539" t="n" s="14115">
        <v>0.31031598343082545</v>
      </c>
      <c r="AA539" t="n" s="14739">
        <v>0.0</v>
      </c>
      <c r="AB539" t="n" s="15365">
        <v>0.0</v>
      </c>
      <c r="AC539" t="n" s="15991">
        <v>0.06488558623410604</v>
      </c>
      <c r="AD539" t="n" s="16466">
        <v>0.22814769980584101</v>
      </c>
      <c r="AE539" t="n" s="16941">
        <v>-0.047000718143776994</v>
      </c>
      <c r="AF539" t="n" s="17416">
        <v>0.025742538115637002</v>
      </c>
      <c r="AG539" t="n" s="17891">
        <v>0.12880308108525498</v>
      </c>
      <c r="AH539" t="n" s="18366">
        <v>0.0</v>
      </c>
      <c r="AI539" t="n" s="18841">
        <v>0.046134435909645</v>
      </c>
      <c r="AJ539" t="n" s="19316">
        <v>0.17969550666840703</v>
      </c>
      <c r="AK539" t="n" s="19791">
        <v>-0.093801150127754</v>
      </c>
      <c r="AL539" t="n" s="20266">
        <v>0.0</v>
      </c>
      <c r="AM539" t="n" s="20741">
        <v>0.052916697151831005</v>
      </c>
      <c r="AN539" t="n" s="21216">
        <v>-0.09049784698151098</v>
      </c>
      <c r="AO539" t="n" s="21691">
        <v>1.158940171999751</v>
      </c>
      <c r="AP539" t="n" s="22166">
        <v>-0.728799928516177</v>
      </c>
      <c r="AQ539" t="n" s="22641">
        <v>0.43014024348357394</v>
      </c>
      <c r="AR539" t="n" s="23116">
        <v>1.887740100515928</v>
      </c>
      <c r="AS539" t="n" s="23709">
        <v>0.00181637908250208</v>
      </c>
      <c r="AT539" t="n" s="24302">
        <v>-3.295762810865999E-4</v>
      </c>
      <c r="AU539" t="n" s="24895">
        <v>8.009267547592158E-4</v>
      </c>
      <c r="AV539" t="n" s="25488">
        <v>6.44990412883762E-4</v>
      </c>
      <c r="AW539" t="n" s="26081">
        <v>4.793417246687456E-6</v>
      </c>
      <c r="AX539" t="n" s="26674">
        <v>-1.783146282478807E-4</v>
      </c>
      <c r="AY539" t="n" s="27267">
        <v>3.083928335823636E-4</v>
      </c>
      <c r="AZ539" t="n" s="27860">
        <v>0.0020968590589530785</v>
      </c>
      <c r="BA539" t="n" s="28453">
        <v>-7.922589338456262E-4</v>
      </c>
      <c r="BB539" t="n" s="29046">
        <v>5.313743038006616E-4</v>
      </c>
      <c r="BC539" t="n" s="29639">
        <v>-8.002937209614598E-7</v>
      </c>
      <c r="BD539" t="n" s="30232">
        <v>0.0015954270891323438</v>
      </c>
      <c r="BE539" t="n" s="30825">
        <v>-7.400878770446934E-4</v>
      </c>
      <c r="BF539" t="n" s="31418">
        <v>7.135048023621461E-4</v>
      </c>
      <c r="BG539" t="n" s="32011">
        <v>5.230143114368702E-4</v>
      </c>
      <c r="BH539" t="n" s="32604">
        <v>6.064596336626874E-5</v>
      </c>
      <c r="BI539" t="n" s="33197">
        <v>0.0027502614375738447</v>
      </c>
      <c r="BJ539" t="s" s="33672">
        <v>1385</v>
      </c>
      <c r="BK539" t="s" s="34147">
        <v>1393</v>
      </c>
      <c r="BL539" t="n" s="34622">
        <v>0.07326148450374603</v>
      </c>
      <c r="BM539" t="s" s="35097">
        <v>1423</v>
      </c>
      <c r="BN539" t="s" s="35572">
        <v>1393</v>
      </c>
      <c r="BO539" t="n" s="36047">
        <v>-0.057129520922899246</v>
      </c>
    </row>
    <row r="540" spans="1:23" x14ac:dyDescent="0.25">
      <c r="A540" s="116" t="str">
        <f>IF(ISBLANK(TBL_DATA[[#This Row],[Row.names]]), "",   DATE(YEAR(TBL_DATA[[#This Row],[Row.names]]), MONTH(TBL_DATA[[#This Row],[Row.names]]), DAY(TBL_DATA[[#This Row],[Row.names]])))</f>
        <v/>
      </c>
      <c r="B540" s="724" t="s">
        <v>669</v>
      </c>
      <c r="C540" s="1350" t="s">
        <v>1295</v>
      </c>
      <c r="D540" s="1976" t="n">
        <v>-0.0022563597920346504</v>
      </c>
      <c r="E540" s="2602" t="n">
        <v>0.1873173334276943</v>
      </c>
      <c r="F540" s="3166" t="n">
        <v>-0.10411426756894948</v>
      </c>
      <c r="G540" s="3730" t="n">
        <v>0.14072524912044476</v>
      </c>
      <c r="H540" s="4294" t="n">
        <v>0.05230089309796221</v>
      </c>
      <c r="I540" s="4858" t="n">
        <v>0.005514868655740166</v>
      </c>
      <c r="J540" s="5422" t="n">
        <v>-0.06198019326207649</v>
      </c>
      <c r="K540" s="5984" t="n">
        <v>0.5495820745708433</v>
      </c>
      <c r="L540" s="6546" t="n">
        <v>0.09592324716408573</v>
      </c>
      <c r="M540" s="7108" t="n">
        <v>0.005386449455399156</v>
      </c>
      <c r="N540" s="7670" t="n">
        <v>0.0899290919700823</v>
      </c>
      <c r="O540" s="8234" t="n">
        <v>0.06922523748163155</v>
      </c>
      <c r="P540" s="8860" t="n">
        <v>-0.04088015931457445</v>
      </c>
      <c r="Q540" s="9424" t="n">
        <v>-0.015362996131177597</v>
      </c>
      <c r="R540" s="9988" t="n">
        <v>-0.01345861465708268</v>
      </c>
      <c r="S540" s="10489" t="n">
        <v>0.011098779062508113</v>
      </c>
      <c r="T540" s="10990" t="n">
        <v>0.08645481359337279</v>
      </c>
      <c r="U540" s="11491" t="n">
        <v>0.12837664672680402</v>
      </c>
      <c r="V540" s="11992" t="n">
        <v>0.07745742340210837</v>
      </c>
      <c r="W540" s="12491" t="n">
        <v>0.08134896159641693</v>
      </c>
      <c r="X540" t="n" s="12990">
        <v>0.952162410952275</v>
      </c>
      <c r="Y540" t="n" s="13552">
        <v>0.22869388513461011</v>
      </c>
      <c r="Z540" t="n" s="14116">
        <v>0.3097147835736708</v>
      </c>
      <c r="AA540" t="n" s="14740">
        <v>0.0</v>
      </c>
      <c r="AB540" t="n" s="15366">
        <v>0.0</v>
      </c>
      <c r="AC540" t="n" s="15992">
        <v>0.07843294230018129</v>
      </c>
      <c r="AD540" t="n" s="16467">
        <v>0.21262120013805494</v>
      </c>
      <c r="AE540" t="n" s="16942">
        <v>-0.04665514994260399</v>
      </c>
      <c r="AF540" t="n" s="17417">
        <v>0.026772099324808004</v>
      </c>
      <c r="AG540" t="n" s="17892">
        <v>0.13029911345067402</v>
      </c>
      <c r="AH540" t="n" s="18367">
        <v>0.0</v>
      </c>
      <c r="AI540" t="n" s="18842">
        <v>0.044558325588744</v>
      </c>
      <c r="AJ540" t="n" s="19317">
        <v>0.17753798701062098</v>
      </c>
      <c r="AK540" t="n" s="19792">
        <v>-0.09148340739393698</v>
      </c>
      <c r="AL540" t="n" s="20267">
        <v>0.0</v>
      </c>
      <c r="AM540" t="n" s="20742">
        <v>0.08301376220046801</v>
      </c>
      <c r="AN540" t="n" s="21217">
        <v>-0.09286466213583</v>
      </c>
      <c r="AO540" t="n" s="21692">
        <v>1.1608119200452858</v>
      </c>
      <c r="AP540" t="n" s="22167">
        <v>-0.7170126518042871</v>
      </c>
      <c r="AQ540" t="n" s="22642">
        <v>0.4437992682409987</v>
      </c>
      <c r="AR540" t="n" s="23117">
        <v>1.877824571849573</v>
      </c>
      <c r="AS540" t="n" s="23710">
        <v>0.001991937521867363</v>
      </c>
      <c r="AT540" t="n" s="24303">
        <v>-4.353948206408327E-4</v>
      </c>
      <c r="AU540" t="n" s="24896">
        <v>5.812859829509557E-4</v>
      </c>
      <c r="AV540" t="n" s="25489">
        <v>6.985410981952478E-4</v>
      </c>
      <c r="AW540" t="n" s="26082">
        <v>3.6048756922452032E-6</v>
      </c>
      <c r="AX540" t="n" s="26675">
        <v>-1.4175089910807117E-4</v>
      </c>
      <c r="AY540" t="n" s="27268">
        <v>2.8846966119293083E-4</v>
      </c>
      <c r="AZ540" t="n" s="27861">
        <v>0.002244449302418046</v>
      </c>
      <c r="BA540" t="n" s="28454">
        <v>-6.786422221105526E-4</v>
      </c>
      <c r="BB540" t="n" s="29047">
        <v>5.482180933723671E-4</v>
      </c>
      <c r="BC540" t="n" s="29640">
        <v>-2.569613813773787E-6</v>
      </c>
      <c r="BD540" t="n" s="30233">
        <v>0.0018012866869669686</v>
      </c>
      <c r="BE540" t="n" s="30826">
        <v>-8.452118251827012E-4</v>
      </c>
      <c r="BF540" t="n" s="31419">
        <v>4.8153263983046954E-4</v>
      </c>
      <c r="BG540" t="n" s="32012">
        <v>2.9047662096326433E-4</v>
      </c>
      <c r="BH540" t="n" s="32605">
        <v>1.6777068668470246E-4</v>
      </c>
      <c r="BI540" t="n" s="33198">
        <v>0.003202294170753222</v>
      </c>
      <c r="BJ540" t="s" s="33673">
        <v>1385</v>
      </c>
      <c r="BK540" t="s" s="34148">
        <v>1393</v>
      </c>
      <c r="BL540" t="n" s="34623">
        <v>0.07126851379871368</v>
      </c>
      <c r="BM540" t="s" s="35098">
        <v>1421</v>
      </c>
      <c r="BN540" t="s" s="35573">
        <v>1393</v>
      </c>
      <c r="BO540" t="n" s="36048">
        <v>-0.03266041353344917</v>
      </c>
    </row>
    <row r="541" spans="1:23" x14ac:dyDescent="0.25">
      <c r="A541" s="116" t="str">
        <f>IF(ISBLANK(TBL_DATA[[#This Row],[Row.names]]), "",   DATE(YEAR(TBL_DATA[[#This Row],[Row.names]]), MONTH(TBL_DATA[[#This Row],[Row.names]]), DAY(TBL_DATA[[#This Row],[Row.names]])))</f>
        <v/>
      </c>
      <c r="B541" s="725" t="s">
        <v>670</v>
      </c>
      <c r="C541" s="1351" t="s">
        <v>1296</v>
      </c>
      <c r="D541" s="1977" t="n">
        <v>-0.007449812768914254</v>
      </c>
      <c r="E541" s="2603" t="n">
        <v>0.17847204159637142</v>
      </c>
      <c r="F541" s="3167" t="n">
        <v>-0.10980059272843634</v>
      </c>
      <c r="G541" s="3731" t="n">
        <v>0.15059251017036776</v>
      </c>
      <c r="H541" s="4295" t="n">
        <v>0.06071241247484402</v>
      </c>
      <c r="I541" s="4859" t="n">
        <v>0.005533125691202014</v>
      </c>
      <c r="J541" s="5423" t="n">
        <v>-0.057241705032619494</v>
      </c>
      <c r="K541" s="5985" t="n">
        <v>0.5832378634411906</v>
      </c>
      <c r="L541" s="6547" t="n">
        <v>0.11242349544655336</v>
      </c>
      <c r="M541" s="7109" t="n">
        <v>0.0053786606271703985</v>
      </c>
      <c r="N541" s="7671" t="n">
        <v>0.09062990287441658</v>
      </c>
      <c r="O541" s="8235" t="n">
        <v>0.07018256816684211</v>
      </c>
      <c r="P541" s="8861" t="n">
        <v>-0.04802542255063169</v>
      </c>
      <c r="Q541" s="9425" t="n">
        <v>-0.015523291718866489</v>
      </c>
      <c r="R541" s="9989" t="n">
        <v>-0.013604069537789873</v>
      </c>
      <c r="S541" s="10490" t="n">
        <v>0.027103272445779814</v>
      </c>
      <c r="T541" s="10991" t="n">
        <v>0.08497625310839664</v>
      </c>
      <c r="U541" s="11492" t="n">
        <v>0.3189511358097489</v>
      </c>
      <c r="V541" s="11993" t="n">
        <v>0.08804941245939979</v>
      </c>
      <c r="W541" s="12492" t="n">
        <v>0.08047930496496387</v>
      </c>
      <c r="X541" t="n" s="12991">
        <v>1.0940627841869597</v>
      </c>
      <c r="Y541" t="n" s="13553">
        <v>0.24639888894807133</v>
      </c>
      <c r="Z541" t="n" s="14117">
        <v>0.3352961309746258</v>
      </c>
      <c r="AA541" t="n" s="14741">
        <v>0.0</v>
      </c>
      <c r="AB541" t="n" s="15367">
        <v>0.0</v>
      </c>
      <c r="AC541" t="n" s="15993">
        <v>0.07607688736269087</v>
      </c>
      <c r="AD541" t="n" s="16468">
        <v>0.215077613301269</v>
      </c>
      <c r="AE541" t="n" s="16943">
        <v>-0.041136751158180995</v>
      </c>
      <c r="AF541" t="n" s="17418">
        <v>0.02981750900435701</v>
      </c>
      <c r="AG541" t="n" s="17893">
        <v>0.13401474517060402</v>
      </c>
      <c r="AH541" t="n" s="18368">
        <v>0.0</v>
      </c>
      <c r="AI541" t="n" s="18843">
        <v>0.041058303085098</v>
      </c>
      <c r="AJ541" t="n" s="19318">
        <v>0.16491840643307404</v>
      </c>
      <c r="AK541" t="n" s="19793">
        <v>-0.091137159286497</v>
      </c>
      <c r="AL541" t="n" s="20268">
        <v>0.0</v>
      </c>
      <c r="AM541" t="n" s="20743">
        <v>0.079611580720312</v>
      </c>
      <c r="AN541" t="n" s="21218">
        <v>-0.10899638062807498</v>
      </c>
      <c r="AO541" t="n" s="21693">
        <v>1.1835774371491528</v>
      </c>
      <c r="AP541" t="n" s="22168">
        <v>-0.7603495705071921</v>
      </c>
      <c r="AQ541" t="n" s="22643">
        <v>0.42322786664196066</v>
      </c>
      <c r="AR541" t="n" s="23118">
        <v>1.9439270076563449</v>
      </c>
      <c r="AS541" t="n" s="23711">
        <v>0.0019154210486817809</v>
      </c>
      <c r="AT541" t="n" s="24304">
        <v>-4.1393959156699265E-4</v>
      </c>
      <c r="AU541" t="n" s="24897">
        <v>5.640715449141879E-4</v>
      </c>
      <c r="AV541" t="n" s="25490">
        <v>6.767337943869706E-4</v>
      </c>
      <c r="AW541" t="n" s="26083">
        <v>3.524677520833883E-6</v>
      </c>
      <c r="AX541" t="n" s="26676">
        <v>-1.3009987374606495E-4</v>
      </c>
      <c r="AY541" t="n" s="27269">
        <v>2.737580977998017E-4</v>
      </c>
      <c r="AZ541" t="n" s="27862">
        <v>0.0021730965190382917</v>
      </c>
      <c r="BA541" t="n" s="28455">
        <v>-6.55759081648494E-4</v>
      </c>
      <c r="BB541" t="n" s="29048">
        <v>5.389950971513262E-4</v>
      </c>
      <c r="BC541" t="n" s="29641">
        <v>-2.4149830000326187E-6</v>
      </c>
      <c r="BD541" t="n" s="30234">
        <v>0.0017475901810363784</v>
      </c>
      <c r="BE541" t="n" s="30827">
        <v>-8.180435058772663E-4</v>
      </c>
      <c r="BF541" t="n" s="31420">
        <v>4.595783770088031E-4</v>
      </c>
      <c r="BG541" t="n" s="32013">
        <v>2.965353801302109E-4</v>
      </c>
      <c r="BH541" t="n" s="32606">
        <v>1.641195832263619E-4</v>
      </c>
      <c r="BI541" t="n" s="33199">
        <v>0.0030936072340071188</v>
      </c>
      <c r="BJ541" t="s" s="33674">
        <v>1385</v>
      </c>
      <c r="BK541" t="s" s="34149">
        <v>1393</v>
      </c>
      <c r="BL541" t="n" s="34624">
        <v>0.07016588747501373</v>
      </c>
      <c r="BM541" t="s" s="35099">
        <v>1423</v>
      </c>
      <c r="BN541" t="s" s="35574">
        <v>1393</v>
      </c>
      <c r="BO541" t="n" s="36049">
        <v>-0.03564801812171936</v>
      </c>
    </row>
    <row r="542" spans="1:23" x14ac:dyDescent="0.25">
      <c r="A542" s="116" t="str">
        <f>IF(ISBLANK(TBL_DATA[[#This Row],[Row.names]]), "",   DATE(YEAR(TBL_DATA[[#This Row],[Row.names]]), MONTH(TBL_DATA[[#This Row],[Row.names]]), DAY(TBL_DATA[[#This Row],[Row.names]])))</f>
        <v/>
      </c>
      <c r="B542" s="726" t="s">
        <v>671</v>
      </c>
      <c r="C542" s="1352" t="s">
        <v>1297</v>
      </c>
      <c r="D542" s="1978" t="n">
        <v>-0.014683186742545037</v>
      </c>
      <c r="E542" s="2604" t="n">
        <v>0.16116831653874364</v>
      </c>
      <c r="F542" s="3168" t="n">
        <v>-0.16137372435819197</v>
      </c>
      <c r="G542" s="3732" t="n">
        <v>0.18561171900387727</v>
      </c>
      <c r="H542" s="4296" t="n">
        <v>0.0932039111345715</v>
      </c>
      <c r="I542" s="4860" t="n">
        <v>0.005646416237827162</v>
      </c>
      <c r="J542" s="5424" t="n">
        <v>-0.11342212094477322</v>
      </c>
      <c r="K542" s="5986" t="n">
        <v>0.6764477898345481</v>
      </c>
      <c r="L542" s="6548" t="n">
        <v>0.1461617669808374</v>
      </c>
      <c r="M542" s="7110" t="n">
        <v>0.005479057644779215</v>
      </c>
      <c r="N542" s="7672" t="n">
        <v>0.09412789383214622</v>
      </c>
      <c r="O542" s="8236" t="n">
        <v>0.07607875371060727</v>
      </c>
      <c r="P542" s="8862" t="n">
        <v>-0.062003443045476225</v>
      </c>
      <c r="Q542" s="9426" t="n">
        <v>-0.016429490670684783</v>
      </c>
      <c r="R542" s="9990" t="n">
        <v>-0.014436193359630561</v>
      </c>
      <c r="S542" s="10491" t="n">
        <v>0.0011991539803719586</v>
      </c>
      <c r="T542" s="10992" t="n">
        <v>0.08545789177916333</v>
      </c>
      <c r="U542" s="11493" t="n">
        <v>0.014032103477005514</v>
      </c>
      <c r="V542" s="11994" t="n">
        <v>0.07002877805221197</v>
      </c>
      <c r="W542" s="12493" t="n">
        <v>0.08185931406209522</v>
      </c>
      <c r="X542" t="n" s="12992">
        <v>0.855477215446625</v>
      </c>
      <c r="Y542" t="n" s="13554">
        <v>0.3052931560558989</v>
      </c>
      <c r="Z542" t="n" s="14118">
        <v>0.38231108665697544</v>
      </c>
      <c r="AA542" t="n" s="14742">
        <v>0.0</v>
      </c>
      <c r="AB542" t="n" s="15368">
        <v>0.0</v>
      </c>
      <c r="AC542" t="n" s="15994">
        <v>0.08077369722348353</v>
      </c>
      <c r="AD542" t="n" s="16469">
        <v>0.20305324708405897</v>
      </c>
      <c r="AE542" t="n" s="16944">
        <v>-0.034221182786858005</v>
      </c>
      <c r="AF542" t="n" s="17419">
        <v>0.024523736351002</v>
      </c>
      <c r="AG542" t="n" s="17894">
        <v>0.134709891218178</v>
      </c>
      <c r="AH542" t="n" s="18369">
        <v>0.0</v>
      </c>
      <c r="AI542" t="n" s="18844">
        <v>0.044287622828512</v>
      </c>
      <c r="AJ542" t="n" s="19319">
        <v>0.151291482658964</v>
      </c>
      <c r="AK542" t="n" s="19794">
        <v>-0.08378676846165699</v>
      </c>
      <c r="AL542" t="n" s="20269">
        <v>0.0</v>
      </c>
      <c r="AM542" t="n" s="20744">
        <v>0.086165316650354</v>
      </c>
      <c r="AN542" t="n" s="21219">
        <v>-0.08760343405193602</v>
      </c>
      <c r="AO542" t="n" s="21694">
        <v>1.208630210909468</v>
      </c>
      <c r="AP542" t="n" s="22169">
        <v>-0.7702102994188498</v>
      </c>
      <c r="AQ542" t="n" s="22644">
        <v>0.4384199114906182</v>
      </c>
      <c r="AR542" t="n" s="23119">
        <v>1.9788405103283178</v>
      </c>
      <c r="AS542" t="n" s="23712">
        <v>0.0020602118174249404</v>
      </c>
      <c r="AT542" t="n" s="24305">
        <v>-4.1178144049489187E-4</v>
      </c>
      <c r="AU542" t="n" s="24898">
        <v>4.3874708560684764E-4</v>
      </c>
      <c r="AV542" t="n" s="25491">
        <v>7.597579072344795E-4</v>
      </c>
      <c r="AW542" t="n" s="26084">
        <v>1.9199900088345456E-6</v>
      </c>
      <c r="AX542" t="n" s="26677">
        <v>-2.4925630234499556E-4</v>
      </c>
      <c r="AY542" t="n" s="27270">
        <v>7.295240014756096E-4</v>
      </c>
      <c r="AZ542" t="n" s="27863">
        <v>0.002303219932093055</v>
      </c>
      <c r="BA542" t="n" s="28456">
        <v>-7.2592067681287E-4</v>
      </c>
      <c r="BB542" t="n" s="29049">
        <v>6.625095272260312E-4</v>
      </c>
      <c r="BC542" t="n" s="29642">
        <v>-4.611346508310797E-6</v>
      </c>
      <c r="BD542" t="n" s="30235">
        <v>0.0018975966378061728</v>
      </c>
      <c r="BE542" t="n" s="30828">
        <v>-8.929291521319208E-4</v>
      </c>
      <c r="BF542" t="n" s="31421">
        <v>8.67768822504812E-4</v>
      </c>
      <c r="BG542" t="n" s="32014">
        <v>1.0508147605053842E-4</v>
      </c>
      <c r="BH542" t="n" s="32607">
        <v>1.515491657995072E-4</v>
      </c>
      <c r="BI542" t="n" s="33200">
        <v>0.0034352535448796194</v>
      </c>
      <c r="BJ542" t="s" s="33675">
        <v>1385</v>
      </c>
      <c r="BK542" t="s" s="34150">
        <v>1393</v>
      </c>
      <c r="BL542" t="n" s="34625">
        <v>0.07050006836652756</v>
      </c>
      <c r="BM542" t="s" s="35100">
        <v>1421</v>
      </c>
      <c r="BN542" t="s" s="35575">
        <v>1393</v>
      </c>
      <c r="BO542" t="n" s="36050">
        <v>-0.0332227386534214</v>
      </c>
    </row>
    <row r="543" spans="1:23" x14ac:dyDescent="0.25">
      <c r="A543" s="116" t="str">
        <f>IF(ISBLANK(TBL_DATA[[#This Row],[Row.names]]), "",   DATE(YEAR(TBL_DATA[[#This Row],[Row.names]]), MONTH(TBL_DATA[[#This Row],[Row.names]]), DAY(TBL_DATA[[#This Row],[Row.names]])))</f>
        <v/>
      </c>
      <c r="B543" s="727" t="s">
        <v>672</v>
      </c>
      <c r="C543" s="1353" t="s">
        <v>1298</v>
      </c>
      <c r="D543" s="1979" t="n">
        <v>0.004308110996204976</v>
      </c>
      <c r="E543" s="2605" t="n">
        <v>0.16617075853166896</v>
      </c>
      <c r="F543" s="3169" t="n">
        <v>-0.07590422095893423</v>
      </c>
      <c r="G543" s="3733" t="n">
        <v>0.20005072118231154</v>
      </c>
      <c r="H543" s="4297" t="n">
        <v>0.11998949055260322</v>
      </c>
      <c r="I543" s="4861" t="n">
        <v>0.005293582140643435</v>
      </c>
      <c r="J543" s="5425" t="n">
        <v>-0.02612259425246366</v>
      </c>
      <c r="K543" s="5987" t="n">
        <v>0.6472231771011873</v>
      </c>
      <c r="L543" s="6549" t="n">
        <v>0.15287139215754683</v>
      </c>
      <c r="M543" s="7111" t="n">
        <v>0.00519374234718936</v>
      </c>
      <c r="N543" s="7673" t="n">
        <v>0.08957895616942994</v>
      </c>
      <c r="O543" s="8237" t="n">
        <v>0.0692547110384952</v>
      </c>
      <c r="P543" s="8863" t="n">
        <v>-0.057962449764058066</v>
      </c>
      <c r="Q543" s="9427" t="n">
        <v>-0.015353521599651051</v>
      </c>
      <c r="R543" s="9991" t="n">
        <v>-0.0134565547687775</v>
      </c>
      <c r="S543" s="10492" t="n">
        <v>0.0016814171515560083</v>
      </c>
      <c r="T543" s="10993" t="n">
        <v>0.08556585668661625</v>
      </c>
      <c r="U543" s="11494" t="n">
        <v>0.01965056176220119</v>
      </c>
      <c r="V543" s="11995" t="n">
        <v>0.07798595849684897</v>
      </c>
      <c r="W543" s="12494" t="n">
        <v>0.08258395978421608</v>
      </c>
      <c r="X543" t="n" s="12993">
        <v>0.944323312912323</v>
      </c>
      <c r="Y543" t="n" s="13555">
        <v>0.34639499210092983</v>
      </c>
      <c r="Z543" t="n" s="14119">
        <v>0.3909877135634147</v>
      </c>
      <c r="AA543" t="n" s="14743">
        <v>0.0</v>
      </c>
      <c r="AB543" t="n" s="15369">
        <v>0.0</v>
      </c>
      <c r="AC543" t="n" s="15995">
        <v>0.10250274984519497</v>
      </c>
      <c r="AD543" t="n" s="16470">
        <v>0.195164357150151</v>
      </c>
      <c r="AE543" t="n" s="16945">
        <v>-0.033375521751928</v>
      </c>
      <c r="AF543" t="n" s="17420">
        <v>0.015713731414081</v>
      </c>
      <c r="AG543" t="n" s="17895">
        <v>0.137042012946453</v>
      </c>
      <c r="AH543" t="n" s="18370">
        <v>-6.19863975355E-4</v>
      </c>
      <c r="AI543" t="n" s="18845">
        <v>0.045784655656135</v>
      </c>
      <c r="AJ543" t="n" s="19320">
        <v>0.14962897076568002</v>
      </c>
      <c r="AK543" t="n" s="19795">
        <v>-0.09050563859095499</v>
      </c>
      <c r="AL543" t="n" s="20270">
        <v>0.0</v>
      </c>
      <c r="AM543" t="n" s="20745">
        <v>0.03910999098601398</v>
      </c>
      <c r="AN543" t="n" s="21220">
        <v>-0.11870007900714899</v>
      </c>
      <c r="AO543" t="n" s="21695">
        <v>1.1228226318264842</v>
      </c>
      <c r="AP543" t="n" s="22170">
        <v>-0.783580016233357</v>
      </c>
      <c r="AQ543" t="n" s="22645">
        <v>0.3392426155931272</v>
      </c>
      <c r="AR543" t="n" s="23120">
        <v>1.9064026480598413</v>
      </c>
      <c r="AS543" t="n" s="23713">
        <v>0.002409132992062191</v>
      </c>
      <c r="AT543" t="n" s="24306">
        <v>-2.369331487812431E-4</v>
      </c>
      <c r="AU543" t="n" s="24899">
        <v>9.508122250457731E-4</v>
      </c>
      <c r="AV543" t="n" s="25492">
        <v>0.0011166727443031575</v>
      </c>
      <c r="AW543" t="n" s="26085">
        <v>1.8901514600075413E-7</v>
      </c>
      <c r="AX543" t="n" s="26678">
        <v>-6.106965167077734E-4</v>
      </c>
      <c r="AY543" t="n" s="27271">
        <v>4.994667529981818E-4</v>
      </c>
      <c r="AZ543" t="n" s="27864">
        <v>0.0024393464662970424</v>
      </c>
      <c r="BA543" t="n" s="28457">
        <v>-8.171830998181158E-4</v>
      </c>
      <c r="BB543" t="n" s="29050">
        <v>0.0011768396161028652</v>
      </c>
      <c r="BC543" t="n" s="29643">
        <v>-6.684237748072407E-6</v>
      </c>
      <c r="BD543" t="n" s="30236">
        <v>0.002298028688650136</v>
      </c>
      <c r="BE543" t="n" s="30829">
        <v>-9.863385316430098E-4</v>
      </c>
      <c r="BF543" t="n" s="31422">
        <v>0.0017181023618921952</v>
      </c>
      <c r="BG543" t="n" s="32015">
        <v>-4.6334079338223505E-5</v>
      </c>
      <c r="BH543" t="n" s="32608">
        <v>1.9493221893096367E-4</v>
      </c>
      <c r="BI543" t="n" s="33201">
        <v>0.0037425721504079448</v>
      </c>
      <c r="BJ543" t="s" s="33676">
        <v>1385</v>
      </c>
      <c r="BK543" t="s" s="34151">
        <v>1393</v>
      </c>
      <c r="BL543" t="n" s="34626">
        <v>0.07028554379940033</v>
      </c>
      <c r="BM543" t="s" s="35101">
        <v>1422</v>
      </c>
      <c r="BN543" t="s" s="35576">
        <v>1393</v>
      </c>
      <c r="BO543" t="n" s="36051">
        <v>-0.03427485004067421</v>
      </c>
    </row>
    <row r="544" spans="1:23" x14ac:dyDescent="0.25">
      <c r="A544" s="116" t="str">
        <f>IF(ISBLANK(TBL_DATA[[#This Row],[Row.names]]), "",   DATE(YEAR(TBL_DATA[[#This Row],[Row.names]]), MONTH(TBL_DATA[[#This Row],[Row.names]]), DAY(TBL_DATA[[#This Row],[Row.names]])))</f>
        <v/>
      </c>
      <c r="B544" s="728" t="s">
        <v>673</v>
      </c>
      <c r="C544" s="1354" t="s">
        <v>1299</v>
      </c>
      <c r="D544" s="1980" t="n">
        <v>-0.0062404408887620395</v>
      </c>
      <c r="E544" s="2606" t="n">
        <v>0.1588933388468492</v>
      </c>
      <c r="F544" s="3170" t="n">
        <v>-0.10881356720852686</v>
      </c>
      <c r="G544" s="3734" t="n">
        <v>0.19789335626881457</v>
      </c>
      <c r="H544" s="4298" t="n">
        <v>0.11609817869969892</v>
      </c>
      <c r="I544" s="4862" t="n">
        <v>0.005335404130273858</v>
      </c>
      <c r="J544" s="5426" t="n">
        <v>-0.05084152549690368</v>
      </c>
      <c r="K544" s="5988" t="n">
        <v>0.6700496235840563</v>
      </c>
      <c r="L544" s="6550" t="n">
        <v>0.164956964810919</v>
      </c>
      <c r="M544" s="7112" t="n">
        <v>0.005185847427853189</v>
      </c>
      <c r="N544" s="7674" t="n">
        <v>0.09008771606062979</v>
      </c>
      <c r="O544" s="8238" t="n">
        <v>0.07037035889470794</v>
      </c>
      <c r="P544" s="8864" t="n">
        <v>-0.06384117941129974</v>
      </c>
      <c r="Q544" s="9428" t="n">
        <v>-0.015580508405387364</v>
      </c>
      <c r="R544" s="9992" t="n">
        <v>-0.013672767831664438</v>
      </c>
      <c r="S544" s="10493" t="n">
        <v>-0.017717106988496267</v>
      </c>
      <c r="T544" s="10994" t="n">
        <v>0.08594004417319932</v>
      </c>
      <c r="U544" s="11495" t="n">
        <v>-0.20615659625203456</v>
      </c>
      <c r="V544" s="11996" t="n">
        <v>0.0689264730656789</v>
      </c>
      <c r="W544" s="12495" t="n">
        <v>0.08269848338278199</v>
      </c>
      <c r="X544" t="n" s="12994">
        <v>0.8334671960868093</v>
      </c>
      <c r="Y544" t="n" s="13556">
        <v>0.34073182812836683</v>
      </c>
      <c r="Z544" t="n" s="14120">
        <v>0.40614894412138886</v>
      </c>
      <c r="AA544" t="n" s="14744">
        <v>0.0</v>
      </c>
      <c r="AB544" t="n" s="15370">
        <v>0.0</v>
      </c>
      <c r="AC544" t="n" s="15996">
        <v>0.0999795565831948</v>
      </c>
      <c r="AD544" t="n" s="16471">
        <v>0.18777367203138895</v>
      </c>
      <c r="AE544" t="n" s="16946">
        <v>-0.030639900280260007</v>
      </c>
      <c r="AF544" t="n" s="17421">
        <v>0.019683927434293008</v>
      </c>
      <c r="AG544" t="n" s="17896">
        <v>0.14512000701397704</v>
      </c>
      <c r="AH544" t="n" s="18371">
        <v>0.0</v>
      </c>
      <c r="AI544" t="n" s="18846">
        <v>0.045506256083919</v>
      </c>
      <c r="AJ544" t="n" s="19321">
        <v>0.148722743581188</v>
      </c>
      <c r="AK544" t="n" s="19796">
        <v>-0.07529582409760201</v>
      </c>
      <c r="AL544" t="n" s="20271">
        <v>0.0</v>
      </c>
      <c r="AM544" t="n" s="20746">
        <v>0.084148367345991</v>
      </c>
      <c r="AN544" t="n" s="21221">
        <v>-0.17470708729503803</v>
      </c>
      <c r="AO544" t="n" s="21696">
        <v>1.1952104300105129</v>
      </c>
      <c r="AP544" t="n" s="22171">
        <v>-0.8448982681926558</v>
      </c>
      <c r="AQ544" t="n" s="22646">
        <v>0.35031216181785707</v>
      </c>
      <c r="AR544" t="n" s="23121">
        <v>2.0401086982031686</v>
      </c>
      <c r="AS544" t="n" s="23714">
        <v>0.002326499269747824</v>
      </c>
      <c r="AT544" t="n" s="24307">
        <v>-2.236567188822061E-4</v>
      </c>
      <c r="AU544" t="n" s="24900">
        <v>9.198017449765679E-4</v>
      </c>
      <c r="AV544" t="n" s="25493">
        <v>0.0010820056508990205</v>
      </c>
      <c r="AW544" t="n" s="26086">
        <v>3.410589038144292E-7</v>
      </c>
      <c r="AX544" t="n" s="26679">
        <v>-5.901765328408481E-4</v>
      </c>
      <c r="AY544" t="n" s="27272">
        <v>4.886337855596944E-4</v>
      </c>
      <c r="AZ544" t="n" s="27865">
        <v>0.0023620379852604626</v>
      </c>
      <c r="BA544" t="n" s="28458">
        <v>-7.900304283402659E-4</v>
      </c>
      <c r="BB544" t="n" s="29051">
        <v>0.0011415961637368018</v>
      </c>
      <c r="BC544" t="n" s="29644">
        <v>-6.416989985628218E-6</v>
      </c>
      <c r="BD544" t="n" s="30237">
        <v>0.0022284201088390043</v>
      </c>
      <c r="BE544" t="n" s="30830">
        <v>-9.536744900342921E-4</v>
      </c>
      <c r="BF544" t="n" s="31423">
        <v>0.0016666472957670355</v>
      </c>
      <c r="BG544" t="n" s="32016">
        <v>-3.995332301499514E-5</v>
      </c>
      <c r="BH544" t="n" s="32609">
        <v>1.8726108956181668E-4</v>
      </c>
      <c r="BI544" t="n" s="33202">
        <v>0.003621934307916668</v>
      </c>
      <c r="BJ544" t="s" s="33677">
        <v>1385</v>
      </c>
      <c r="BK544" t="s" s="34152">
        <v>1393</v>
      </c>
      <c r="BL544" t="n" s="34627">
        <v>0.07079017162322998</v>
      </c>
      <c r="BM544" t="s" s="35102">
        <v>1421</v>
      </c>
      <c r="BN544" t="s" s="35577">
        <v>1393</v>
      </c>
      <c r="BO544" t="n" s="36052">
        <v>-0.0384654738008976</v>
      </c>
    </row>
    <row r="545" spans="1:23" x14ac:dyDescent="0.25">
      <c r="A545" s="116" t="str">
        <f>IF(ISBLANK(TBL_DATA[[#This Row],[Row.names]]), "",   DATE(YEAR(TBL_DATA[[#This Row],[Row.names]]), MONTH(TBL_DATA[[#This Row],[Row.names]]), DAY(TBL_DATA[[#This Row],[Row.names]])))</f>
        <v/>
      </c>
      <c r="B545" s="729" t="s">
        <v>674</v>
      </c>
      <c r="C545" s="1355" t="s">
        <v>1300</v>
      </c>
      <c r="D545" s="1981" t="n">
        <v>6.663893952491867E-4</v>
      </c>
      <c r="E545" s="2607" t="n">
        <v>0.15966561307808158</v>
      </c>
      <c r="F545" s="3171" t="n">
        <v>-0.10505332069247308</v>
      </c>
      <c r="G545" s="3735" t="n">
        <v>0.19774616098767078</v>
      </c>
      <c r="H545" s="4299" t="n">
        <v>0.11721382272984283</v>
      </c>
      <c r="I545" s="4863" t="n">
        <v>0.005332342941617098</v>
      </c>
      <c r="J545" s="5427" t="n">
        <v>-0.04555679786142286</v>
      </c>
      <c r="K545" s="5989" t="n">
        <v>0.6705560221416922</v>
      </c>
      <c r="L545" s="6551" t="n">
        <v>0.16569209462419338</v>
      </c>
      <c r="M545" s="7113" t="n">
        <v>0.005183862694639596</v>
      </c>
      <c r="N545" s="7675" t="n">
        <v>0.09009290294907511</v>
      </c>
      <c r="O545" s="8239" t="n">
        <v>0.07028979646596127</v>
      </c>
      <c r="P545" s="8865" t="n">
        <v>-0.06321733310099042</v>
      </c>
      <c r="Q545" s="9429" t="n">
        <v>-0.015544078092208551</v>
      </c>
      <c r="R545" s="9993" t="n">
        <v>-0.013636227678454472</v>
      </c>
      <c r="S545" s="10494" t="n">
        <v>-0.025090470544455568</v>
      </c>
      <c r="T545" s="10995" t="n">
        <v>0.085902102902224</v>
      </c>
      <c r="U545" s="11496" t="n">
        <v>-0.29208214580048397</v>
      </c>
      <c r="V545" s="11997" t="n">
        <v>0.06306318902301333</v>
      </c>
      <c r="W545" s="12496" t="n">
        <v>0.08263498960770704</v>
      </c>
      <c r="X545" t="n" s="12995">
        <v>0.7631535905358385</v>
      </c>
      <c r="Y545" t="n" s="13557">
        <v>0.3423650430897448</v>
      </c>
      <c r="Z545" t="n" s="14121">
        <v>0.4070529383559261</v>
      </c>
      <c r="AA545" t="n" s="14745">
        <v>0.0</v>
      </c>
      <c r="AB545" t="n" s="15371">
        <v>0.0</v>
      </c>
      <c r="AC545" t="n" s="15997">
        <v>0.10024607826163848</v>
      </c>
      <c r="AD545" t="n" s="16472">
        <v>0.18246746291585303</v>
      </c>
      <c r="AE545" t="n" s="16947">
        <v>-0.006874730919477004</v>
      </c>
      <c r="AF545" t="n" s="17422">
        <v>0.017096773610971002</v>
      </c>
      <c r="AG545" t="n" s="17897">
        <v>0.14714826596568403</v>
      </c>
      <c r="AH545" t="n" s="18372">
        <v>0.0</v>
      </c>
      <c r="AI545" t="n" s="18847">
        <v>0.045787468320574</v>
      </c>
      <c r="AJ545" t="n" s="19322">
        <v>0.14568560122622098</v>
      </c>
      <c r="AK545" t="n" s="19797">
        <v>-0.071692057440212</v>
      </c>
      <c r="AL545" t="n" s="20272">
        <v>0.0</v>
      </c>
      <c r="AM545" t="n" s="20747">
        <v>0.088639906561018</v>
      </c>
      <c r="AN545" t="n" s="21222">
        <v>-0.15742950121404503</v>
      </c>
      <c r="AO545" t="n" s="21697">
        <v>0.9814414180470822</v>
      </c>
      <c r="AP545" t="n" s="22172">
        <v>-0.5906122290204949</v>
      </c>
      <c r="AQ545" t="n" s="22647">
        <v>0.39082918902658725</v>
      </c>
      <c r="AR545" t="n" s="23122">
        <v>1.5720536470675772</v>
      </c>
      <c r="AS545" t="n" s="23715">
        <v>0.0022661180458898034</v>
      </c>
      <c r="AT545" t="n" s="24308">
        <v>-2.2705192255400013E-4</v>
      </c>
      <c r="AU545" t="n" s="24901">
        <v>8.888698773699208E-4</v>
      </c>
      <c r="AV545" t="n" s="25494">
        <v>0.001007230129741229</v>
      </c>
      <c r="AW545" t="n" s="26087">
        <v>2.2094339079813964E-8</v>
      </c>
      <c r="AX545" t="n" s="26680">
        <v>-5.084566611830119E-4</v>
      </c>
      <c r="AY545" t="n" s="27273">
        <v>4.6154717919254896E-4</v>
      </c>
      <c r="AZ545" t="n" s="27866">
        <v>0.0023125073310636735</v>
      </c>
      <c r="BA545" t="n" s="28459">
        <v>-6.422900720388644E-4</v>
      </c>
      <c r="BB545" t="n" s="29052">
        <v>0.0010531250468598819</v>
      </c>
      <c r="BC545" t="n" s="29645">
        <v>-5.241125094718126E-6</v>
      </c>
      <c r="BD545" t="n" s="30238">
        <v>0.002176122533351845</v>
      </c>
      <c r="BE545" t="n" s="30831">
        <v>-8.767578515705339E-4</v>
      </c>
      <c r="BF545" t="n" s="31424">
        <v>0.0014456094847924454</v>
      </c>
      <c r="BG545" t="n" s="32017">
        <v>5.9377633049687104E-5</v>
      </c>
      <c r="BH545" t="n" s="32610">
        <v>2.2121237290139516E-4</v>
      </c>
      <c r="BI545" t="n" s="33203">
        <v>0.0035808157510607043</v>
      </c>
      <c r="BJ545" t="s" s="33678">
        <v>1385</v>
      </c>
      <c r="BK545" t="s" s="34153">
        <v>1393</v>
      </c>
      <c r="BL545" t="n" s="34628">
        <v>0.07250405102968216</v>
      </c>
      <c r="BM545" t="s" s="35103">
        <v>1422</v>
      </c>
      <c r="BN545" t="s" s="35578">
        <v>1393</v>
      </c>
      <c r="BO545" t="n" s="36053">
        <v>-0.02411569654941559</v>
      </c>
    </row>
    <row r="546" spans="1:23" x14ac:dyDescent="0.25">
      <c r="A546" s="116" t="str">
        <f>IF(ISBLANK(TBL_DATA[[#This Row],[Row.names]]), "",   DATE(YEAR(TBL_DATA[[#This Row],[Row.names]]), MONTH(TBL_DATA[[#This Row],[Row.names]]), DAY(TBL_DATA[[#This Row],[Row.names]])))</f>
        <v/>
      </c>
      <c r="B546" s="730" t="s">
        <v>675</v>
      </c>
      <c r="C546" s="1356" t="s">
        <v>1301</v>
      </c>
      <c r="D546" s="1982" t="n">
        <v>-0.00910377145303624</v>
      </c>
      <c r="E546" s="2608" t="n">
        <v>0.14910828237467366</v>
      </c>
      <c r="F546" s="3172" t="n">
        <v>-0.11589752261331476</v>
      </c>
      <c r="G546" s="3736" t="n">
        <v>0.21153389662153932</v>
      </c>
      <c r="H546" s="4300" t="n">
        <v>0.14141007661270252</v>
      </c>
      <c r="I546" s="4864" t="n">
        <v>0.005351352501415587</v>
      </c>
      <c r="J546" s="5428" t="n">
        <v>-0.05788441418700341</v>
      </c>
      <c r="K546" s="5990" t="n">
        <v>0.7027668076146204</v>
      </c>
      <c r="L546" s="6552" t="n">
        <v>0.18041791086009717</v>
      </c>
      <c r="M546" s="7114" t="n">
        <v>0.005228376998731661</v>
      </c>
      <c r="N546" s="7676" t="n">
        <v>0.0916792256216623</v>
      </c>
      <c r="O546" s="8240" t="n">
        <v>0.07252126711072494</v>
      </c>
      <c r="P546" s="8866" t="n">
        <v>-0.07174558840160472</v>
      </c>
      <c r="Q546" s="9430" t="n">
        <v>-0.015924357889607655</v>
      </c>
      <c r="R546" s="9994" t="n">
        <v>-0.013982914748034012</v>
      </c>
      <c r="S546" s="10495" t="n">
        <v>-0.0334308553130116</v>
      </c>
      <c r="T546" s="10996" t="n">
        <v>0.08588625138110362</v>
      </c>
      <c r="U546" s="11497" t="n">
        <v>-0.3892457148312207</v>
      </c>
      <c r="V546" s="11998" t="n">
        <v>0.04657956671555552</v>
      </c>
      <c r="W546" s="12497" t="n">
        <v>0.08289179679001799</v>
      </c>
      <c r="X546" t="n" s="12996">
        <v>0.5619321636078316</v>
      </c>
      <c r="Y546" t="n" s="13558">
        <v>0.3760453119142726</v>
      </c>
      <c r="Z546" t="n" s="14122">
        <v>0.4247562958451556</v>
      </c>
      <c r="AA546" t="n" s="14746">
        <v>0.0</v>
      </c>
      <c r="AB546" t="n" s="15372">
        <v>0.0</v>
      </c>
      <c r="AC546" t="n" s="15998">
        <v>0.09616959688977116</v>
      </c>
      <c r="AD546" t="n" s="16473">
        <v>0.15238385483827202</v>
      </c>
      <c r="AE546" t="n" s="16948">
        <v>-0.0031709817271039966</v>
      </c>
      <c r="AF546" t="n" s="17423">
        <v>0.004876952938384993</v>
      </c>
      <c r="AG546" t="n" s="17898">
        <v>0.14697223266848303</v>
      </c>
      <c r="AH546" t="n" s="18373">
        <v>0.0</v>
      </c>
      <c r="AI546" t="n" s="18848">
        <v>0.047173308549172</v>
      </c>
      <c r="AJ546" t="n" s="19323">
        <v>0.15108229584249097</v>
      </c>
      <c r="AK546" t="n" s="19798">
        <v>-0.07481060141526699</v>
      </c>
      <c r="AL546" t="n" s="20273">
        <v>0.0</v>
      </c>
      <c r="AM546" t="n" s="20748">
        <v>0.085244446481663</v>
      </c>
      <c r="AN546" t="n" s="21223">
        <v>-0.092097078620043</v>
      </c>
      <c r="AO546" t="n" s="21698">
        <v>0.9734321683653608</v>
      </c>
      <c r="AP546" t="n" s="22173">
        <v>-0.555777738809309</v>
      </c>
      <c r="AQ546" t="n" s="22648">
        <v>0.4176544295560518</v>
      </c>
      <c r="AR546" t="n" s="23123">
        <v>1.5292099071746699</v>
      </c>
      <c r="AS546" t="n" s="23716">
        <v>0.0021992532773184473</v>
      </c>
      <c r="AT546" t="n" s="24309">
        <v>-2.216107145889193E-4</v>
      </c>
      <c r="AU546" t="n" s="24902">
        <v>8.625049201295408E-4</v>
      </c>
      <c r="AV546" t="n" s="25495">
        <v>9.773150019403822E-4</v>
      </c>
      <c r="AW546" t="n" s="26088">
        <v>5.2955479847849775E-8</v>
      </c>
      <c r="AX546" t="n" s="26681">
        <v>-4.932994636309199E-4</v>
      </c>
      <c r="AY546" t="n" s="27274">
        <v>4.483799817063546E-4</v>
      </c>
      <c r="AZ546" t="n" s="27867">
        <v>0.002246699208591363</v>
      </c>
      <c r="BA546" t="n" s="28460">
        <v>-6.269675716281531E-4</v>
      </c>
      <c r="BB546" t="n" s="29053">
        <v>0.001018581182736489</v>
      </c>
      <c r="BC546" t="n" s="29646">
        <v>-5.0008888738831585E-6</v>
      </c>
      <c r="BD546" t="n" s="30239">
        <v>0.0021049032851004562</v>
      </c>
      <c r="BE546" t="n" s="30832">
        <v>-8.544405197383585E-4</v>
      </c>
      <c r="BF546" t="n" s="31425">
        <v>0.0013942147499835477</v>
      </c>
      <c r="BG546" t="n" s="32018">
        <v>5.7315745618735424E-5</v>
      </c>
      <c r="BH546" t="n" s="32611">
        <v>2.1467187099645987E-4</v>
      </c>
      <c r="BI546" t="n" s="33204">
        <v>0.003489242757219708</v>
      </c>
      <c r="BJ546" t="s" s="33679">
        <v>1385</v>
      </c>
      <c r="BK546" t="s" s="34154">
        <v>1393</v>
      </c>
      <c r="BL546" t="n" s="34629">
        <v>0.0676184892654419</v>
      </c>
      <c r="BM546" t="s" s="35104">
        <v>1422</v>
      </c>
      <c r="BN546" t="s" s="35579">
        <v>1393</v>
      </c>
      <c r="BO546" t="n" s="36054">
        <v>-0.031455229967832565</v>
      </c>
    </row>
    <row r="547" spans="1:23" x14ac:dyDescent="0.25">
      <c r="A547" s="116" t="str">
        <f>IF(ISBLANK(TBL_DATA[[#This Row],[Row.names]]), "",   DATE(YEAR(TBL_DATA[[#This Row],[Row.names]]), MONTH(TBL_DATA[[#This Row],[Row.names]]), DAY(TBL_DATA[[#This Row],[Row.names]])))</f>
        <v/>
      </c>
      <c r="B547" s="731" t="s">
        <v>676</v>
      </c>
      <c r="C547" s="1357" t="s">
        <v>1302</v>
      </c>
      <c r="D547" s="1983" t="n">
        <v>0.0014625943939007998</v>
      </c>
      <c r="E547" s="2609" t="n">
        <v>0.15078896170645995</v>
      </c>
      <c r="F547" s="3173" t="n">
        <v>-0.13714548356887368</v>
      </c>
      <c r="G547" s="3737" t="n">
        <v>0.2103039573862001</v>
      </c>
      <c r="H547" s="4301" t="n">
        <v>0.14646610970536858</v>
      </c>
      <c r="I547" s="4865" t="n">
        <v>0.005324198409038808</v>
      </c>
      <c r="J547" s="5429" t="n">
        <v>-0.06492733889472613</v>
      </c>
      <c r="K547" s="5991" t="n">
        <v>0.7106720210920492</v>
      </c>
      <c r="L547" s="6553" t="n">
        <v>0.18475970683415907</v>
      </c>
      <c r="M547" s="7115" t="n">
        <v>0.005203393434592934</v>
      </c>
      <c r="N547" s="7677" t="n">
        <v>0.09148378336194457</v>
      </c>
      <c r="O547" s="8241" t="n">
        <v>0.07252126711072494</v>
      </c>
      <c r="P547" s="8867" t="n">
        <v>-0.07038792870308719</v>
      </c>
      <c r="Q547" s="9431" t="n">
        <v>-0.015915984234409118</v>
      </c>
      <c r="R547" s="9995" t="n">
        <v>-0.013978679871627831</v>
      </c>
      <c r="S547" s="10496" t="n">
        <v>-0.049962869475646654</v>
      </c>
      <c r="T547" s="10997" t="n">
        <v>0.08567327551279334</v>
      </c>
      <c r="U547" s="11498" t="n">
        <v>-0.5831791673260566</v>
      </c>
      <c r="V547" s="11999" t="n">
        <v>0.04242690906301272</v>
      </c>
      <c r="W547" s="12498" t="n">
        <v>0.08279403809099176</v>
      </c>
      <c r="X547" t="n" s="12997">
        <v>0.5124391809031584</v>
      </c>
      <c r="Y547" t="n" s="13559">
        <v>0.38270890988500467</v>
      </c>
      <c r="Z547" t="n" s="14123">
        <v>0.4298368374559808</v>
      </c>
      <c r="AA547" t="n" s="14747">
        <v>0.0</v>
      </c>
      <c r="AB547" t="n" s="15373">
        <v>0.0</v>
      </c>
      <c r="AC547" t="n" s="15999">
        <v>0.10138052412010083</v>
      </c>
      <c r="AD547" t="n" s="16474">
        <v>0.131853229964561</v>
      </c>
      <c r="AE547" t="n" s="16949">
        <v>-0.0030177974423360003</v>
      </c>
      <c r="AF547" t="n" s="17424">
        <v>7.732071007999965E-5</v>
      </c>
      <c r="AG547" t="n" s="17899">
        <v>0.14936948711915002</v>
      </c>
      <c r="AH547" t="n" s="18374">
        <v>0.0</v>
      </c>
      <c r="AI547" t="n" s="18849">
        <v>0.0463958305427</v>
      </c>
      <c r="AJ547" t="n" s="19324">
        <v>0.154651153319608</v>
      </c>
      <c r="AK547" t="n" s="19799">
        <v>-0.082457637334684</v>
      </c>
      <c r="AL547" t="n" s="20274">
        <v>0.0</v>
      </c>
      <c r="AM547" t="n" s="20749">
        <v>0.085644384822214</v>
      </c>
      <c r="AN547" t="n" s="21224">
        <v>-0.19825843199753398</v>
      </c>
      <c r="AO547" t="n" s="21699">
        <v>0.9629996985599351</v>
      </c>
      <c r="AP547" t="n" s="22174">
        <v>-0.678742158856176</v>
      </c>
      <c r="AQ547" t="n" s="22649">
        <v>0.2842575397037591</v>
      </c>
      <c r="AR547" t="n" s="23124">
        <v>1.6417418574161111</v>
      </c>
      <c r="AS547" t="n" s="23717">
        <v>0.002844509386311818</v>
      </c>
      <c r="AT547" t="n" s="24310">
        <v>-1.820975464373195E-4</v>
      </c>
      <c r="AU547" t="n" s="24903">
        <v>8.139410750684488E-4</v>
      </c>
      <c r="AV547" t="n" s="25496">
        <v>0.001365074406003769</v>
      </c>
      <c r="AW547" t="n" s="26089">
        <v>-8.953247863653133E-7</v>
      </c>
      <c r="AX547" t="n" s="26682">
        <v>-5.784198031482644E-4</v>
      </c>
      <c r="AY547" t="n" s="27275">
        <v>3.042097045417377E-4</v>
      </c>
      <c r="AZ547" t="n" s="27868">
        <v>0.002091456976617133</v>
      </c>
      <c r="BA547" t="n" s="28461">
        <v>-7.87718123008893E-4</v>
      </c>
      <c r="BB547" t="n" s="29054">
        <v>0.001160085205276614</v>
      </c>
      <c r="BC547" t="n" s="29647">
        <v>-6.6722936539662395E-6</v>
      </c>
      <c r="BD547" t="n" s="30240">
        <v>0.00229630305141354</v>
      </c>
      <c r="BE547" t="n" s="30833">
        <v>-9.399490642871152E-4</v>
      </c>
      <c r="BF547" t="n" s="31426">
        <v>0.0016360601623325998</v>
      </c>
      <c r="BG547" t="n" s="32019">
        <v>3.193473841382078E-4</v>
      </c>
      <c r="BH547" t="n" s="32612">
        <v>1.5873241839967615E-4</v>
      </c>
      <c r="BI547" t="n" s="33205">
        <v>0.003552979710787803</v>
      </c>
      <c r="BJ547" t="s" s="33680">
        <v>1385</v>
      </c>
      <c r="BK547" t="s" s="34155">
        <v>1393</v>
      </c>
      <c r="BL547" t="n" s="34630">
        <v>0.06495868414640427</v>
      </c>
      <c r="BM547" t="s" s="35105">
        <v>1422</v>
      </c>
      <c r="BN547" t="s" s="35580">
        <v>1393</v>
      </c>
      <c r="BO547" t="n" s="36055">
        <v>-0.033280134201049805</v>
      </c>
    </row>
    <row r="548" spans="1:23" x14ac:dyDescent="0.25">
      <c r="A548" s="116" t="str">
        <f>IF(ISBLANK(TBL_DATA[[#This Row],[Row.names]]), "",   DATE(YEAR(TBL_DATA[[#This Row],[Row.names]]), MONTH(TBL_DATA[[#This Row],[Row.names]]), DAY(TBL_DATA[[#This Row],[Row.names]])))</f>
        <v/>
      </c>
      <c r="B548" s="732" t="s">
        <v>677</v>
      </c>
      <c r="C548" s="1358" t="s">
        <v>1303</v>
      </c>
      <c r="D548" s="1984" t="n">
        <v>-0.00572022341602913</v>
      </c>
      <c r="E548" s="2610" t="n">
        <v>0.14420619174079863</v>
      </c>
      <c r="F548" s="3174" t="n">
        <v>-0.19733012405358608</v>
      </c>
      <c r="G548" s="3738" t="n">
        <v>0.1772257224348757</v>
      </c>
      <c r="H548" s="4302" t="n">
        <v>0.12712829931666367</v>
      </c>
      <c r="I548" s="4866" t="n">
        <v>0.004937183944918086</v>
      </c>
      <c r="J548" s="5430" t="n">
        <v>-0.13697845715857082</v>
      </c>
      <c r="K548" s="5992" t="n">
        <v>0.594558885835794</v>
      </c>
      <c r="L548" s="6554" t="n">
        <v>0.15627083232096764</v>
      </c>
      <c r="M548" s="7116" t="n">
        <v>0.00485406550475524</v>
      </c>
      <c r="N548" s="7678" t="n">
        <v>0.08388887527293923</v>
      </c>
      <c r="O548" s="8242" t="n">
        <v>0.0734181040824555</v>
      </c>
      <c r="P548" s="8868" t="n">
        <v>-0.07570551744114329</v>
      </c>
      <c r="Q548" s="9432" t="n">
        <v>-0.015025554765978494</v>
      </c>
      <c r="R548" s="9996" t="n">
        <v>-0.013249083810332764</v>
      </c>
      <c r="S548" s="10497" t="n">
        <v>-0.05081486898466314</v>
      </c>
      <c r="T548" s="10998" t="n">
        <v>0.08566765079250972</v>
      </c>
      <c r="U548" s="11499" t="n">
        <v>-0.5931628626975971</v>
      </c>
      <c r="V548" s="12000" t="n">
        <v>0.044191027396215166</v>
      </c>
      <c r="W548" s="12499" t="n">
        <v>0.08278661777804143</v>
      </c>
      <c r="X548" t="n" s="12998">
        <v>0.5337943327349765</v>
      </c>
      <c r="Y548" t="n" s="13560">
        <v>0.35655055646663025</v>
      </c>
      <c r="Z548" t="n" s="14124">
        <v>0.39531105767606295</v>
      </c>
      <c r="AA548" t="n" s="14748">
        <v>0.0</v>
      </c>
      <c r="AB548" t="n" s="15374">
        <v>0.0</v>
      </c>
      <c r="AC548" t="n" s="16000">
        <v>0.09738948302035015</v>
      </c>
      <c r="AD548" t="n" s="16475">
        <v>0.120770054948573</v>
      </c>
      <c r="AE548" t="n" s="16950">
        <v>-0.012067248385739998</v>
      </c>
      <c r="AF548" t="n" s="17425">
        <v>0.0052668828231190006</v>
      </c>
      <c r="AG548" t="n" s="17900">
        <v>0.146372753167895</v>
      </c>
      <c r="AH548" t="n" s="18375">
        <v>0.0</v>
      </c>
      <c r="AI548" t="n" s="18850">
        <v>0.046738550695077</v>
      </c>
      <c r="AJ548" t="n" s="19325">
        <v>0.15110081297132505</v>
      </c>
      <c r="AK548" t="n" s="19800">
        <v>-0.06499008031936</v>
      </c>
      <c r="AL548" t="n" s="20275">
        <v>0.0</v>
      </c>
      <c r="AM548" t="n" s="20750">
        <v>0.079493752445692</v>
      </c>
      <c r="AN548" t="n" s="21225">
        <v>-0.185361856897834</v>
      </c>
      <c r="AO548" t="n" s="21700">
        <v>0.8660435747077312</v>
      </c>
      <c r="AP548" t="n" s="22175">
        <v>-0.578719953258984</v>
      </c>
      <c r="AQ548" t="n" s="22650">
        <v>0.28732362144874724</v>
      </c>
      <c r="AR548" t="n" s="23125">
        <v>1.4447635279667153</v>
      </c>
      <c r="AS548" t="n" s="23718">
        <v>0.00275870456665021</v>
      </c>
      <c r="AT548" t="n" s="24311">
        <v>-1.7620702765283914E-4</v>
      </c>
      <c r="AU548" t="n" s="24904">
        <v>7.88862371331701E-4</v>
      </c>
      <c r="AV548" t="n" s="25497">
        <v>0.001322855738625911</v>
      </c>
      <c r="AW548" t="n" s="26090">
        <v>-8.718100238656885E-7</v>
      </c>
      <c r="AX548" t="n" s="26683">
        <v>-5.602355348210765E-4</v>
      </c>
      <c r="AY548" t="n" s="27276">
        <v>2.9532261029895465E-4</v>
      </c>
      <c r="AZ548" t="n" s="27869">
        <v>0.0020265566539329123</v>
      </c>
      <c r="BA548" t="n" s="28462">
        <v>-7.63027512176902E-4</v>
      </c>
      <c r="BB548" t="n" s="29055">
        <v>0.0011240407307753326</v>
      </c>
      <c r="BC548" t="n" s="29648">
        <v>-6.478554203047817E-6</v>
      </c>
      <c r="BD548" t="n" s="30241">
        <v>0.0022255531330283495</v>
      </c>
      <c r="BE548" t="n" s="30834">
        <v>-9.106176397411449E-4</v>
      </c>
      <c r="BF548" t="n" s="31427">
        <v>0.0015842610348507401</v>
      </c>
      <c r="BG548" t="n" s="32020">
        <v>3.110521268096146E-4</v>
      </c>
      <c r="BH548" t="n" s="32613">
        <v>1.5381315764939827E-4</v>
      </c>
      <c r="BI548" t="n" s="33206">
        <v>0.003445460420140333</v>
      </c>
      <c r="BJ548" t="s" s="33681">
        <v>1385</v>
      </c>
      <c r="BK548" t="s" s="34156">
        <v>1393</v>
      </c>
      <c r="BL548" t="n" s="34631">
        <v>0.06500715017318726</v>
      </c>
      <c r="BM548" t="s" s="35106">
        <v>1422</v>
      </c>
      <c r="BN548" t="s" s="35581">
        <v>1393</v>
      </c>
      <c r="BO548" t="n" s="36056">
        <v>-0.02261747606098652</v>
      </c>
    </row>
    <row r="549" spans="1:23" x14ac:dyDescent="0.25">
      <c r="A549" s="116" t="str">
        <f>IF(ISBLANK(TBL_DATA[[#This Row],[Row.names]]), "",   DATE(YEAR(TBL_DATA[[#This Row],[Row.names]]), MONTH(TBL_DATA[[#This Row],[Row.names]]), DAY(TBL_DATA[[#This Row],[Row.names]])))</f>
        <v/>
      </c>
      <c r="B549" s="733" t="s">
        <v>678</v>
      </c>
      <c r="C549" s="1359" t="s">
        <v>1304</v>
      </c>
      <c r="D549" s="1985" t="n">
        <v>0.006506215103529539</v>
      </c>
      <c r="E549" s="2611" t="n">
        <v>0.1516506433470548</v>
      </c>
      <c r="F549" s="3175" t="n">
        <v>-0.16270465620444519</v>
      </c>
      <c r="G549" s="3739" t="n">
        <v>0.18134199679001164</v>
      </c>
      <c r="H549" s="4303" t="n">
        <v>0.1287043472789096</v>
      </c>
      <c r="I549" s="4867" t="n">
        <v>0.005005865174847233</v>
      </c>
      <c r="J549" s="5431" t="n">
        <v>-0.10457569349197327</v>
      </c>
      <c r="K549" s="5993" t="n">
        <v>0.5377803922214072</v>
      </c>
      <c r="L549" s="6555" t="n">
        <v>0.12733253141518366</v>
      </c>
      <c r="M549" s="7117" t="n">
        <v>0.005009804379850617</v>
      </c>
      <c r="N549" s="7679" t="n">
        <v>0.08513274662605441</v>
      </c>
      <c r="O549" s="8243" t="n">
        <v>0.07316476572913226</v>
      </c>
      <c r="P549" s="8869" t="n">
        <v>-0.06969185871860961</v>
      </c>
      <c r="Q549" s="9433" t="n">
        <v>-0.015081090457990505</v>
      </c>
      <c r="R549" s="9997" t="n">
        <v>-0.013278278687496804</v>
      </c>
      <c r="S549" s="10498" t="n">
        <v>-0.042979581182255866</v>
      </c>
      <c r="T549" s="10999" t="n">
        <v>0.08609801316198883</v>
      </c>
      <c r="U549" s="11500" t="n">
        <v>-0.499193646912526</v>
      </c>
      <c r="V549" s="12001" t="n">
        <v>0.05665447237776999</v>
      </c>
      <c r="W549" s="12500" t="n">
        <v>0.08396762473950384</v>
      </c>
      <c r="X549" t="n" s="12999">
        <v>0.6747180541730394</v>
      </c>
      <c r="Y549" t="n" s="13561">
        <v>0.3587538812039663</v>
      </c>
      <c r="Z549" t="n" s="14125">
        <v>0.3568368414488387</v>
      </c>
      <c r="AA549" t="n" s="14749">
        <v>0.0</v>
      </c>
      <c r="AB549" t="n" s="15375">
        <v>0.0</v>
      </c>
      <c r="AC549" t="n" s="16001">
        <v>0.09720075582919512</v>
      </c>
      <c r="AD549" t="n" s="16476">
        <v>0.14066924011332502</v>
      </c>
      <c r="AE549" t="n" s="16951">
        <v>0.011975964473409002</v>
      </c>
      <c r="AF549" t="n" s="17426">
        <v>-0.0022614511518759934</v>
      </c>
      <c r="AG549" t="n" s="17901">
        <v>0.14783752672799</v>
      </c>
      <c r="AH549" t="n" s="18376">
        <v>0.0</v>
      </c>
      <c r="AI549" t="n" s="18851">
        <v>0.047244095888429</v>
      </c>
      <c r="AJ549" t="n" s="19326">
        <v>0.14949341232142502</v>
      </c>
      <c r="AK549" t="n" s="19801">
        <v>-0.068956245136366</v>
      </c>
      <c r="AL549" t="n" s="20276">
        <v>0.0</v>
      </c>
      <c r="AM549" t="n" s="20751">
        <v>0.090321718810291</v>
      </c>
      <c r="AN549" t="n" s="21226">
        <v>-0.22559986551592398</v>
      </c>
      <c r="AO549" t="n" s="21701">
        <v>0.9042420106183968</v>
      </c>
      <c r="AP549" t="n" s="22176">
        <v>-0.6135176140876941</v>
      </c>
      <c r="AQ549" t="n" s="22651">
        <v>0.2907243965307027</v>
      </c>
      <c r="AR549" t="n" s="23126">
        <v>1.517759624706091</v>
      </c>
      <c r="AS549" t="n" s="23719">
        <v>0.002665860918986974</v>
      </c>
      <c r="AT549" t="n" s="24312">
        <v>-8.981519223394706E-5</v>
      </c>
      <c r="AU549" t="n" s="24905">
        <v>6.895849677965555E-4</v>
      </c>
      <c r="AV549" t="n" s="25498">
        <v>0.0014132103593848288</v>
      </c>
      <c r="AW549" t="n" s="26091">
        <v>-1.3674227009935868E-6</v>
      </c>
      <c r="AX549" t="n" s="26684">
        <v>-6.107666436106982E-4</v>
      </c>
      <c r="AY549" t="n" s="27277">
        <v>2.8005147038222917E-4</v>
      </c>
      <c r="AZ549" t="n" s="27870">
        <v>0.0022940799812994645</v>
      </c>
      <c r="BA549" t="n" s="28463">
        <v>-9.669024337599754E-4</v>
      </c>
      <c r="BB549" t="n" s="29056">
        <v>0.0012011907783947352</v>
      </c>
      <c r="BC549" t="n" s="29649">
        <v>-7.444875328312652E-6</v>
      </c>
      <c r="BD549" t="n" s="30242">
        <v>0.0021250328721413776</v>
      </c>
      <c r="BE549" t="n" s="30835">
        <v>-0.0010256291425536097</v>
      </c>
      <c r="BF549" t="n" s="31428">
        <v>0.0017158658728278358</v>
      </c>
      <c r="BG549" t="n" s="32021">
        <v>2.3038071108160722E-4</v>
      </c>
      <c r="BH549" t="n" s="32614">
        <v>1.1330008749705428E-4</v>
      </c>
      <c r="BI549" t="n" s="33207">
        <v>0.0037087315076165944</v>
      </c>
      <c r="BJ549" t="s" s="33682">
        <v>1385</v>
      </c>
      <c r="BK549" t="s" s="34157">
        <v>1393</v>
      </c>
      <c r="BL549" t="n" s="34632">
        <v>0.0661722868680954</v>
      </c>
      <c r="BM549" t="s" s="35107">
        <v>1422</v>
      </c>
      <c r="BN549" t="s" s="35582">
        <v>1393</v>
      </c>
      <c r="BO549" t="n" s="36057">
        <v>-0.027509480714797974</v>
      </c>
    </row>
    <row r="550" spans="1:23" x14ac:dyDescent="0.25">
      <c r="A550" s="116" t="str">
        <f>IF(ISBLANK(TBL_DATA[[#This Row],[Row.names]]), "",   DATE(YEAR(TBL_DATA[[#This Row],[Row.names]]), MONTH(TBL_DATA[[#This Row],[Row.names]]), DAY(TBL_DATA[[#This Row],[Row.names]])))</f>
        <v/>
      </c>
      <c r="B550" s="734" t="s">
        <v>679</v>
      </c>
      <c r="C550" s="1360" t="s">
        <v>1305</v>
      </c>
      <c r="D550" s="1986" t="n">
        <v>0.0016740386349688092</v>
      </c>
      <c r="E550" s="2612" t="n">
        <v>0.15357855101800433</v>
      </c>
      <c r="F550" s="3176" t="n">
        <v>-0.1569316214837272</v>
      </c>
      <c r="G550" s="3740" t="n">
        <v>0.17437375639261074</v>
      </c>
      <c r="H550" s="4304" t="n">
        <v>0.12075369664301648</v>
      </c>
      <c r="I550" s="4868" t="n">
        <v>0.0050295810423207354</v>
      </c>
      <c r="J550" s="5432" t="n">
        <v>-0.0998647223998601</v>
      </c>
      <c r="K550" s="5994" t="n">
        <v>0.485618910576512</v>
      </c>
      <c r="L550" s="6556" t="n">
        <v>0.10920625240564864</v>
      </c>
      <c r="M550" s="7118" t="n">
        <v>0.0050625009171004235</v>
      </c>
      <c r="N550" s="7680" t="n">
        <v>0.08514846147941887</v>
      </c>
      <c r="O550" s="8244" t="n">
        <v>0.07316476572913226</v>
      </c>
      <c r="P550" s="8870" t="n">
        <v>-0.06813448694767865</v>
      </c>
      <c r="Q550" s="9434" t="n">
        <v>-0.015081625466205778</v>
      </c>
      <c r="R550" s="9998" t="n">
        <v>-0.013278480910459169</v>
      </c>
      <c r="S550" s="10499" t="n">
        <v>-0.040539320547370306</v>
      </c>
      <c r="T550" s="11000" t="n">
        <v>0.08624639775323152</v>
      </c>
      <c r="U550" s="11501" t="n">
        <v>-0.47004073913163935</v>
      </c>
      <c r="V550" s="12002" t="n">
        <v>0.0637859928632527</v>
      </c>
      <c r="W550" s="12501" t="n">
        <v>0.08450993691323457</v>
      </c>
      <c r="X550" t="n" s="13000">
        <v>0.754775061881079</v>
      </c>
      <c r="Y550" t="n" s="13562">
        <v>0.34749632608563863</v>
      </c>
      <c r="Z550" t="n" s="14126">
        <v>0.3304636930218638</v>
      </c>
      <c r="AA550" t="n" s="14750">
        <v>0.0</v>
      </c>
      <c r="AB550" t="n" s="15376">
        <v>0.0</v>
      </c>
      <c r="AC550" t="n" s="16002">
        <v>0.09735285733052397</v>
      </c>
      <c r="AD550" t="n" s="16477">
        <v>0.14622756424654398</v>
      </c>
      <c r="AE550" t="n" s="16952">
        <v>0.012852433642616</v>
      </c>
      <c r="AF550" t="n" s="17427">
        <v>8.696344730909981E-4</v>
      </c>
      <c r="AG550" t="n" s="17902">
        <v>0.14785059342891202</v>
      </c>
      <c r="AH550" t="n" s="18377">
        <v>0.0</v>
      </c>
      <c r="AI550" t="n" s="18852">
        <v>0.047147770820914</v>
      </c>
      <c r="AJ550" t="n" s="19327">
        <v>0.14901337168832698</v>
      </c>
      <c r="AK550" t="n" s="19802">
        <v>-0.06874921147011</v>
      </c>
      <c r="AL550" t="n" s="20277">
        <v>0.0</v>
      </c>
      <c r="AM550" t="n" s="20752">
        <v>0.08836022213655499</v>
      </c>
      <c r="AN550" t="n" s="21227">
        <v>-0.22420725131774402</v>
      </c>
      <c r="AO550" t="n" s="21702">
        <v>0.918423155543903</v>
      </c>
      <c r="AP550" t="n" s="22177">
        <v>-0.6190580278947981</v>
      </c>
      <c r="AQ550" t="n" s="22652">
        <v>0.29936512764910483</v>
      </c>
      <c r="AR550" t="n" s="23127">
        <v>1.5374811834387012</v>
      </c>
      <c r="AS550" t="n" s="23720">
        <v>0.0024217846146625337</v>
      </c>
      <c r="AT550" t="n" s="24313">
        <v>-4.163272340633658E-6</v>
      </c>
      <c r="AU550" t="n" s="24906">
        <v>6.714646545085301E-4</v>
      </c>
      <c r="AV550" t="n" s="25499">
        <v>0.0013503361263548987</v>
      </c>
      <c r="AW550" t="n" s="26092">
        <v>-1.6289767483993626E-6</v>
      </c>
      <c r="AX550" t="n" s="26685">
        <v>-5.957155310919844E-4</v>
      </c>
      <c r="AY550" t="n" s="27278">
        <v>2.585036138170848E-4</v>
      </c>
      <c r="AZ550" t="n" s="27871">
        <v>0.002416499929312679</v>
      </c>
      <c r="BA550" t="n" s="28464">
        <v>-9.205983557767616E-4</v>
      </c>
      <c r="BB550" t="n" s="29057">
        <v>0.0011555634393139713</v>
      </c>
      <c r="BC550" t="n" s="29650">
        <v>-7.937750660202735E-6</v>
      </c>
      <c r="BD550" t="n" s="30243">
        <v>0.0018312470465647922</v>
      </c>
      <c r="BE550" t="n" s="30836">
        <v>-9.598956895811849E-4</v>
      </c>
      <c r="BF550" t="n" s="31429">
        <v>0.0017911818036002625</v>
      </c>
      <c r="BG550" t="n" s="32022">
        <v>1.9495170490692483E-4</v>
      </c>
      <c r="BH550" t="n" s="32615">
        <v>1.0406102467948004E-4</v>
      </c>
      <c r="BI550" t="n" s="33208">
        <v>0.0037825626011814403</v>
      </c>
      <c r="BJ550" t="s" s="33683">
        <v>1385</v>
      </c>
      <c r="BK550" t="s" s="34158">
        <v>1393</v>
      </c>
      <c r="BL550" t="n" s="34633">
        <v>0.06841816008090973</v>
      </c>
      <c r="BM550" t="s" s="35108">
        <v>1422</v>
      </c>
      <c r="BN550" t="s" s="35583">
        <v>1393</v>
      </c>
      <c r="BO550" t="n" s="36058">
        <v>-0.025047939270734787</v>
      </c>
    </row>
    <row r="551" spans="1:23" x14ac:dyDescent="0.25">
      <c r="A551" s="116" t="str">
        <f>IF(ISBLANK(TBL_DATA[[#This Row],[Row.names]]), "",   DATE(YEAR(TBL_DATA[[#This Row],[Row.names]]), MONTH(TBL_DATA[[#This Row],[Row.names]]), DAY(TBL_DATA[[#This Row],[Row.names]])))</f>
        <v/>
      </c>
      <c r="B551" s="735" t="s">
        <v>680</v>
      </c>
      <c r="C551" s="1361" t="s">
        <v>1306</v>
      </c>
      <c r="D551" s="1987" t="n">
        <v>-0.00294584011350384</v>
      </c>
      <c r="E551" s="2613" t="n">
        <v>0.1501802930483378</v>
      </c>
      <c r="F551" s="3177" t="n">
        <v>-0.16677534832641971</v>
      </c>
      <c r="G551" s="3741" t="n">
        <v>0.17150370585683195</v>
      </c>
      <c r="H551" s="4305" t="n">
        <v>0.11723959229216281</v>
      </c>
      <c r="I551" s="4869" t="n">
        <v>0.005045154333780683</v>
      </c>
      <c r="J551" s="5433" t="n">
        <v>-0.11719977842966323</v>
      </c>
      <c r="K551" s="5995" t="n">
        <v>0.4710001871257389</v>
      </c>
      <c r="L551" s="6557" t="n">
        <v>0.10364791159559568</v>
      </c>
      <c r="M551" s="7119" t="n">
        <v>0.0050838455749511475</v>
      </c>
      <c r="N551" s="7681" t="n">
        <v>0.08524193568338848</v>
      </c>
      <c r="O551" s="8245" t="n">
        <v>0.07334982305211755</v>
      </c>
      <c r="P551" s="8871" t="n">
        <v>-0.07087961375641916</v>
      </c>
      <c r="Q551" s="9435" t="n">
        <v>-0.015122076427182175</v>
      </c>
      <c r="R551" s="9999" t="n">
        <v>-0.013316952416973768</v>
      </c>
      <c r="S551" s="10500" t="n">
        <v>-0.04328329282248211</v>
      </c>
      <c r="T551" s="11001" t="n">
        <v>0.0863506720617766</v>
      </c>
      <c r="U551" s="11502" t="n">
        <v>-0.5012502136812158</v>
      </c>
      <c r="V551" s="12003" t="n">
        <v>0.05673375913132106</v>
      </c>
      <c r="W551" s="12502" t="n">
        <v>0.08473516334186504</v>
      </c>
      <c r="X551" t="n" s="13001">
        <v>0.6695420990979627</v>
      </c>
      <c r="Y551" t="n" s="13563">
        <v>0.34240267564983023</v>
      </c>
      <c r="Z551" t="n" s="14127">
        <v>0.32194395722795544</v>
      </c>
      <c r="AA551" t="n" s="14751">
        <v>0.0</v>
      </c>
      <c r="AB551" t="n" s="15377">
        <v>0.0</v>
      </c>
      <c r="AC551" t="n" s="16003">
        <v>0.09359182813300577</v>
      </c>
      <c r="AD551" t="n" s="16478">
        <v>0.16694367201841395</v>
      </c>
      <c r="AE551" t="n" s="16953">
        <v>0.010827874618360999</v>
      </c>
      <c r="AF551" t="n" s="17428">
        <v>0.020271733828031994</v>
      </c>
      <c r="AG551" t="n" s="17903">
        <v>0.17716626253058407</v>
      </c>
      <c r="AH551" t="n" s="18378">
        <v>-0.002429196674273</v>
      </c>
      <c r="AI551" t="n" s="18853">
        <v>0.051420874268932</v>
      </c>
      <c r="AJ551" t="n" s="19328">
        <v>0.168438259151861</v>
      </c>
      <c r="AK551" t="n" s="19803">
        <v>-0.079939930594404</v>
      </c>
      <c r="AL551" t="n" s="20278">
        <v>0.0</v>
      </c>
      <c r="AM551" t="n" s="20753">
        <v>0.09822901978189</v>
      </c>
      <c r="AN551" t="n" s="21228">
        <v>-0.24641225546051704</v>
      </c>
      <c r="AO551" t="n" s="21703">
        <v>1.006164760939457</v>
      </c>
      <c r="AP551" t="n" s="22178">
        <v>-0.6416484474705769</v>
      </c>
      <c r="AQ551" t="n" s="22653">
        <v>0.36451631346888014</v>
      </c>
      <c r="AR551" t="n" s="23128">
        <v>1.6478132084100339</v>
      </c>
      <c r="AS551" t="n" s="23721">
        <v>0.0022818009568451284</v>
      </c>
      <c r="AT551" t="n" s="24314">
        <v>4.691050828928123E-5</v>
      </c>
      <c r="AU551" t="n" s="24907">
        <v>6.417649983016728E-4</v>
      </c>
      <c r="AV551" t="n" s="25500">
        <v>0.0014177807209759567</v>
      </c>
      <c r="AW551" t="n" s="26093">
        <v>-1.9071821499483591E-6</v>
      </c>
      <c r="AX551" t="n" s="26686">
        <v>-5.91888732565368E-4</v>
      </c>
      <c r="AY551" t="n" s="27279">
        <v>2.6273146961680973E-4</v>
      </c>
      <c r="AZ551" t="n" s="27872">
        <v>0.0023520787313771768</v>
      </c>
      <c r="BA551" t="n" s="28465">
        <v>-9.8326148382596E-4</v>
      </c>
      <c r="BB551" t="n" s="29058">
        <v>0.001223351276308666</v>
      </c>
      <c r="BC551" t="n" s="29651">
        <v>-8.470164593559572E-6</v>
      </c>
      <c r="BD551" t="n" s="30244">
        <v>0.0017882713955450558</v>
      </c>
      <c r="BE551" t="n" s="30837">
        <v>-0.0010176803631969137</v>
      </c>
      <c r="BF551" t="n" s="31430">
        <v>0.0017221117841180907</v>
      </c>
      <c r="BG551" t="n" s="32023">
        <v>3.535470228581688E-4</v>
      </c>
      <c r="BH551" t="n" s="32616">
        <v>1.1205799416494588E-4</v>
      </c>
      <c r="BI551" t="n" s="33209">
        <v>0.0036825832650905083</v>
      </c>
      <c r="BJ551" t="s" s="33684">
        <v>1385</v>
      </c>
      <c r="BK551" t="s" s="34159">
        <v>1393</v>
      </c>
      <c r="BL551" t="n" s="34634">
        <v>0.07639307528734207</v>
      </c>
      <c r="BM551" t="s" s="35109">
        <v>1424</v>
      </c>
      <c r="BN551" t="s" s="35584">
        <v>1393</v>
      </c>
      <c r="BO551" t="n" s="36059">
        <v>-0.025760618969798088</v>
      </c>
    </row>
    <row r="552" spans="1:23" x14ac:dyDescent="0.25">
      <c r="A552" s="116" t="str">
        <f>IF(ISBLANK(TBL_DATA[[#This Row],[Row.names]]), "",   DATE(YEAR(TBL_DATA[[#This Row],[Row.names]]), MONTH(TBL_DATA[[#This Row],[Row.names]]), DAY(TBL_DATA[[#This Row],[Row.names]])))</f>
        <v/>
      </c>
      <c r="B552" s="736" t="s">
        <v>681</v>
      </c>
      <c r="C552" s="1362" t="s">
        <v>1307</v>
      </c>
      <c r="D552" s="1988" t="n">
        <v>0.011752451448811799</v>
      </c>
      <c r="E552" s="2614" t="n">
        <v>0.1636977310997687</v>
      </c>
      <c r="F552" s="3178" t="n">
        <v>-0.14279177183191494</v>
      </c>
      <c r="G552" s="3742" t="n">
        <v>0.1986611075282593</v>
      </c>
      <c r="H552" s="4306" t="n">
        <v>0.1536246977492287</v>
      </c>
      <c r="I552" s="4870" t="n">
        <v>0.005147328006495441</v>
      </c>
      <c r="J552" s="5434" t="n">
        <v>-0.08627365158593014</v>
      </c>
      <c r="K552" s="5996" t="n">
        <v>0.5729324847752875</v>
      </c>
      <c r="L552" s="6558" t="n">
        <v>0.15313179586085085</v>
      </c>
      <c r="M552" s="7120" t="n">
        <v>0.0051488266078899905</v>
      </c>
      <c r="N552" s="7682" t="n">
        <v>0.08881792512406875</v>
      </c>
      <c r="O552" s="8246" t="n">
        <v>0.07334982305211755</v>
      </c>
      <c r="P552" s="8872" t="n">
        <v>-0.05996017152698996</v>
      </c>
      <c r="Q552" s="9436" t="n">
        <v>-0.01555501377112293</v>
      </c>
      <c r="R552" s="10000" t="n">
        <v>-0.013674162897747085</v>
      </c>
      <c r="S552" s="10501" t="n">
        <v>-0.032844317274262735</v>
      </c>
      <c r="T552" s="11002" t="n">
        <v>0.08679359774674195</v>
      </c>
      <c r="U552" s="11503" t="n">
        <v>-0.37841866366803123</v>
      </c>
      <c r="V552" s="12004" t="n">
        <v>0.07110234850494401</v>
      </c>
      <c r="W552" s="12503" t="n">
        <v>0.08507580009833703</v>
      </c>
      <c r="X552" t="n" s="13002">
        <v>0.8357529217798546</v>
      </c>
      <c r="Y552" t="n" s="13564">
        <v>0.39194986637225515</v>
      </c>
      <c r="Z552" t="n" s="14128">
        <v>0.39132057939859344</v>
      </c>
      <c r="AA552" t="n" s="14752">
        <v>0.0</v>
      </c>
      <c r="AB552" t="n" s="15378">
        <v>0.0</v>
      </c>
      <c r="AC552" t="n" s="16004">
        <v>0.09091997398823112</v>
      </c>
      <c r="AD552" t="n" s="16479">
        <v>0.16001007966457398</v>
      </c>
      <c r="AE552" t="n" s="16954">
        <v>0.018397364794681997</v>
      </c>
      <c r="AF552" t="n" s="17429">
        <v>0.052123521390769006</v>
      </c>
      <c r="AG552" t="n" s="17904">
        <v>0.185946440745483</v>
      </c>
      <c r="AH552" t="n" s="18379">
        <v>-0.002458256327486</v>
      </c>
      <c r="AI552" t="n" s="18854">
        <v>0.051957854540118</v>
      </c>
      <c r="AJ552" t="n" s="19329">
        <v>0.170441480225008</v>
      </c>
      <c r="AK552" t="n" s="19804">
        <v>-0.079713501829213</v>
      </c>
      <c r="AL552" t="n" s="20279">
        <v>0.0</v>
      </c>
      <c r="AM552" t="n" s="20754">
        <v>0.103113482716459</v>
      </c>
      <c r="AN552" t="n" s="21229">
        <v>-0.221859979737098</v>
      </c>
      <c r="AO552" t="n" s="21704">
        <v>0.981552085578828</v>
      </c>
      <c r="AP552" t="n" s="22179">
        <v>-0.5435935993955321</v>
      </c>
      <c r="AQ552" t="n" s="22654">
        <v>0.4379584861832959</v>
      </c>
      <c r="AR552" t="n" s="23129">
        <v>1.52514568497436</v>
      </c>
      <c r="AS552" t="n" s="23722">
        <v>0.0022222696443352555</v>
      </c>
      <c r="AT552" t="n" s="24315">
        <v>4.9479829281749456E-5</v>
      </c>
      <c r="AU552" t="n" s="24908">
        <v>6.125698257408602E-4</v>
      </c>
      <c r="AV552" t="n" s="25501">
        <v>0.0012914308654529748</v>
      </c>
      <c r="AW552" t="n" s="26094">
        <v>1.9589871400532374E-6</v>
      </c>
      <c r="AX552" t="n" s="26687">
        <v>-5.156472317730116E-4</v>
      </c>
      <c r="AY552" t="n" s="27280">
        <v>3.316302143688937E-4</v>
      </c>
      <c r="AZ552" t="n" s="27873">
        <v>0.002240881427318292</v>
      </c>
      <c r="BA552" t="n" s="28466">
        <v>-8.813579979979251E-4</v>
      </c>
      <c r="BB552" t="n" s="29059">
        <v>0.001155750736551138</v>
      </c>
      <c r="BC552" t="n" s="29652">
        <v>-8.835527490234497E-6</v>
      </c>
      <c r="BD552" t="n" s="30245">
        <v>0.0017327379142014164</v>
      </c>
      <c r="BE552" t="n" s="30838">
        <v>-9.423488099630599E-4</v>
      </c>
      <c r="BF552" t="n" s="31431">
        <v>0.0014923591404758525</v>
      </c>
      <c r="BG552" t="n" s="32024">
        <v>5.385047309922526E-4</v>
      </c>
      <c r="BH552" t="n" s="32617">
        <v>1.4677942256199685E-4</v>
      </c>
      <c r="BI552" t="n" s="33210">
        <v>0.0035320983746595872</v>
      </c>
      <c r="BJ552" t="s" s="33685">
        <v>1385</v>
      </c>
      <c r="BK552" t="s" s="34160">
        <v>1393</v>
      </c>
      <c r="BL552" t="n" s="34635">
        <v>0.07422816008329391</v>
      </c>
      <c r="BM552" t="s" s="35110">
        <v>1424</v>
      </c>
      <c r="BN552" t="s" s="35585">
        <v>1393</v>
      </c>
      <c r="BO552" t="n" s="36060">
        <v>-0.02841365896165371</v>
      </c>
    </row>
    <row r="553" spans="1:23" x14ac:dyDescent="0.25">
      <c r="A553" s="116" t="str">
        <f>IF(ISBLANK(TBL_DATA[[#This Row],[Row.names]]), "",   DATE(YEAR(TBL_DATA[[#This Row],[Row.names]]), MONTH(TBL_DATA[[#This Row],[Row.names]]), DAY(TBL_DATA[[#This Row],[Row.names]])))</f>
        <v/>
      </c>
      <c r="B553" s="737" t="s">
        <v>682</v>
      </c>
      <c r="C553" s="1363" t="s">
        <v>1308</v>
      </c>
      <c r="D553" s="1989" t="n">
        <v>9.834958832038022E-4</v>
      </c>
      <c r="E553" s="2615" t="n">
        <v>0.16484222302759877</v>
      </c>
      <c r="F553" s="3179" t="n">
        <v>-0.06029512291994332</v>
      </c>
      <c r="G553" s="3743" t="n">
        <v>0.22788052307052634</v>
      </c>
      <c r="H553" s="4307" t="n">
        <v>0.21687518341445883</v>
      </c>
      <c r="I553" s="4871" t="n">
        <v>0.004748826590197921</v>
      </c>
      <c r="J553" s="5435" t="n">
        <v>-0.012532620693690655</v>
      </c>
      <c r="K553" s="5997" t="n">
        <v>0.615108856996678</v>
      </c>
      <c r="L553" s="6559" t="n">
        <v>0.19092480578304596</v>
      </c>
      <c r="M553" s="7121" t="n">
        <v>0.0048268662042422195</v>
      </c>
      <c r="N553" s="7683" t="n">
        <v>0.08518656140548364</v>
      </c>
      <c r="O553" s="8247" t="n">
        <v>0.06841561232736441</v>
      </c>
      <c r="P553" s="8873" t="n">
        <v>-0.05903564622563928</v>
      </c>
      <c r="Q553" s="9437" t="n">
        <v>-0.014724675957854521</v>
      </c>
      <c r="R553" s="10001" t="n">
        <v>-0.012920724579846363</v>
      </c>
      <c r="S553" s="10502" t="n">
        <v>-0.011430102524908059</v>
      </c>
      <c r="T553" s="11003" t="n">
        <v>0.0866692600276164</v>
      </c>
      <c r="U553" s="11504" t="n">
        <v>-0.13188185201149702</v>
      </c>
      <c r="V553" s="12005" t="n">
        <v>0.08721483432707755</v>
      </c>
      <c r="W553" s="12504" t="n">
        <v>0.08479558983293681</v>
      </c>
      <c r="X553" t="n" s="13003">
        <v>1.0285303103487706</v>
      </c>
      <c r="Y553" t="n" s="13565">
        <v>0.465698597178968</v>
      </c>
      <c r="Z553" t="n" s="14129">
        <v>0.4369494316085626</v>
      </c>
      <c r="AA553" t="n" s="14753">
        <v>0.0</v>
      </c>
      <c r="AB553" t="n" s="15379">
        <v>0.0</v>
      </c>
      <c r="AC553" t="n" s="16005">
        <v>0.10131996032708428</v>
      </c>
      <c r="AD553" t="n" s="16480">
        <v>0.12470158379906401</v>
      </c>
      <c r="AE553" t="n" s="16955">
        <v>0.024466430154462003</v>
      </c>
      <c r="AF553" t="n" s="17430">
        <v>0.065323901483521</v>
      </c>
      <c r="AG553" t="n" s="17905">
        <v>0.181862846019561</v>
      </c>
      <c r="AH553" t="n" s="18380">
        <v>-0.008454539229447</v>
      </c>
      <c r="AI553" t="n" s="18855">
        <v>0.049499814567223</v>
      </c>
      <c r="AJ553" t="n" s="19330">
        <v>0.162822132724921</v>
      </c>
      <c r="AK553" t="n" s="19805">
        <v>-0.071177058327975</v>
      </c>
      <c r="AL553" t="n" s="20280">
        <v>0.0</v>
      </c>
      <c r="AM553" t="n" s="20755">
        <v>0.096016546725372</v>
      </c>
      <c r="AN553" t="n" s="21230">
        <v>-0.206164160229171</v>
      </c>
      <c r="AO553" t="n" s="21705">
        <v>0.983635497247246</v>
      </c>
      <c r="AP553" t="n" s="22180">
        <v>-0.564737999559715</v>
      </c>
      <c r="AQ553" t="n" s="22655">
        <v>0.41889749768753093</v>
      </c>
      <c r="AR553" t="n" s="23130">
        <v>1.5483734968069611</v>
      </c>
      <c r="AS553" t="n" s="23723">
        <v>0.0013982553641331014</v>
      </c>
      <c r="AT553" t="n" s="24316">
        <v>2.7246364060640365E-5</v>
      </c>
      <c r="AU553" t="n" s="24909">
        <v>0.0027925915094834104</v>
      </c>
      <c r="AV553" t="n" s="25502">
        <v>0.0016487942508078496</v>
      </c>
      <c r="AW553" t="n" s="26095">
        <v>-1.1443309079292473E-5</v>
      </c>
      <c r="AX553" t="n" s="26688">
        <v>-6.316332831738299E-4</v>
      </c>
      <c r="AY553" t="n" s="27281">
        <v>5.183284118620155E-4</v>
      </c>
      <c r="AZ553" t="n" s="27874">
        <v>0.0026390026254769494</v>
      </c>
      <c r="BA553" t="n" s="28467">
        <v>-0.001407906639720647</v>
      </c>
      <c r="BB553" t="n" s="29060">
        <v>0.0015566124728342147</v>
      </c>
      <c r="BC553" t="n" s="29653">
        <v>-2.890923893752055E-6</v>
      </c>
      <c r="BD553" t="n" s="30246">
        <v>0.0027619511943049227</v>
      </c>
      <c r="BE553" t="n" s="30839">
        <v>-0.0013513869131922087</v>
      </c>
      <c r="BF553" t="n" s="31432">
        <v>0.0031041230095795796</v>
      </c>
      <c r="BG553" t="n" s="32025">
        <v>7.908478558404661E-4</v>
      </c>
      <c r="BH553" t="n" s="32618">
        <v>4.2079522834537113E-5</v>
      </c>
      <c r="BI553" t="n" s="33211">
        <v>0.003179342173423363</v>
      </c>
      <c r="BJ553" t="s" s="33686">
        <v>1391</v>
      </c>
      <c r="BK553" t="s" s="34161">
        <v>1393</v>
      </c>
      <c r="BL553" t="n" s="34636">
        <v>0.06471744924783707</v>
      </c>
      <c r="BM553" t="s" s="35111">
        <v>1424</v>
      </c>
      <c r="BN553" t="s" s="35586">
        <v>1393</v>
      </c>
      <c r="BO553" t="n" s="36061">
        <v>-0.030239766463637352</v>
      </c>
    </row>
    <row r="554" spans="1:23" x14ac:dyDescent="0.25">
      <c r="A554" s="116" t="str">
        <f>IF(ISBLANK(TBL_DATA[[#This Row],[Row.names]]), "",   DATE(YEAR(TBL_DATA[[#This Row],[Row.names]]), MONTH(TBL_DATA[[#This Row],[Row.names]]), DAY(TBL_DATA[[#This Row],[Row.names]])))</f>
        <v/>
      </c>
      <c r="B554" s="738" t="s">
        <v>683</v>
      </c>
      <c r="C554" s="1364" t="s">
        <v>1309</v>
      </c>
      <c r="D554" s="1990" t="n">
        <v>-0.004627836218364726</v>
      </c>
      <c r="E554" s="2616" t="n">
        <v>0.15945152399919116</v>
      </c>
      <c r="F554" s="3180" t="n">
        <v>-0.1017755383985518</v>
      </c>
      <c r="G554" s="3744" t="n">
        <v>0.20879531706086843</v>
      </c>
      <c r="H554" s="4308" t="n">
        <v>0.18517907353777982</v>
      </c>
      <c r="I554" s="4872" t="n">
        <v>0.004830788762053275</v>
      </c>
      <c r="J554" s="5436" t="n">
        <v>-0.05001551817127414</v>
      </c>
      <c r="K554" s="5998" t="n">
        <v>0.5790019041969031</v>
      </c>
      <c r="L554" s="6560" t="n">
        <v>0.16630255523288845</v>
      </c>
      <c r="M554" s="7122" t="n">
        <v>0.0048864245289093645</v>
      </c>
      <c r="N554" s="7684" t="n">
        <v>0.08495466479631866</v>
      </c>
      <c r="O554" s="8248" t="n">
        <v>0.06903885487451433</v>
      </c>
      <c r="P554" s="8874" t="n">
        <v>-0.0633902751422265</v>
      </c>
      <c r="Q554" s="9438" t="n">
        <v>-0.014830568094632329</v>
      </c>
      <c r="R554" s="10002" t="n">
        <v>-0.01303152747016037</v>
      </c>
      <c r="S554" s="10503" t="n">
        <v>-0.015194825375323906</v>
      </c>
      <c r="T554" s="11004" t="n">
        <v>0.08689910752790295</v>
      </c>
      <c r="U554" s="11505" t="n">
        <v>-0.17485594280061978</v>
      </c>
      <c r="V554" s="12006" t="n">
        <v>0.07514001476312115</v>
      </c>
      <c r="W554" s="12505" t="n">
        <v>0.08527588669499554</v>
      </c>
      <c r="X554" t="n" s="13004">
        <v>0.8811402340719464</v>
      </c>
      <c r="Y554" t="n" s="13566">
        <v>0.4303243817607594</v>
      </c>
      <c r="Z554" t="n" s="14130">
        <v>0.4078021030265642</v>
      </c>
      <c r="AA554" t="n" s="14754">
        <v>0.0</v>
      </c>
      <c r="AB554" t="n" s="15380">
        <v>0.0</v>
      </c>
      <c r="AC554" t="n" s="16006">
        <v>0.09723630708079976</v>
      </c>
      <c r="AD554" t="n" s="16481">
        <v>0.10620669734170698</v>
      </c>
      <c r="AE554" t="n" s="16956">
        <v>0.027970278840939004</v>
      </c>
      <c r="AF554" t="n" s="17431">
        <v>0.058740574169635996</v>
      </c>
      <c r="AG554" t="n" s="17906">
        <v>0.17602717726005004</v>
      </c>
      <c r="AH554" t="n" s="18381">
        <v>-0.011547136434904999</v>
      </c>
      <c r="AI554" t="n" s="18856">
        <v>0.048775018088163</v>
      </c>
      <c r="AJ554" t="n" s="19331">
        <v>0.163435838975302</v>
      </c>
      <c r="AK554" t="n" s="19806">
        <v>-0.074754269967401</v>
      </c>
      <c r="AL554" t="n" s="20281">
        <v>0.0</v>
      </c>
      <c r="AM554" t="n" s="20756">
        <v>0.109323029067548</v>
      </c>
      <c r="AN554" t="n" s="21231">
        <v>-0.197228498935274</v>
      </c>
      <c r="AO554" t="n" s="21706">
        <v>0.972182881830987</v>
      </c>
      <c r="AP554" t="n" s="22181">
        <v>-0.5652341734252219</v>
      </c>
      <c r="AQ554" t="n" s="22656">
        <v>0.40694870840576514</v>
      </c>
      <c r="AR554" t="n" s="23131">
        <v>1.537417055256209</v>
      </c>
      <c r="AS554" t="n" s="23724">
        <v>0.0029973462285062943</v>
      </c>
      <c r="AT554" t="n" s="24317">
        <v>-8.597046774324827E-5</v>
      </c>
      <c r="AU554" t="n" s="24910">
        <v>0.0025423076520818717</v>
      </c>
      <c r="AV554" t="n" s="25503">
        <v>0.001757015830878209</v>
      </c>
      <c r="AW554" t="n" s="26096">
        <v>5.896887322052447E-6</v>
      </c>
      <c r="AX554" t="n" s="26689">
        <v>-9.143039481530928E-4</v>
      </c>
      <c r="AY554" t="n" s="27282">
        <v>9.305617894520025E-5</v>
      </c>
      <c r="AZ554" t="n" s="27875">
        <v>0.003410336623455468</v>
      </c>
      <c r="BA554" t="n" s="28468">
        <v>-0.001596789556808099</v>
      </c>
      <c r="BB554" t="n" s="29061">
        <v>0.0014776474492120522</v>
      </c>
      <c r="BC554" t="n" s="29654">
        <v>-5.0512500629849915E-6</v>
      </c>
      <c r="BD554" t="n" s="30247">
        <v>0.0024614377388603053</v>
      </c>
      <c r="BE554" t="n" s="30840">
        <v>-0.0014082108663511072</v>
      </c>
      <c r="BF554" t="n" s="31433">
        <v>0.003508277371992645</v>
      </c>
      <c r="BG554" t="n" s="32026">
        <v>2.9335333117370304E-4</v>
      </c>
      <c r="BH554" t="n" s="32619">
        <v>-1.809640363632752E-5</v>
      </c>
      <c r="BI554" t="n" s="33212">
        <v>0.004844730455594504</v>
      </c>
      <c r="BJ554" t="s" s="33687">
        <v>1391</v>
      </c>
      <c r="BK554" t="s" s="34162">
        <v>1393</v>
      </c>
      <c r="BL554" t="n" s="34637">
        <v>0.06595040112733841</v>
      </c>
      <c r="BM554" t="s" s="35112">
        <v>1424</v>
      </c>
      <c r="BN554" t="s" s="35587">
        <v>1393</v>
      </c>
      <c r="BO554" t="n" s="36062">
        <v>-0.03511892631649971</v>
      </c>
    </row>
    <row r="555" spans="1:23" x14ac:dyDescent="0.25">
      <c r="A555" s="116" t="str">
        <f>IF(ISBLANK(TBL_DATA[[#This Row],[Row.names]]), "",   DATE(YEAR(TBL_DATA[[#This Row],[Row.names]]), MONTH(TBL_DATA[[#This Row],[Row.names]]), DAY(TBL_DATA[[#This Row],[Row.names]])))</f>
        <v/>
      </c>
      <c r="B555" s="739" t="s">
        <v>684</v>
      </c>
      <c r="C555" s="1365" t="s">
        <v>1310</v>
      </c>
      <c r="D555" s="1991" t="n">
        <v>-0.012411559708175627</v>
      </c>
      <c r="E555" s="2617" t="n">
        <v>0.14506092218034006</v>
      </c>
      <c r="F555" s="3181" t="n">
        <v>-0.13526916303114922</v>
      </c>
      <c r="G555" s="3745" t="n">
        <v>0.22088407939568103</v>
      </c>
      <c r="H555" s="4309" t="n">
        <v>0.19492589583175884</v>
      </c>
      <c r="I555" s="4873" t="n">
        <v>0.004980652604112623</v>
      </c>
      <c r="J555" s="5437" t="n">
        <v>-0.07646432597049269</v>
      </c>
      <c r="K555" s="5999" t="n">
        <v>0.6225463146562684</v>
      </c>
      <c r="L555" s="6561" t="n">
        <v>0.1823926769076042</v>
      </c>
      <c r="M555" s="7123" t="n">
        <v>0.005019271740375148</v>
      </c>
      <c r="N555" s="7685" t="n">
        <v>0.08811880375634161</v>
      </c>
      <c r="O555" s="8249" t="n">
        <v>0.0733658574804335</v>
      </c>
      <c r="P555" s="8875" t="n">
        <v>-0.07501506266555658</v>
      </c>
      <c r="Q555" s="9439" t="n">
        <v>-0.015554252980560292</v>
      </c>
      <c r="R555" s="10003" t="n">
        <v>-0.013688207035730666</v>
      </c>
      <c r="S555" s="10504" t="n">
        <v>-0.04449680106673093</v>
      </c>
      <c r="T555" s="11005" t="n">
        <v>0.08757335176473481</v>
      </c>
      <c r="U555" s="11506" t="n">
        <v>-0.5081089186385291</v>
      </c>
      <c r="V555" s="12007" t="n">
        <v>0.044025269453224825</v>
      </c>
      <c r="W555" s="12506" t="n">
        <v>0.08578321433567078</v>
      </c>
      <c r="X555" t="n" s="13005">
        <v>0.5132154325781428</v>
      </c>
      <c r="Y555" t="n" s="13567">
        <v>0.4415041288954826</v>
      </c>
      <c r="Z555" t="n" s="14131">
        <v>0.42707455661465515</v>
      </c>
      <c r="AA555" t="n" s="14755">
        <v>0.0</v>
      </c>
      <c r="AB555" t="n" s="15381">
        <v>0.0</v>
      </c>
      <c r="AC555" t="n" s="16007">
        <v>0.09581765285157656</v>
      </c>
      <c r="AD555" t="n" s="16482">
        <v>0.11542613352382002</v>
      </c>
      <c r="AE555" t="n" s="16957">
        <v>0.027766166026680004</v>
      </c>
      <c r="AF555" t="n" s="17432">
        <v>0.05087423668419799</v>
      </c>
      <c r="AG555" t="n" s="17907">
        <v>0.176738289352463</v>
      </c>
      <c r="AH555" t="n" s="18382">
        <v>-0.01108763343309</v>
      </c>
      <c r="AI555" t="n" s="18857">
        <v>0.048354561639666</v>
      </c>
      <c r="AJ555" t="n" s="19332">
        <v>0.16886756466252703</v>
      </c>
      <c r="AK555" t="n" s="19807">
        <v>-0.074817834290583</v>
      </c>
      <c r="AL555" t="n" s="20282">
        <v>0.0</v>
      </c>
      <c r="AM555" t="n" s="20757">
        <v>0.11629311766194501</v>
      </c>
      <c r="AN555" t="n" s="21232">
        <v>-0.189545219515594</v>
      </c>
      <c r="AO555" t="n" s="21707">
        <v>1.0020762149036608</v>
      </c>
      <c r="AP555" t="n" s="22182">
        <v>-0.5732068325916292</v>
      </c>
      <c r="AQ555" t="n" s="22657">
        <v>0.42886938231203164</v>
      </c>
      <c r="AR555" t="n" s="23132">
        <v>1.5752830474952901</v>
      </c>
      <c r="AS555" t="n" s="23725">
        <v>0.0029261049484580882</v>
      </c>
      <c r="AT555" t="n" s="24318">
        <v>-7.524324192627742E-5</v>
      </c>
      <c r="AU555" t="n" s="24911">
        <v>0.00254522576367804</v>
      </c>
      <c r="AV555" t="n" s="25504">
        <v>0.0017340914570226481</v>
      </c>
      <c r="AW555" t="n" s="26097">
        <v>-1.0393868695424227E-5</v>
      </c>
      <c r="AX555" t="n" s="26690">
        <v>-9.386902788129272E-4</v>
      </c>
      <c r="AY555" t="n" s="27283">
        <v>1.0872562258752046E-4</v>
      </c>
      <c r="AZ555" t="n" s="27876">
        <v>0.0033458328667984186</v>
      </c>
      <c r="BA555" t="n" s="28469">
        <v>-0.0016309627816955032</v>
      </c>
      <c r="BB555" t="n" s="29062">
        <v>0.0014324862834160382</v>
      </c>
      <c r="BC555" t="n" s="29655">
        <v>-4.36820267252573E-6</v>
      </c>
      <c r="BD555" t="n" s="30248">
        <v>0.0024413723480814385</v>
      </c>
      <c r="BE555" t="n" s="30841">
        <v>-0.00141076329315952</v>
      </c>
      <c r="BF555" t="n" s="31434">
        <v>0.0035120284596207134</v>
      </c>
      <c r="BG555" t="n" s="32027">
        <v>2.4688233632487786E-4</v>
      </c>
      <c r="BH555" t="n" s="32620">
        <v>-4.6140861203803876E-5</v>
      </c>
      <c r="BI555" t="n" s="33213">
        <v>0.00468942957849439</v>
      </c>
      <c r="BJ555" t="s" s="33688">
        <v>1391</v>
      </c>
      <c r="BK555" t="s" s="34163">
        <v>1393</v>
      </c>
      <c r="BL555" t="n" s="34638">
        <v>0.0664510726928711</v>
      </c>
      <c r="BM555" t="s" s="35113">
        <v>1424</v>
      </c>
      <c r="BN555" t="s" s="35588">
        <v>1393</v>
      </c>
      <c r="BO555" t="n" s="36063">
        <v>-0.03568998724222183</v>
      </c>
    </row>
    <row r="556" spans="1:23" x14ac:dyDescent="0.25">
      <c r="A556" s="116" t="str">
        <f>IF(ISBLANK(TBL_DATA[[#This Row],[Row.names]]), "",   DATE(YEAR(TBL_DATA[[#This Row],[Row.names]]), MONTH(TBL_DATA[[#This Row],[Row.names]]), DAY(TBL_DATA[[#This Row],[Row.names]])))</f>
        <v/>
      </c>
      <c r="B556" s="740" t="s">
        <v>685</v>
      </c>
      <c r="C556" s="1366" t="s">
        <v>1311</v>
      </c>
      <c r="D556" s="1992" t="n">
        <v>-0.0017887140204448004</v>
      </c>
      <c r="E556" s="2618" t="n">
        <v>0.14301273565457273</v>
      </c>
      <c r="F556" s="3182" t="n">
        <v>-0.16910315501104833</v>
      </c>
      <c r="G556" s="3746" t="n">
        <v>0.21997471251735906</v>
      </c>
      <c r="H556" s="4310" t="n">
        <v>0.19992055997362862</v>
      </c>
      <c r="I556" s="4874" t="n">
        <v>0.004897353083474679</v>
      </c>
      <c r="J556" s="5438" t="n">
        <v>-0.1027723992542936</v>
      </c>
      <c r="K556" s="6000" t="n">
        <v>0.6182148368943986</v>
      </c>
      <c r="L556" s="6562" t="n">
        <v>0.18512269945879273</v>
      </c>
      <c r="M556" s="7124" t="n">
        <v>0.004942435055387178</v>
      </c>
      <c r="N556" s="7686" t="n">
        <v>0.08691507947552975</v>
      </c>
      <c r="O556" s="8250" t="n">
        <v>0.07345302604540556</v>
      </c>
      <c r="P556" s="8876" t="n">
        <v>-0.07666959619166691</v>
      </c>
      <c r="Q556" s="9440" t="n">
        <v>-0.01548227868733946</v>
      </c>
      <c r="R556" s="10004" t="n">
        <v>-0.013641723383748144</v>
      </c>
      <c r="S556" s="10505" t="n">
        <v>-0.037871590268119704</v>
      </c>
      <c r="T556" s="11006" t="n">
        <v>0.08721087902134088</v>
      </c>
      <c r="U556" s="11507" t="n">
        <v>-0.4342530506870864</v>
      </c>
      <c r="V556" s="12008" t="n">
        <v>0.06430140356093661</v>
      </c>
      <c r="W556" s="12507" t="n">
        <v>0.08495144276439003</v>
      </c>
      <c r="X556" t="n" s="13006">
        <v>0.756919499757931</v>
      </c>
      <c r="Y556" t="n" s="13568">
        <v>0.4471247700291593</v>
      </c>
      <c r="Z556" t="n" s="14132">
        <v>0.4302588749332113</v>
      </c>
      <c r="AA556" t="n" s="14756">
        <v>0.0</v>
      </c>
      <c r="AB556" t="n" s="15382">
        <v>0.0</v>
      </c>
      <c r="AC556" t="n" s="16008">
        <v>0.10810117819708066</v>
      </c>
      <c r="AD556" t="n" s="16483">
        <v>0.10956223867894904</v>
      </c>
      <c r="AE556" t="n" s="16958">
        <v>0.027569374620994007</v>
      </c>
      <c r="AF556" t="n" s="17433">
        <v>0.042243312642443</v>
      </c>
      <c r="AG556" t="n" s="17908">
        <v>0.18320561116915496</v>
      </c>
      <c r="AH556" t="n" s="18383">
        <v>-0.011335945699244999</v>
      </c>
      <c r="AI556" t="n" s="18858">
        <v>0.047720686949298</v>
      </c>
      <c r="AJ556" t="n" s="19333">
        <v>0.17164713887098398</v>
      </c>
      <c r="AK556" t="n" s="19808">
        <v>-0.09061299911620199</v>
      </c>
      <c r="AL556" t="n" s="20283">
        <v>0.0</v>
      </c>
      <c r="AM556" t="n" s="20758">
        <v>0.11480783488748698</v>
      </c>
      <c r="AN556" t="n" s="21233">
        <v>-0.17359160413347802</v>
      </c>
      <c r="AO556" t="n" s="21708">
        <v>0.989209180171221</v>
      </c>
      <c r="AP556" t="n" s="22183">
        <v>-0.567993531300836</v>
      </c>
      <c r="AQ556" t="n" s="22658">
        <v>0.421215648870385</v>
      </c>
      <c r="AR556" t="n" s="23133">
        <v>1.557202711472057</v>
      </c>
      <c r="AS556" t="n" s="23726">
        <v>0.0029471348919228473</v>
      </c>
      <c r="AT556" t="n" s="24319">
        <v>-1.900708058224096E-5</v>
      </c>
      <c r="AU556" t="n" s="24912">
        <v>0.002762535509302521</v>
      </c>
      <c r="AV556" t="n" s="25505">
        <v>0.0016861707423960677</v>
      </c>
      <c r="AW556" t="n" s="26098">
        <v>-4.605492895171075E-5</v>
      </c>
      <c r="AX556" t="n" s="26691">
        <v>-9.03113459223499E-4</v>
      </c>
      <c r="AY556" t="n" s="27284">
        <v>1.6912973483009086E-4</v>
      </c>
      <c r="AZ556" t="n" s="27877">
        <v>0.0032992261543621075</v>
      </c>
      <c r="BA556" t="n" s="28470">
        <v>-0.0016631564091670113</v>
      </c>
      <c r="BB556" t="n" s="29063">
        <v>0.0012935963056874783</v>
      </c>
      <c r="BC556" t="n" s="29656">
        <v>-5.488302081113488E-6</v>
      </c>
      <c r="BD556" t="n" s="30249">
        <v>0.0023765004199916857</v>
      </c>
      <c r="BE556" t="n" s="30842">
        <v>-0.0014226905858219041</v>
      </c>
      <c r="BF556" t="n" s="31435">
        <v>0.003546719038479848</v>
      </c>
      <c r="BG556" t="n" s="32028">
        <v>5.384450968615154E-4</v>
      </c>
      <c r="BH556" t="n" s="32621">
        <v>-5.088567367783446E-5</v>
      </c>
      <c r="BI556" t="n" s="33214">
        <v>0.004532884862662225</v>
      </c>
      <c r="BJ556" t="s" s="33689">
        <v>1391</v>
      </c>
      <c r="BK556" t="s" s="34164">
        <v>1393</v>
      </c>
      <c r="BL556" t="n" s="34639">
        <v>0.06692907959222794</v>
      </c>
      <c r="BM556" t="s" s="35114">
        <v>1424</v>
      </c>
      <c r="BN556" t="s" s="35589">
        <v>1393</v>
      </c>
      <c r="BO556" t="n" s="36064">
        <v>-0.03898383304476738</v>
      </c>
    </row>
    <row r="557" spans="1:23" x14ac:dyDescent="0.25">
      <c r="A557" s="116" t="str">
        <f>IF(ISBLANK(TBL_DATA[[#This Row],[Row.names]]), "",   DATE(YEAR(TBL_DATA[[#This Row],[Row.names]]), MONTH(TBL_DATA[[#This Row],[Row.names]]), DAY(TBL_DATA[[#This Row],[Row.names]])))</f>
        <v/>
      </c>
      <c r="B557" s="741" t="s">
        <v>686</v>
      </c>
      <c r="C557" s="1367" t="s">
        <v>1312</v>
      </c>
      <c r="D557" s="1993" t="n">
        <v>0.013727948441217181</v>
      </c>
      <c r="E557" s="2619" t="n">
        <v>0.1587039555572931</v>
      </c>
      <c r="F557" s="3183" t="n">
        <v>-0.13136608416871431</v>
      </c>
      <c r="G557" s="3747" t="n">
        <v>0.24875759487572333</v>
      </c>
      <c r="H557" s="4311" t="n">
        <v>0.24497001145257477</v>
      </c>
      <c r="I557" s="4875" t="n">
        <v>0.005016169241857804</v>
      </c>
      <c r="J557" s="5439" t="n">
        <v>-0.04812674681794327</v>
      </c>
      <c r="K557" s="6001" t="n">
        <v>0.7178349952398057</v>
      </c>
      <c r="L557" s="6563" t="n">
        <v>0.24404973292243637</v>
      </c>
      <c r="M557" s="7125" t="n">
        <v>0.005019225323822593</v>
      </c>
      <c r="N557" s="7687" t="n">
        <v>0.09164111202423075</v>
      </c>
      <c r="O557" s="8251" t="n">
        <v>0.07345302604540556</v>
      </c>
      <c r="P557" s="8877" t="n">
        <v>-0.06399416401397806</v>
      </c>
      <c r="Q557" s="9441" t="n">
        <v>-0.0160780489471633</v>
      </c>
      <c r="R557" s="10005" t="n">
        <v>-0.014137412917362603</v>
      </c>
      <c r="S557" s="10506" t="n">
        <v>-0.026610352557087547</v>
      </c>
      <c r="T557" s="11007" t="n">
        <v>0.08776044972254358</v>
      </c>
      <c r="U557" s="11508" t="n">
        <v>-0.30321577249452014</v>
      </c>
      <c r="V557" s="12009" t="n">
        <v>0.07473416808276445</v>
      </c>
      <c r="W557" s="12508" t="n">
        <v>0.08523556113438044</v>
      </c>
      <c r="X557" t="n" s="13007">
        <v>0.8767956365646525</v>
      </c>
      <c r="Y557" t="n" s="13569">
        <v>0.49494445289605454</v>
      </c>
      <c r="Z557" t="n" s="14133">
        <v>0.49401389952352187</v>
      </c>
      <c r="AA557" t="n" s="14757">
        <v>0.0</v>
      </c>
      <c r="AB557" t="n" s="15383">
        <v>0.0</v>
      </c>
      <c r="AC557" t="n" s="16009">
        <v>0.10409600442701102</v>
      </c>
      <c r="AD557" t="n" s="16484">
        <v>0.09620689480355601</v>
      </c>
      <c r="AE557" t="n" s="16959">
        <v>0.026722485899255004</v>
      </c>
      <c r="AF557" t="n" s="17434">
        <v>0.052861248610513</v>
      </c>
      <c r="AG557" t="n" s="17909">
        <v>0.186963836400802</v>
      </c>
      <c r="AH557" t="n" s="18384">
        <v>-0.011138343293865</v>
      </c>
      <c r="AI557" t="n" s="18859">
        <v>0.047625995217416</v>
      </c>
      <c r="AJ557" t="n" s="19334">
        <v>0.17448096661018703</v>
      </c>
      <c r="AK557" t="n" s="19809">
        <v>-0.09215078085259801</v>
      </c>
      <c r="AL557" t="n" s="20284">
        <v>0.0</v>
      </c>
      <c r="AM557" t="n" s="20759">
        <v>0.109831044079133</v>
      </c>
      <c r="AN557" t="n" s="21234">
        <v>-0.131993955833152</v>
      </c>
      <c r="AO557" t="n" s="21709">
        <v>0.9392171745427028</v>
      </c>
      <c r="AP557" t="n" s="22184">
        <v>-0.47980778290145604</v>
      </c>
      <c r="AQ557" t="n" s="22659">
        <v>0.4594093916412468</v>
      </c>
      <c r="AR557" t="n" s="23134">
        <v>1.419024957444159</v>
      </c>
      <c r="AS557" t="n" s="23727">
        <v>0.0030414926417768203</v>
      </c>
      <c r="AT557" t="n" s="24320">
        <v>3.847055923951605E-5</v>
      </c>
      <c r="AU557" t="n" s="24913">
        <v>0.0030372609297979725</v>
      </c>
      <c r="AV557" t="n" s="25506">
        <v>0.0015992260230511806</v>
      </c>
      <c r="AW557" t="n" s="26099">
        <v>-1.4937699456419026E-4</v>
      </c>
      <c r="AX557" t="n" s="26692">
        <v>-5.870017170113936E-4</v>
      </c>
      <c r="AY557" t="n" s="27285">
        <v>2.5729228536580423E-4</v>
      </c>
      <c r="AZ557" t="n" s="27878">
        <v>0.0028725110821612968</v>
      </c>
      <c r="BA557" t="n" s="28471">
        <v>-0.0013428828802319783</v>
      </c>
      <c r="BB557" t="n" s="29064">
        <v>0.001314351899616859</v>
      </c>
      <c r="BC557" t="n" s="29657">
        <v>-6.921303110168872E-6</v>
      </c>
      <c r="BD557" t="n" s="30250">
        <v>0.002352872761858723</v>
      </c>
      <c r="BE557" t="n" s="30843">
        <v>-0.001253295692592762</v>
      </c>
      <c r="BF557" t="n" s="31436">
        <v>0.0034841860337997185</v>
      </c>
      <c r="BG557" t="n" s="32029">
        <v>0.0011943177092244254</v>
      </c>
      <c r="BH557" t="n" s="32622">
        <v>2.4065295874060357E-5</v>
      </c>
      <c r="BI557" t="n" s="33215">
        <v>0.004272276417927553</v>
      </c>
      <c r="BJ557" t="s" s="33690">
        <v>1391</v>
      </c>
      <c r="BK557" t="s" s="34165">
        <v>1393</v>
      </c>
      <c r="BL557" t="n" s="34640">
        <v>0.06817994266748428</v>
      </c>
      <c r="BM557" t="s" s="35115">
        <v>1424</v>
      </c>
      <c r="BN557" t="s" s="35590">
        <v>1393</v>
      </c>
      <c r="BO557" t="n" s="36065">
        <v>-0.04110964760184288</v>
      </c>
    </row>
    <row r="558" spans="1:23" x14ac:dyDescent="0.25">
      <c r="A558" s="116" t="str">
        <f>IF(ISBLANK(TBL_DATA[[#This Row],[Row.names]]), "",   DATE(YEAR(TBL_DATA[[#This Row],[Row.names]]), MONTH(TBL_DATA[[#This Row],[Row.names]]), DAY(TBL_DATA[[#This Row],[Row.names]])))</f>
        <v/>
      </c>
      <c r="B558" s="742" t="s">
        <v>687</v>
      </c>
      <c r="C558" s="1368" t="s">
        <v>1313</v>
      </c>
      <c r="D558" s="1994" t="n">
        <v>0.00219134705603997</v>
      </c>
      <c r="E558" s="2620" t="n">
        <v>0.16124307805912563</v>
      </c>
      <c r="F558" s="3184" t="n">
        <v>-0.1228374407082844</v>
      </c>
      <c r="G558" s="3748" t="n">
        <v>0.2489369765863206</v>
      </c>
      <c r="H558" s="4312" t="n">
        <v>0.24430474887033413</v>
      </c>
      <c r="I558" s="4876" t="n">
        <v>0.0050287986186253264</v>
      </c>
      <c r="J558" s="5440" t="n">
        <v>-0.04415977434870855</v>
      </c>
      <c r="K558" s="6002" t="n">
        <v>0.7197956641902186</v>
      </c>
      <c r="L558" s="6564" t="n">
        <v>0.24764278880512597</v>
      </c>
      <c r="M558" s="7126" t="n">
        <v>0.005017679778926554</v>
      </c>
      <c r="N558" s="7688" t="n">
        <v>0.09183139215522634</v>
      </c>
      <c r="O558" s="8252" t="n">
        <v>0.07345172371087048</v>
      </c>
      <c r="P558" s="8878" t="n">
        <v>-0.06194305038085368</v>
      </c>
      <c r="Q558" s="9442" t="n">
        <v>-0.0160714863173696</v>
      </c>
      <c r="R558" s="10006" t="n">
        <v>-0.014126820824483952</v>
      </c>
      <c r="S558" s="10507" t="n">
        <v>-0.031086866411909275</v>
      </c>
      <c r="T558" s="11008" t="n">
        <v>0.08756844626536381</v>
      </c>
      <c r="U558" s="11509" t="n">
        <v>-0.35500077639501465</v>
      </c>
      <c r="V558" s="12010" t="n">
        <v>0.06587492935893224</v>
      </c>
      <c r="W558" s="12509" t="n">
        <v>0.08510967824516294</v>
      </c>
      <c r="X558" t="n" s="13008">
        <v>0.7740004511493512</v>
      </c>
      <c r="Y558" t="n" s="13570">
        <v>0.49427193817809867</v>
      </c>
      <c r="Z558" t="n" s="14134">
        <v>0.4976372060096853</v>
      </c>
      <c r="AA558" t="n" s="14758">
        <v>0.0</v>
      </c>
      <c r="AB558" t="n" s="15384">
        <v>0.0</v>
      </c>
      <c r="AC558" t="n" s="16010">
        <v>0.11671944272221559</v>
      </c>
      <c r="AD558" t="n" s="16485">
        <v>0.09137708619793804</v>
      </c>
      <c r="AE558" t="n" s="16960">
        <v>0.028148496363741005</v>
      </c>
      <c r="AF558" t="n" s="17435">
        <v>0.046047581551622</v>
      </c>
      <c r="AG558" t="n" s="17910">
        <v>0.170927770972598</v>
      </c>
      <c r="AH558" t="n" s="18385">
        <v>-0.014726944476768</v>
      </c>
      <c r="AI558" t="n" s="18860">
        <v>0.045000045383583</v>
      </c>
      <c r="AJ558" t="n" s="19335">
        <v>0.18121727128940698</v>
      </c>
      <c r="AK558" t="n" s="19810">
        <v>-0.10053823538463001</v>
      </c>
      <c r="AL558" t="n" s="20285">
        <v>0.0</v>
      </c>
      <c r="AM558" t="n" s="20760">
        <v>0.10925976887672399</v>
      </c>
      <c r="AN558" t="n" s="21235">
        <v>-0.165775645823326</v>
      </c>
      <c r="AO558" t="n" s="21710">
        <v>0.9440125859666162</v>
      </c>
      <c r="AP558" t="n" s="22185">
        <v>-0.553075391015727</v>
      </c>
      <c r="AQ558" t="n" s="22660">
        <v>0.3909371949508892</v>
      </c>
      <c r="AR558" t="n" s="23135">
        <v>1.497087976982343</v>
      </c>
      <c r="AS558" t="n" s="23728">
        <v>0.0032032017316954795</v>
      </c>
      <c r="AT558" t="n" s="24321">
        <v>8.723015769896285E-5</v>
      </c>
      <c r="AU558" t="n" s="24914">
        <v>0.0027371086139998642</v>
      </c>
      <c r="AV558" t="n" s="25507">
        <v>0.0018275967834128104</v>
      </c>
      <c r="AW558" t="n" s="26100">
        <v>-1.6224694240524472E-4</v>
      </c>
      <c r="AX558" t="n" s="26693">
        <v>-7.653644260043139E-4</v>
      </c>
      <c r="AY558" t="n" s="27286">
        <v>2.7952009149686115E-4</v>
      </c>
      <c r="AZ558" t="n" s="27879">
        <v>0.0031644857458738604</v>
      </c>
      <c r="BA558" t="n" s="28472">
        <v>-0.001524900168644777</v>
      </c>
      <c r="BB558" t="n" s="29065">
        <v>0.0015451211167298654</v>
      </c>
      <c r="BC558" t="n" s="29658">
        <v>-4.572513041927249E-6</v>
      </c>
      <c r="BD558" t="n" s="30251">
        <v>0.002359398990853822</v>
      </c>
      <c r="BE558" t="n" s="30844">
        <v>-0.0014255740099180323</v>
      </c>
      <c r="BF558" t="n" s="31437">
        <v>0.0035037473396636594</v>
      </c>
      <c r="BG558" t="n" s="32030">
        <v>0.0013464005122749189</v>
      </c>
      <c r="BH558" t="n" s="32623">
        <v>3.712230951997759E-5</v>
      </c>
      <c r="BI558" t="n" s="33216">
        <v>0.004566085048417096</v>
      </c>
      <c r="BJ558" t="s" s="33691">
        <v>1385</v>
      </c>
      <c r="BK558" t="s" s="34166">
        <v>1393</v>
      </c>
      <c r="BL558" t="n" s="34641">
        <v>0.07221335172653198</v>
      </c>
      <c r="BM558" t="s" s="35116">
        <v>1424</v>
      </c>
      <c r="BN558" t="s" s="35591">
        <v>1393</v>
      </c>
      <c r="BO558" t="n" s="36066">
        <v>-0.04409470781683922</v>
      </c>
    </row>
    <row r="559" spans="1:23" x14ac:dyDescent="0.25">
      <c r="A559" s="116" t="str">
        <f>IF(ISBLANK(TBL_DATA[[#This Row],[Row.names]]), "",   DATE(YEAR(TBL_DATA[[#This Row],[Row.names]]), MONTH(TBL_DATA[[#This Row],[Row.names]]), DAY(TBL_DATA[[#This Row],[Row.names]])))</f>
        <v/>
      </c>
      <c r="B559" s="743" t="s">
        <v>688</v>
      </c>
      <c r="C559" s="1369" t="s">
        <v>1314</v>
      </c>
      <c r="D559" s="1995" t="n">
        <v>-0.0019321634213652643</v>
      </c>
      <c r="E559" s="2621" t="n">
        <v>0.15899936666038617</v>
      </c>
      <c r="F559" s="3185" t="n">
        <v>-0.12386043256974877</v>
      </c>
      <c r="G559" s="3749" t="n">
        <v>0.24355515010497308</v>
      </c>
      <c r="H559" s="4313" t="n">
        <v>0.24271636091073745</v>
      </c>
      <c r="I559" s="4877" t="n">
        <v>0.005029757784781993</v>
      </c>
      <c r="J559" s="5441" t="n">
        <v>-0.03945071286289625</v>
      </c>
      <c r="K559" s="6003" t="n">
        <v>0.6800875126851126</v>
      </c>
      <c r="L559" s="6565" t="n">
        <v>0.23642734337078664</v>
      </c>
      <c r="M559" s="7127" t="n">
        <v>0.005050599930642108</v>
      </c>
      <c r="N559" s="7689" t="n">
        <v>0.09175253135643062</v>
      </c>
      <c r="O559" s="8253" t="n">
        <v>0.07355330541889672</v>
      </c>
      <c r="P559" s="8879" t="n">
        <v>-0.06375552970606524</v>
      </c>
      <c r="Q559" s="9443" t="n">
        <v>-0.01611118609791085</v>
      </c>
      <c r="R559" s="10007" t="n">
        <v>-0.01416819059902791</v>
      </c>
      <c r="S559" s="10508" t="n">
        <v>-0.019469201326073327</v>
      </c>
      <c r="T559" s="11009" t="n">
        <v>0.0875893860358478</v>
      </c>
      <c r="U559" s="11510" t="n">
        <v>-0.22227808878698094</v>
      </c>
      <c r="V559" s="12011" t="n">
        <v>0.08185012107402456</v>
      </c>
      <c r="W559" s="12510" t="n">
        <v>0.08518454014814017</v>
      </c>
      <c r="X559" t="n" s="13009">
        <v>0.960856523163512</v>
      </c>
      <c r="Y559" t="n" s="13571">
        <v>0.49266252233221225</v>
      </c>
      <c r="Z559" t="n" s="14135">
        <v>0.4862379493322037</v>
      </c>
      <c r="AA559" t="n" s="14759">
        <v>0.0</v>
      </c>
      <c r="AB559" t="n" s="15385">
        <v>0.0</v>
      </c>
      <c r="AC559" t="n" s="16011">
        <v>0.1122871684712147</v>
      </c>
      <c r="AD559" t="n" s="16486">
        <v>0.09776172927068603</v>
      </c>
      <c r="AE559" t="n" s="16961">
        <v>0.028970309622713998</v>
      </c>
      <c r="AF559" t="n" s="17436">
        <v>0.048293187123231</v>
      </c>
      <c r="AG559" t="n" s="17911">
        <v>0.17031122572839</v>
      </c>
      <c r="AH559" t="n" s="18386">
        <v>-0.014313555551155</v>
      </c>
      <c r="AI559" t="n" s="18861">
        <v>0.043207834527263</v>
      </c>
      <c r="AJ559" t="n" s="19336">
        <v>0.175314027047991</v>
      </c>
      <c r="AK559" t="n" s="19811">
        <v>-0.09944256364226402</v>
      </c>
      <c r="AL559" t="n" s="20286">
        <v>0.0</v>
      </c>
      <c r="AM559" t="n" s="20761">
        <v>0.108276131108386</v>
      </c>
      <c r="AN559" t="n" s="21236">
        <v>-0.159334627067666</v>
      </c>
      <c r="AO559" t="n" s="21711">
        <v>0.941608393595789</v>
      </c>
      <c r="AP559" t="n" s="22186">
        <v>-0.5425646954282131</v>
      </c>
      <c r="AQ559" t="n" s="22661">
        <v>0.3990436981675759</v>
      </c>
      <c r="AR559" t="n" s="23136">
        <v>1.4841730890240021</v>
      </c>
      <c r="AS559" t="n" s="23729">
        <v>0.0030851219963789357</v>
      </c>
      <c r="AT559" t="n" s="24322">
        <v>8.126213895692729E-5</v>
      </c>
      <c r="AU559" t="n" s="24915">
        <v>0.0026571080438117078</v>
      </c>
      <c r="AV559" t="n" s="25508">
        <v>0.0017764032327410495</v>
      </c>
      <c r="AW559" t="n" s="26101">
        <v>-1.523439251879604E-4</v>
      </c>
      <c r="AX559" t="n" s="26694">
        <v>-7.419036935305993E-4</v>
      </c>
      <c r="AY559" t="n" s="27287">
        <v>2.695686373261212E-4</v>
      </c>
      <c r="AZ559" t="n" s="27880">
        <v>0.003076494039431398</v>
      </c>
      <c r="BA559" t="n" s="28473">
        <v>-0.001469624393296176</v>
      </c>
      <c r="BB559" t="n" s="29066">
        <v>0.001497476538305226</v>
      </c>
      <c r="BC559" t="n" s="29659">
        <v>-4.579475747301899E-6</v>
      </c>
      <c r="BD559" t="n" s="30252">
        <v>0.0023053521881515123</v>
      </c>
      <c r="BE559" t="n" s="30845">
        <v>-0.0013775107259977946</v>
      </c>
      <c r="BF559" t="n" s="31438">
        <v>0.0034046856596675387</v>
      </c>
      <c r="BG559" t="n" s="32031">
        <v>0.0012873430456410116</v>
      </c>
      <c r="BH559" t="n" s="32624">
        <v>4.1582527443760586E-5</v>
      </c>
      <c r="BI559" t="n" s="33217">
        <v>0.004413530444283299</v>
      </c>
      <c r="BJ559" t="s" s="33692">
        <v>1385</v>
      </c>
      <c r="BK559" t="s" s="34167">
        <v>1393</v>
      </c>
      <c r="BL559" t="n" s="34642">
        <v>0.06976599246263504</v>
      </c>
      <c r="BM559" t="s" s="35117">
        <v>1424</v>
      </c>
      <c r="BN559" t="s" s="35592">
        <v>1393</v>
      </c>
      <c r="BO559" t="n" s="36067">
        <v>-0.038610003888607025</v>
      </c>
    </row>
    <row r="560" spans="1:23" x14ac:dyDescent="0.25">
      <c r="A560" s="116" t="str">
        <f>IF(ISBLANK(TBL_DATA[[#This Row],[Row.names]]), "",   DATE(YEAR(TBL_DATA[[#This Row],[Row.names]]), MONTH(TBL_DATA[[#This Row],[Row.names]]), DAY(TBL_DATA[[#This Row],[Row.names]])))</f>
        <v/>
      </c>
      <c r="B560" s="744" t="s">
        <v>689</v>
      </c>
      <c r="C560" s="1370" t="s">
        <v>1315</v>
      </c>
      <c r="D560" s="1996" t="n">
        <v>0.002000682145420169</v>
      </c>
      <c r="E560" s="2622" t="n">
        <v>0.1613181559998167</v>
      </c>
      <c r="F560" s="3186" t="n">
        <v>-0.1351457542940656</v>
      </c>
      <c r="G560" s="3750" t="n">
        <v>0.23818628776205844</v>
      </c>
      <c r="H560" s="4314" t="n">
        <v>0.2335670494664971</v>
      </c>
      <c r="I560" s="4878" t="n">
        <v>0.005005788219590753</v>
      </c>
      <c r="J560" s="5442" t="n">
        <v>-0.04632392218808845</v>
      </c>
      <c r="K560" s="6004" t="n">
        <v>0.6582476551191372</v>
      </c>
      <c r="L560" s="6566" t="n">
        <v>0.22115044038539144</v>
      </c>
      <c r="M560" s="7128" t="n">
        <v>0.005046173486630187</v>
      </c>
      <c r="N560" s="7690" t="n">
        <v>0.09076860448421566</v>
      </c>
      <c r="O560" s="8254" t="n">
        <v>0.07355330541889672</v>
      </c>
      <c r="P560" s="8880" t="n">
        <v>-0.06188240211060003</v>
      </c>
      <c r="Q560" s="9444" t="n">
        <v>-0.016016727568439294</v>
      </c>
      <c r="R560" s="10008" t="n">
        <v>-0.014094568175718015</v>
      </c>
      <c r="S560" s="10509" t="n">
        <v>-0.01035385120401422</v>
      </c>
      <c r="T560" s="11010" t="n">
        <v>0.0874076432694423</v>
      </c>
      <c r="U560" s="11511" t="n">
        <v>-0.1184547576931859</v>
      </c>
      <c r="V560" s="12012" t="n">
        <v>0.09826569182677036</v>
      </c>
      <c r="W560" s="12511" t="n">
        <v>0.08505947892928097</v>
      </c>
      <c r="X560" t="n" s="13010">
        <v>1.1552585680482375</v>
      </c>
      <c r="Y560" t="n" s="13572">
        <v>0.48328775017219</v>
      </c>
      <c r="Z560" t="n" s="14136">
        <v>0.47026635047108284</v>
      </c>
      <c r="AA560" t="n" s="14760">
        <v>0.0</v>
      </c>
      <c r="AB560" t="n" s="15386">
        <v>0.0</v>
      </c>
      <c r="AC560" t="n" s="16012">
        <v>0.10815270745030643</v>
      </c>
      <c r="AD560" t="n" s="16487">
        <v>0.070866004779689</v>
      </c>
      <c r="AE560" t="n" s="16962">
        <v>0.027629653735118005</v>
      </c>
      <c r="AF560" t="n" s="17437">
        <v>0.02722131482817799</v>
      </c>
      <c r="AG560" t="n" s="17912">
        <v>0.17621904801113997</v>
      </c>
      <c r="AH560" t="n" s="18387">
        <v>-0.013332379041869</v>
      </c>
      <c r="AI560" t="n" s="18862">
        <v>0.042730365092662</v>
      </c>
      <c r="AJ560" t="n" s="19337">
        <v>0.178362407781275</v>
      </c>
      <c r="AK560" t="n" s="19812">
        <v>-0.089025780324282</v>
      </c>
      <c r="AL560" t="n" s="20287">
        <v>0.0</v>
      </c>
      <c r="AM560" t="n" s="20762">
        <v>0.114463212774254</v>
      </c>
      <c r="AN560" t="n" s="21237">
        <v>-0.16463182773130597</v>
      </c>
      <c r="AO560" t="n" s="21712">
        <v>0.949447637013622</v>
      </c>
      <c r="AP560" t="n" s="22187">
        <v>-0.578945617108763</v>
      </c>
      <c r="AQ560" t="n" s="22662">
        <v>0.370502019904859</v>
      </c>
      <c r="AR560" t="n" s="23137">
        <v>1.528393254122385</v>
      </c>
      <c r="AS560" t="n" s="23730">
        <v>0.0030157273097020623</v>
      </c>
      <c r="AT560" t="n" s="24323">
        <v>1.2320768334722997E-4</v>
      </c>
      <c r="AU560" t="n" s="24916">
        <v>0.002505647214023466</v>
      </c>
      <c r="AV560" t="n" s="25509">
        <v>0.0017794975230942302</v>
      </c>
      <c r="AW560" t="n" s="26102">
        <v>-1.632344212662901E-4</v>
      </c>
      <c r="AX560" t="n" s="26695">
        <v>-8.116289233283466E-4</v>
      </c>
      <c r="AY560" t="n" s="27288">
        <v>2.7407242086685107E-4</v>
      </c>
      <c r="AZ560" t="n" s="27881">
        <v>0.003113390160083211</v>
      </c>
      <c r="BA560" t="n" s="28474">
        <v>-0.001512417750101002</v>
      </c>
      <c r="BB560" t="n" s="29067">
        <v>0.0015419350124478606</v>
      </c>
      <c r="BC560" t="n" s="29660">
        <v>-5.097988776542773E-6</v>
      </c>
      <c r="BD560" t="n" s="30253">
        <v>0.002310685831977513</v>
      </c>
      <c r="BE560" t="n" s="30846">
        <v>-0.0014247797200015908</v>
      </c>
      <c r="BF560" t="n" s="31439">
        <v>0.003229964332206283</v>
      </c>
      <c r="BG560" t="n" s="32032">
        <v>0.001156846316593666</v>
      </c>
      <c r="BH560" t="n" s="32625">
        <v>4.220549833799333E-5</v>
      </c>
      <c r="BI560" t="n" s="33218">
        <v>0.004546175980978865</v>
      </c>
      <c r="BJ560" t="s" s="33693">
        <v>1387</v>
      </c>
      <c r="BK560" t="s" s="34168">
        <v>1393</v>
      </c>
      <c r="BL560" t="n" s="34643">
        <v>0.06357516348361969</v>
      </c>
      <c r="BM560" t="s" s="35118">
        <v>1424</v>
      </c>
      <c r="BN560" t="s" s="35593">
        <v>1393</v>
      </c>
      <c r="BO560" t="n" s="36068">
        <v>-0.04152139276266098</v>
      </c>
    </row>
    <row r="561" spans="1:23" x14ac:dyDescent="0.25">
      <c r="A561" s="116" t="str">
        <f>IF(ISBLANK(TBL_DATA[[#This Row],[Row.names]]), "",   DATE(YEAR(TBL_DATA[[#This Row],[Row.names]]), MONTH(TBL_DATA[[#This Row],[Row.names]]), DAY(TBL_DATA[[#This Row],[Row.names]])))</f>
        <v/>
      </c>
      <c r="B561" s="745" t="s">
        <v>690</v>
      </c>
      <c r="C561" s="1371" t="s">
        <v>1316</v>
      </c>
      <c r="D561" s="1997" t="n">
        <v>-0.006665634872984927</v>
      </c>
      <c r="E561" s="2623" t="n">
        <v>0.15357723320055383</v>
      </c>
      <c r="F561" s="3187" t="n">
        <v>-0.1493157977818328</v>
      </c>
      <c r="G561" s="3751" t="n">
        <v>0.23699408971297942</v>
      </c>
      <c r="H561" s="4315" t="n">
        <v>0.22758274242116264</v>
      </c>
      <c r="I561" s="4879" t="n">
        <v>0.005063227220897386</v>
      </c>
      <c r="J561" s="5443" t="n">
        <v>-0.05945517729292027</v>
      </c>
      <c r="K561" s="6005" t="n">
        <v>0.6604941421077265</v>
      </c>
      <c r="L561" s="6567" t="n">
        <v>0.2191685151870156</v>
      </c>
      <c r="M561" s="7129" t="n">
        <v>0.005090730327975364</v>
      </c>
      <c r="N561" s="7691" t="n">
        <v>0.09145378908482327</v>
      </c>
      <c r="O561" s="8255" t="n">
        <v>0.07459759029691153</v>
      </c>
      <c r="P561" s="8881" t="n">
        <v>-0.06813555148605233</v>
      </c>
      <c r="Q561" s="9445" t="n">
        <v>-0.016198580884742925</v>
      </c>
      <c r="R561" s="10009" t="n">
        <v>-0.014261911695123374</v>
      </c>
      <c r="S561" s="10510" t="n">
        <v>-0.03694743829637992</v>
      </c>
      <c r="T561" s="11011" t="n">
        <v>0.08750712382816417</v>
      </c>
      <c r="U561" s="11512" t="n">
        <v>-0.4222220623881182</v>
      </c>
      <c r="V561" s="12013" t="n">
        <v>0.068975588358545</v>
      </c>
      <c r="W561" s="12512" t="n">
        <v>0.08484855869567617</v>
      </c>
      <c r="X561" t="n" s="13011">
        <v>0.8129258695594078</v>
      </c>
      <c r="Y561" t="n" s="13573">
        <v>0.47705633044868256</v>
      </c>
      <c r="Z561" t="n" s="14137">
        <v>0.46815437110745384</v>
      </c>
      <c r="AA561" t="n" s="14761">
        <v>0.0</v>
      </c>
      <c r="AB561" t="n" s="15387">
        <v>0.0</v>
      </c>
      <c r="AC561" t="n" s="16013">
        <v>0.10402894376761178</v>
      </c>
      <c r="AD561" t="n" s="16488">
        <v>0.06924868712599101</v>
      </c>
      <c r="AE561" t="n" s="16963">
        <v>0.02903392253352901</v>
      </c>
      <c r="AF561" t="n" s="17438">
        <v>0.038340010680138</v>
      </c>
      <c r="AG561" t="n" s="17913">
        <v>0.16905419287981202</v>
      </c>
      <c r="AH561" t="n" s="18388">
        <v>-0.013658950281491</v>
      </c>
      <c r="AI561" t="n" s="18863">
        <v>0.041050192964632</v>
      </c>
      <c r="AJ561" t="n" s="19338">
        <v>0.18318167799620397</v>
      </c>
      <c r="AK561" t="n" s="19813">
        <v>-0.093063432637813</v>
      </c>
      <c r="AL561" t="n" s="20288">
        <v>0.0</v>
      </c>
      <c r="AM561" t="n" s="20763">
        <v>0.109623740478172</v>
      </c>
      <c r="AN561" t="n" s="21238">
        <v>-0.178819212267933</v>
      </c>
      <c r="AO561" t="n" s="21713">
        <v>0.979382737275505</v>
      </c>
      <c r="AP561" t="n" s="22188">
        <v>-0.6253919078042641</v>
      </c>
      <c r="AQ561" t="n" s="22663">
        <v>0.35399082947124083</v>
      </c>
      <c r="AR561" t="n" s="23138">
        <v>1.604774645079769</v>
      </c>
      <c r="AS561" t="n" s="23731">
        <v>0.003207221963591885</v>
      </c>
      <c r="AT561" t="n" s="24324">
        <v>1.9148697989207402E-4</v>
      </c>
      <c r="AU561" t="n" s="24917">
        <v>0.002559229643098714</v>
      </c>
      <c r="AV561" t="n" s="25510">
        <v>0.001591202100261757</v>
      </c>
      <c r="AW561" t="n" s="26103">
        <v>-1.1074272584544419E-4</v>
      </c>
      <c r="AX561" t="n" s="26696">
        <v>-6.011206805428062E-4</v>
      </c>
      <c r="AY561" t="n" s="27289">
        <v>2.5826758767901224E-4</v>
      </c>
      <c r="AZ561" t="n" s="27882">
        <v>0.0026279515426731767</v>
      </c>
      <c r="BA561" t="n" s="28475">
        <v>-0.0010744672967531353</v>
      </c>
      <c r="BB561" t="n" s="29068">
        <v>0.001619578677488153</v>
      </c>
      <c r="BC561" t="n" s="29661">
        <v>-6.460627449153235E-6</v>
      </c>
      <c r="BD561" t="n" s="30254">
        <v>0.0025073719557283038</v>
      </c>
      <c r="BE561" t="n" s="30847">
        <v>-0.0012836278516865456</v>
      </c>
      <c r="BF561" t="n" s="31440">
        <v>0.002631527536299089</v>
      </c>
      <c r="BG561" t="n" s="32033">
        <v>0.0016375072317147933</v>
      </c>
      <c r="BH561" t="n" s="32626">
        <v>2.4080337224518747E-4</v>
      </c>
      <c r="BI561" t="n" s="33219">
        <v>0.004528564919793403</v>
      </c>
      <c r="BJ561" t="s" s="33694">
        <v>1387</v>
      </c>
      <c r="BK561" t="s" s="34169">
        <v>1393</v>
      </c>
      <c r="BL561" t="n" s="34644">
        <v>0.06541314721107483</v>
      </c>
      <c r="BM561" t="s" s="35119">
        <v>1424</v>
      </c>
      <c r="BN561" t="s" s="35594">
        <v>1393</v>
      </c>
      <c r="BO561" t="n" s="36069">
        <v>-0.04428662359714508</v>
      </c>
    </row>
    <row r="562" spans="1:23" x14ac:dyDescent="0.25">
      <c r="A562" s="116" t="str">
        <f>IF(ISBLANK(TBL_DATA[[#This Row],[Row.names]]), "",   DATE(YEAR(TBL_DATA[[#This Row],[Row.names]]), MONTH(TBL_DATA[[#This Row],[Row.names]]), DAY(TBL_DATA[[#This Row],[Row.names]])))</f>
        <v/>
      </c>
      <c r="B562" s="746" t="s">
        <v>691</v>
      </c>
      <c r="C562" s="1372" t="s">
        <v>1317</v>
      </c>
      <c r="D562" s="1998" t="n">
        <v>-0.016294637887413338</v>
      </c>
      <c r="E562" s="2624" t="n">
        <v>0.1347801099103867</v>
      </c>
      <c r="F562" s="3188" t="n">
        <v>-0.1995829075416724</v>
      </c>
      <c r="G562" s="3752" t="n">
        <v>0.26015230467336686</v>
      </c>
      <c r="H562" s="4316" t="n">
        <v>0.2591868054959908</v>
      </c>
      <c r="I562" s="4880" t="n">
        <v>0.005186563293646636</v>
      </c>
      <c r="J562" s="5444" t="n">
        <v>-0.10506229986430848</v>
      </c>
      <c r="K562" s="6006" t="n">
        <v>0.7379863779417317</v>
      </c>
      <c r="L562" s="6568" t="n">
        <v>0.25927532129039055</v>
      </c>
      <c r="M562" s="7130" t="n">
        <v>0.005186253427078383</v>
      </c>
      <c r="N562" s="7692" t="n">
        <v>0.09565894747630266</v>
      </c>
      <c r="O562" s="8256" t="n">
        <v>0.08140553650479537</v>
      </c>
      <c r="P562" s="8882" t="n">
        <v>-0.08331994523474129</v>
      </c>
      <c r="Q562" s="9446" t="n">
        <v>-0.01723516052125359</v>
      </c>
      <c r="R562" s="10010" t="n">
        <v>-0.015209440885766834</v>
      </c>
      <c r="S562" s="10511" t="n">
        <v>-0.038953883440733805</v>
      </c>
      <c r="T562" s="11012" t="n">
        <v>0.0878805255801276</v>
      </c>
      <c r="U562" s="11513" t="n">
        <v>-0.4432595638634009</v>
      </c>
      <c r="V562" s="12014" t="n">
        <v>0.06986441440706037</v>
      </c>
      <c r="W562" s="12513" t="n">
        <v>0.08514964372021795</v>
      </c>
      <c r="X562" t="n" s="13012">
        <v>0.8204898030650449</v>
      </c>
      <c r="Y562" t="n" s="13574">
        <v>0.5091039240626523</v>
      </c>
      <c r="Z562" t="n" s="14138">
        <v>0.5091908495744896</v>
      </c>
      <c r="AA562" t="n" s="14762">
        <v>0.0</v>
      </c>
      <c r="AB562" t="n" s="15388">
        <v>0.0</v>
      </c>
      <c r="AC562" t="n" s="16014">
        <v>0.1045201413854162</v>
      </c>
      <c r="AD562" t="n" s="16489">
        <v>0.06510397696235197</v>
      </c>
      <c r="AE562" t="n" s="16964">
        <v>0.0320671168236</v>
      </c>
      <c r="AF562" t="n" s="17439">
        <v>0.06019771003042999</v>
      </c>
      <c r="AG562" t="n" s="17914">
        <v>0.172489382110003</v>
      </c>
      <c r="AH562" t="n" s="18389">
        <v>-0.002970743495641</v>
      </c>
      <c r="AI562" t="n" s="18864">
        <v>0.039997028045715</v>
      </c>
      <c r="AJ562" t="n" s="19339">
        <v>0.181252272637664</v>
      </c>
      <c r="AK562" t="n" s="19814">
        <v>-0.09476283182918</v>
      </c>
      <c r="AL562" t="n" s="20289">
        <v>0.0</v>
      </c>
      <c r="AM562" t="n" s="20764">
        <v>0.097803071725203</v>
      </c>
      <c r="AN562" t="n" s="21239">
        <v>-0.23076788596325498</v>
      </c>
      <c r="AO562" t="n" s="21714">
        <v>1.027588597168292</v>
      </c>
      <c r="AP562" t="n" s="22189">
        <v>-0.707179500121401</v>
      </c>
      <c r="AQ562" t="n" s="22664">
        <v>0.32040909704689113</v>
      </c>
      <c r="AR562" t="n" s="23139">
        <v>1.734768097289693</v>
      </c>
      <c r="AS562" t="n" s="23732">
        <v>0.003112044773113844</v>
      </c>
      <c r="AT562" t="n" s="24325">
        <v>1.1420901438878224E-4</v>
      </c>
      <c r="AU562" t="n" s="24918">
        <v>0.0025596541957362976</v>
      </c>
      <c r="AV562" t="n" s="25511">
        <v>0.001495941825189951</v>
      </c>
      <c r="AW562" t="n" s="26104">
        <v>-1.1766497341436866E-4</v>
      </c>
      <c r="AX562" t="n" s="26697">
        <v>-6.946023306011404E-4</v>
      </c>
      <c r="AY562" t="n" s="27290">
        <v>2.29791838240445E-4</v>
      </c>
      <c r="AZ562" t="n" s="27883">
        <v>0.0026928678204241733</v>
      </c>
      <c r="BA562" t="n" s="28476">
        <v>-0.0010704377663327883</v>
      </c>
      <c r="BB562" t="n" s="29069">
        <v>0.0017038188840562336</v>
      </c>
      <c r="BC562" t="n" s="29662">
        <v>-5.615023963318238E-6</v>
      </c>
      <c r="BD562" t="n" s="30255">
        <v>0.002628821399936014</v>
      </c>
      <c r="BE562" t="n" s="30848">
        <v>-0.0012682391776463289</v>
      </c>
      <c r="BF562" t="n" s="31441">
        <v>0.0025918995419519737</v>
      </c>
      <c r="BG562" t="n" s="32034">
        <v>0.0013913936065261673</v>
      </c>
      <c r="BH562" t="n" s="32627">
        <v>2.1725856697506074E-4</v>
      </c>
      <c r="BI562" t="n" s="33220">
        <v>0.004458874319095223</v>
      </c>
      <c r="BJ562" t="s" s="33695">
        <v>1387</v>
      </c>
      <c r="BK562" t="s" s="34170">
        <v>1393</v>
      </c>
      <c r="BL562" t="n" s="34645">
        <v>0.06441135704517365</v>
      </c>
      <c r="BM562" t="s" s="35120">
        <v>1424</v>
      </c>
      <c r="BN562" t="s" s="35595">
        <v>1393</v>
      </c>
      <c r="BO562" t="n" s="36070">
        <v>-0.04421115294098854</v>
      </c>
    </row>
    <row r="563" spans="1:23" x14ac:dyDescent="0.25">
      <c r="A563" s="116" t="str">
        <f>IF(ISBLANK(TBL_DATA[[#This Row],[Row.names]]), "",   DATE(YEAR(TBL_DATA[[#This Row],[Row.names]]), MONTH(TBL_DATA[[#This Row],[Row.names]]), DAY(TBL_DATA[[#This Row],[Row.names]])))</f>
        <v/>
      </c>
      <c r="B563" s="747" t="s">
        <v>692</v>
      </c>
      <c r="C563" s="1373" t="s">
        <v>1318</v>
      </c>
      <c r="D563" s="1999" t="n">
        <v>-0.017396753910862345</v>
      </c>
      <c r="E563" s="2625" t="n">
        <v>0.11503861959533435</v>
      </c>
      <c r="F563" s="3189" t="n">
        <v>-0.2311834872851103</v>
      </c>
      <c r="G563" s="3753" t="n">
        <v>0.27816146169435957</v>
      </c>
      <c r="H563" s="4317" t="n">
        <v>0.270863910547594</v>
      </c>
      <c r="I563" s="4881" t="n">
        <v>0.005428985922871747</v>
      </c>
      <c r="J563" s="5445" t="n">
        <v>-0.10339511080352337</v>
      </c>
      <c r="K563" s="6007" t="n">
        <v>0.8057176821633997</v>
      </c>
      <c r="L563" s="6569" t="n">
        <v>0.32075763106781235</v>
      </c>
      <c r="M563" s="7131" t="n">
        <v>0.00523994588875823</v>
      </c>
      <c r="N563" s="7693" t="n">
        <v>0.1009287021349317</v>
      </c>
      <c r="O563" s="8257" t="n">
        <v>0.0884518090075042</v>
      </c>
      <c r="P563" s="8883" t="n">
        <v>-0.09926720256248833</v>
      </c>
      <c r="Q563" s="9447" t="n">
        <v>-0.018359598165648854</v>
      </c>
      <c r="R563" s="10011" t="n">
        <v>-0.01622228368443346</v>
      </c>
      <c r="S563" s="10512" t="n">
        <v>-0.06436146250829533</v>
      </c>
      <c r="T563" s="11013" t="n">
        <v>0.08990001032132171</v>
      </c>
      <c r="U563" s="11514" t="n">
        <v>-0.7159227488212049</v>
      </c>
      <c r="V563" s="12015" t="n">
        <v>0.0587341274167541</v>
      </c>
      <c r="W563" s="12514" t="n">
        <v>0.08565112283713973</v>
      </c>
      <c r="X563" t="n" s="13013">
        <v>0.6857368061412736</v>
      </c>
      <c r="Y563" t="n" s="13575">
        <v>0.520445876674601</v>
      </c>
      <c r="Z563" t="n" s="14139">
        <v>0.5663546866300413</v>
      </c>
      <c r="AA563" t="n" s="14763">
        <v>0.0</v>
      </c>
      <c r="AB563" t="n" s="15389">
        <v>0.0</v>
      </c>
      <c r="AC563" t="n" s="16015">
        <v>0.12481358549407966</v>
      </c>
      <c r="AD563" t="n" s="16490">
        <v>0.072614597535337</v>
      </c>
      <c r="AE563" t="n" s="16965">
        <v>0.03466483310752699</v>
      </c>
      <c r="AF563" t="n" s="17440">
        <v>0.057094657757781</v>
      </c>
      <c r="AG563" t="n" s="17915">
        <v>0.16753081106598897</v>
      </c>
      <c r="AH563" t="n" s="18390">
        <v>-0.002841140879819</v>
      </c>
      <c r="AI563" t="n" s="18865">
        <v>0.038342191921218</v>
      </c>
      <c r="AJ563" t="n" s="19340">
        <v>0.17109604187581598</v>
      </c>
      <c r="AK563" t="n" s="19815">
        <v>-0.09543439791083401</v>
      </c>
      <c r="AL563" t="n" s="20290">
        <v>0.0</v>
      </c>
      <c r="AM563" t="n" s="20765">
        <v>0.092706773900434</v>
      </c>
      <c r="AN563" t="n" s="21240">
        <v>-0.24766768734387398</v>
      </c>
      <c r="AO563" t="n" s="21715">
        <v>1.055045856425299</v>
      </c>
      <c r="AP563" t="n" s="22190">
        <v>-0.766939175395724</v>
      </c>
      <c r="AQ563" t="n" s="22665">
        <v>0.28810668102957493</v>
      </c>
      <c r="AR563" t="n" s="23140">
        <v>1.821985031821023</v>
      </c>
      <c r="AS563" t="n" s="23733">
        <v>0.0030777561657144323</v>
      </c>
      <c r="AT563" t="n" s="24326">
        <v>2.470659377369631E-4</v>
      </c>
      <c r="AU563" t="n" s="24919">
        <v>0.00268188981347821</v>
      </c>
      <c r="AV563" t="n" s="25512">
        <v>0.001699169678487046</v>
      </c>
      <c r="AW563" t="n" s="26105">
        <v>-7.314641239463996E-5</v>
      </c>
      <c r="AX563" t="n" s="26698">
        <v>-6.431030521395088E-4</v>
      </c>
      <c r="AY563" t="n" s="27291">
        <v>3.9114748369820454E-4</v>
      </c>
      <c r="AZ563" t="n" s="27884">
        <v>0.002811230118898177</v>
      </c>
      <c r="BA563" t="n" s="28477">
        <v>-0.0014804803955126154</v>
      </c>
      <c r="BB563" t="n" s="29070">
        <v>0.0019985058069034267</v>
      </c>
      <c r="BC563" t="n" s="29663">
        <v>-7.0847426458515135E-6</v>
      </c>
      <c r="BD563" t="n" s="30256">
        <v>0.00331838451469823</v>
      </c>
      <c r="BE563" t="n" s="30849">
        <v>-0.0015884310577622457</v>
      </c>
      <c r="BF563" t="n" s="31442">
        <v>0.002271979650232278</v>
      </c>
      <c r="BG563" t="n" s="32035">
        <v>0.0019183711626690177</v>
      </c>
      <c r="BH563" t="n" s="32628">
        <v>6.160405240987818E-5</v>
      </c>
      <c r="BI563" t="n" s="33221">
        <v>0.004721042079976685</v>
      </c>
      <c r="BJ563" t="s" s="33696">
        <v>1385</v>
      </c>
      <c r="BK563" t="s" s="34171">
        <v>1393</v>
      </c>
      <c r="BL563" t="n" s="34646">
        <v>0.06669936329126358</v>
      </c>
      <c r="BM563" t="s" s="35121">
        <v>1424</v>
      </c>
      <c r="BN563" t="s" s="35596">
        <v>1393</v>
      </c>
      <c r="BO563" t="n" s="36071">
        <v>-0.04148619994521141</v>
      </c>
    </row>
    <row r="564" spans="1:23" x14ac:dyDescent="0.25">
      <c r="A564" s="116" t="str">
        <f>IF(ISBLANK(TBL_DATA[[#This Row],[Row.names]]), "",   DATE(YEAR(TBL_DATA[[#This Row],[Row.names]]), MONTH(TBL_DATA[[#This Row],[Row.names]]), DAY(TBL_DATA[[#This Row],[Row.names]])))</f>
        <v/>
      </c>
      <c r="B564" s="748" t="s">
        <v>693</v>
      </c>
      <c r="C564" s="1374" t="s">
        <v>1319</v>
      </c>
      <c r="D564" s="2000" t="n">
        <v>6.295365066081566E-4</v>
      </c>
      <c r="E564" s="2626" t="n">
        <v>0.11574057711264762</v>
      </c>
      <c r="F564" s="3190" t="n">
        <v>-0.21122669873612154</v>
      </c>
      <c r="G564" s="3754" t="n">
        <v>0.2792548702009929</v>
      </c>
      <c r="H564" s="4318" t="n">
        <v>0.2743053039180426</v>
      </c>
      <c r="I564" s="4882" t="n">
        <v>0.005403029811612197</v>
      </c>
      <c r="J564" s="5446" t="n">
        <v>-0.05900809719351885</v>
      </c>
      <c r="K564" s="6008" t="n">
        <v>0.8212895741470567</v>
      </c>
      <c r="L564" s="6570" t="n">
        <v>0.3321833819353615</v>
      </c>
      <c r="M564" s="7132" t="n">
        <v>0.005183092986220586</v>
      </c>
      <c r="N564" s="7694" t="n">
        <v>0.10068404607296362</v>
      </c>
      <c r="O564" s="8258" t="n">
        <v>0.08774415158978731</v>
      </c>
      <c r="P564" s="8884" t="n">
        <v>-0.09870015838380208</v>
      </c>
      <c r="Q564" s="9448" t="n">
        <v>-0.018220235383847035</v>
      </c>
      <c r="R564" s="10012" t="n">
        <v>-0.016088101856444582</v>
      </c>
      <c r="S564" s="10513" t="n">
        <v>-0.07772094252358652</v>
      </c>
      <c r="T564" s="11014" t="n">
        <v>0.08923859294008896</v>
      </c>
      <c r="U564" s="11515" t="n">
        <v>-0.8709341996883019</v>
      </c>
      <c r="V564" s="12016" t="n">
        <v>0.04941967625930577</v>
      </c>
      <c r="W564" s="12515" t="n">
        <v>0.08538848696750402</v>
      </c>
      <c r="X564" t="n" s="13014">
        <v>0.5787627584748425</v>
      </c>
      <c r="Y564" t="n" s="13576">
        <v>0.5237416385184996</v>
      </c>
      <c r="Z564" t="n" s="14140">
        <v>0.5763535216647518</v>
      </c>
      <c r="AA564" t="n" s="14764">
        <v>0.0</v>
      </c>
      <c r="AB564" t="n" s="15390">
        <v>0.0</v>
      </c>
      <c r="AC564" t="n" s="16016">
        <v>0.14359809458519343</v>
      </c>
      <c r="AD564" t="n" s="16491">
        <v>0.06939440675012998</v>
      </c>
      <c r="AE564" t="n" s="16966">
        <v>0.032980953249397</v>
      </c>
      <c r="AF564" t="n" s="17441">
        <v>0.055643971705012</v>
      </c>
      <c r="AG564" t="n" s="17916">
        <v>0.153692650893392</v>
      </c>
      <c r="AH564" t="n" s="18391">
        <v>-0.0027528028003</v>
      </c>
      <c r="AI564" t="n" s="18866">
        <v>0.045613570931038</v>
      </c>
      <c r="AJ564" t="n" s="19341">
        <v>0.170534987585363</v>
      </c>
      <c r="AK564" t="n" s="19816">
        <v>-0.093953376626933</v>
      </c>
      <c r="AL564" t="n" s="20291">
        <v>0.0</v>
      </c>
      <c r="AM564" t="n" s="20766">
        <v>0.102163827955848</v>
      </c>
      <c r="AN564" t="n" s="21241">
        <v>-0.24422602959370698</v>
      </c>
      <c r="AO564" t="n" s="21716">
        <v>1.0218682739453713</v>
      </c>
      <c r="AP564" t="n" s="22191">
        <v>-0.732776113896131</v>
      </c>
      <c r="AQ564" t="n" s="22666">
        <v>0.2890921600492403</v>
      </c>
      <c r="AR564" t="n" s="23141">
        <v>1.7546443878415023</v>
      </c>
      <c r="AS564" t="n" s="23734">
        <v>0.0025588835694970793</v>
      </c>
      <c r="AT564" t="n" s="24327">
        <v>5.764703721965238E-4</v>
      </c>
      <c r="AU564" t="n" s="24920">
        <v>0.0034801885116224544</v>
      </c>
      <c r="AV564" t="n" s="25513">
        <v>0.001912007802132346</v>
      </c>
      <c r="AW564" t="n" s="26106">
        <v>-8.930769413930088E-5</v>
      </c>
      <c r="AX564" t="n" s="26699">
        <v>-8.158896769825915E-4</v>
      </c>
      <c r="AY564" t="n" s="27292">
        <v>7.079951210087925E-4</v>
      </c>
      <c r="AZ564" t="n" s="27885">
        <v>0.0031017688626522612</v>
      </c>
      <c r="BA564" t="n" s="28478">
        <v>-0.0016249912209919833</v>
      </c>
      <c r="BB564" t="n" s="29071">
        <v>0.002842691129046703</v>
      </c>
      <c r="BC564" t="n" s="29664">
        <v>-8.555293662738781E-6</v>
      </c>
      <c r="BD564" t="n" s="30257">
        <v>0.0035551346045787314</v>
      </c>
      <c r="BE564" t="n" s="30850">
        <v>-0.001766665888940068</v>
      </c>
      <c r="BF564" t="n" s="31443">
        <v>0.0021002113492490752</v>
      </c>
      <c r="BG564" t="n" s="32036">
        <v>0.004133910569018537</v>
      </c>
      <c r="BH564" t="n" s="32629">
        <v>1.1435012530197594E-4</v>
      </c>
      <c r="BI564" t="n" s="33222">
        <v>0.004504320723171292</v>
      </c>
      <c r="BJ564" t="s" s="33697">
        <v>1385</v>
      </c>
      <c r="BK564" t="s" s="34172">
        <v>1393</v>
      </c>
      <c r="BL564" t="n" s="34647">
        <v>0.06669497489929199</v>
      </c>
      <c r="BM564" t="s" s="35122">
        <v>1424</v>
      </c>
      <c r="BN564" t="s" s="35597">
        <v>1393</v>
      </c>
      <c r="BO564" t="n" s="36072">
        <v>-0.04008299857378006</v>
      </c>
    </row>
    <row r="565" spans="1:23" x14ac:dyDescent="0.25">
      <c r="A565" s="116" t="str">
        <f>IF(ISBLANK(TBL_DATA[[#This Row],[Row.names]]), "",   DATE(YEAR(TBL_DATA[[#This Row],[Row.names]]), MONTH(TBL_DATA[[#This Row],[Row.names]]), DAY(TBL_DATA[[#This Row],[Row.names]])))</f>
        <v/>
      </c>
      <c r="B565" s="749" t="s">
        <v>694</v>
      </c>
      <c r="C565" s="1375" t="s">
        <v>1320</v>
      </c>
      <c r="D565" s="2001" t="n">
        <v>0.009034950465826159</v>
      </c>
      <c r="E565" s="2627" t="n">
        <v>0.1258212379595729</v>
      </c>
      <c r="F565" s="3191" t="n">
        <v>-0.17586956618436256</v>
      </c>
      <c r="G565" s="3755" t="n">
        <v>0.28052723308711824</v>
      </c>
      <c r="H565" s="4319" t="n">
        <v>0.2646100161934605</v>
      </c>
      <c r="I565" s="4883" t="n">
        <v>0.005544465677558697</v>
      </c>
      <c r="J565" s="5447" t="n">
        <v>-0.020875223066481263</v>
      </c>
      <c r="K565" s="6009" t="n">
        <v>0.8393890819349459</v>
      </c>
      <c r="L565" s="6571" t="n">
        <v>0.3333106959085516</v>
      </c>
      <c r="M565" s="7133" t="n">
        <v>0.005279132811033842</v>
      </c>
      <c r="N565" s="7695" t="n">
        <v>0.1026363300304437</v>
      </c>
      <c r="O565" s="8259" t="n">
        <v>0.08727863902201416</v>
      </c>
      <c r="P565" s="8885" t="n">
        <v>-0.09055695895994254</v>
      </c>
      <c r="Q565" s="9449" t="n">
        <v>-0.018330348099919153</v>
      </c>
      <c r="R565" s="10013" t="n">
        <v>-0.016156872073450495</v>
      </c>
      <c r="S565" s="10514" t="n">
        <v>-0.047854613600391116</v>
      </c>
      <c r="T565" s="11015" t="n">
        <v>0.08964484145855549</v>
      </c>
      <c r="U565" s="11516" t="n">
        <v>-0.5338245103876413</v>
      </c>
      <c r="V565" s="12017" t="n">
        <v>0.0815060956085254</v>
      </c>
      <c r="W565" s="12516" t="n">
        <v>0.08540206627826794</v>
      </c>
      <c r="X565" t="n" s="13015">
        <v>0.954380838315455</v>
      </c>
      <c r="Y565" t="n" s="13577">
        <v>0.5144025818300881</v>
      </c>
      <c r="Z565" t="n" s="14141">
        <v>0.5773306642718293</v>
      </c>
      <c r="AA565" t="n" s="14765">
        <v>0.0</v>
      </c>
      <c r="AB565" t="n" s="15391">
        <v>0.0</v>
      </c>
      <c r="AC565" t="n" s="16017">
        <v>0.1377442089886357</v>
      </c>
      <c r="AD565" t="n" s="16492">
        <v>0.07616108642518</v>
      </c>
      <c r="AE565" t="n" s="16967">
        <v>0.03198526882475</v>
      </c>
      <c r="AF565" t="n" s="17442">
        <v>0.055996873063253995</v>
      </c>
      <c r="AG565" t="n" s="17917">
        <v>0.151475458400537</v>
      </c>
      <c r="AH565" t="n" s="18392">
        <v>-0.002671541806869</v>
      </c>
      <c r="AI565" t="n" s="18867">
        <v>0.046975034815175</v>
      </c>
      <c r="AJ565" t="n" s="19342">
        <v>0.169455540722978</v>
      </c>
      <c r="AK565" t="n" s="19817">
        <v>-0.091286675268277</v>
      </c>
      <c r="AL565" t="n" s="20292">
        <v>0.0</v>
      </c>
      <c r="AM565" t="n" s="20767">
        <v>0.10144752414915201</v>
      </c>
      <c r="AN565" t="n" s="21242">
        <v>-0.252649552916846</v>
      </c>
      <c r="AO565" t="n" s="21717">
        <v>1.0184686832403023</v>
      </c>
      <c r="AP565" t="n" s="22192">
        <v>-0.731579666831268</v>
      </c>
      <c r="AQ565" t="n" s="22667">
        <v>0.2868890164090343</v>
      </c>
      <c r="AR565" t="n" s="23142">
        <v>1.7500483500715702</v>
      </c>
      <c r="AS565" t="n" s="23735">
        <v>0.0024782316905538827</v>
      </c>
      <c r="AT565" t="n" s="24328">
        <v>5.46442258376033E-4</v>
      </c>
      <c r="AU565" t="n" s="24921">
        <v>0.0033713497300022427</v>
      </c>
      <c r="AV565" t="n" s="25514">
        <v>0.0018353336488946</v>
      </c>
      <c r="AW565" t="n" s="26107">
        <v>-8.58720961845813E-5</v>
      </c>
      <c r="AX565" t="n" s="26700">
        <v>-7.80937425059865E-4</v>
      </c>
      <c r="AY565" t="n" s="27293">
        <v>6.919144463733848E-4</v>
      </c>
      <c r="AZ565" t="n" s="27886">
        <v>0.003026534127341457</v>
      </c>
      <c r="BA565" t="n" s="28479">
        <v>-0.001576659481682053</v>
      </c>
      <c r="BB565" t="n" s="29072">
        <v>0.0027633528086664005</v>
      </c>
      <c r="BC565" t="n" s="29665">
        <v>-8.139566617887477E-6</v>
      </c>
      <c r="BD565" t="n" s="30258">
        <v>0.0034707700303415433</v>
      </c>
      <c r="BE565" t="n" s="30851">
        <v>-0.001709140956511929</v>
      </c>
      <c r="BF565" t="n" s="31444">
        <v>0.002009567149915113</v>
      </c>
      <c r="BG565" t="n" s="32037">
        <v>0.004045496895516287</v>
      </c>
      <c r="BH565" t="n" s="32630">
        <v>1.0615212774964029E-4</v>
      </c>
      <c r="BI565" t="n" s="33223">
        <v>0.004338704893652957</v>
      </c>
      <c r="BJ565" t="s" s="33698">
        <v>1385</v>
      </c>
      <c r="BK565" t="s" s="34173">
        <v>1393</v>
      </c>
      <c r="BL565" t="n" s="34648">
        <v>0.06698993593454361</v>
      </c>
      <c r="BM565" t="s" s="35123">
        <v>1424</v>
      </c>
      <c r="BN565" t="s" s="35598">
        <v>1393</v>
      </c>
      <c r="BO565" t="n" s="36073">
        <v>-0.037905629724264145</v>
      </c>
    </row>
    <row r="566" spans="1:23" x14ac:dyDescent="0.25">
      <c r="A566" s="116" t="str">
        <f>IF(ISBLANK(TBL_DATA[[#This Row],[Row.names]]), "",   DATE(YEAR(TBL_DATA[[#This Row],[Row.names]]), MONTH(TBL_DATA[[#This Row],[Row.names]]), DAY(TBL_DATA[[#This Row],[Row.names]])))</f>
        <v/>
      </c>
      <c r="B566" s="750" t="s">
        <v>695</v>
      </c>
      <c r="C566" s="1376" t="s">
        <v>1321</v>
      </c>
      <c r="D566" s="2002" t="n">
        <v>3.781459181031541E-4</v>
      </c>
      <c r="E566" s="2628" t="n">
        <v>0.12624696266522095</v>
      </c>
      <c r="F566" s="3192" t="n">
        <v>-0.16645853309129843</v>
      </c>
      <c r="G566" s="3756" t="n">
        <v>0.2748258956245999</v>
      </c>
      <c r="H566" s="4320" t="n">
        <v>0.2568443921812976</v>
      </c>
      <c r="I566" s="4884" t="n">
        <v>0.005572187627470479</v>
      </c>
      <c r="J566" s="5448" t="n">
        <v>-0.008351484162902212</v>
      </c>
      <c r="K566" s="6010" t="n">
        <v>0.7876792458856313</v>
      </c>
      <c r="L566" s="6572" t="n">
        <v>0.30767479922489943</v>
      </c>
      <c r="M566" s="7134" t="n">
        <v>0.005378249210243786</v>
      </c>
      <c r="N566" s="7696" t="n">
        <v>0.10260915764779538</v>
      </c>
      <c r="O566" s="8260" t="n">
        <v>0.08727863902201416</v>
      </c>
      <c r="P566" s="8886" t="n">
        <v>-0.09021305678622615</v>
      </c>
      <c r="Q566" s="9450" t="n">
        <v>-0.01833184961839966</v>
      </c>
      <c r="R566" s="10014" t="n">
        <v>-0.01615894900730537</v>
      </c>
      <c r="S566" s="10515" t="n">
        <v>-0.042146233731784055</v>
      </c>
      <c r="T566" s="11016" t="n">
        <v>0.08980836958351586</v>
      </c>
      <c r="U566" s="11517" t="n">
        <v>-0.4692907122937004</v>
      </c>
      <c r="V566" s="12018" t="n">
        <v>0.08520480177696577</v>
      </c>
      <c r="W566" s="12517" t="n">
        <v>0.08585509863330588</v>
      </c>
      <c r="X566" t="n" s="13016">
        <v>0.992425646622135</v>
      </c>
      <c r="Y566" t="n" s="13578">
        <v>0.5067981769711662</v>
      </c>
      <c r="Z566" t="n" s="14142">
        <v>0.5546844140814662</v>
      </c>
      <c r="AA566" t="n" s="14766">
        <v>0.0</v>
      </c>
      <c r="AB566" t="n" s="15392">
        <v>0.0</v>
      </c>
      <c r="AC566" t="n" s="16018">
        <v>0.13786347359428655</v>
      </c>
      <c r="AD566" t="n" s="16493">
        <v>0.073902428953451</v>
      </c>
      <c r="AE566" t="n" s="16968">
        <v>0.030762367764963</v>
      </c>
      <c r="AF566" t="n" s="17443">
        <v>0.059214455223210005</v>
      </c>
      <c r="AG566" t="n" s="17918">
        <v>0.146983509776226</v>
      </c>
      <c r="AH566" t="n" s="18393">
        <v>-0.002601380212854</v>
      </c>
      <c r="AI566" t="n" s="18868">
        <v>0.045173651497211004</v>
      </c>
      <c r="AJ566" t="n" s="19343">
        <v>0.16519800031100898</v>
      </c>
      <c r="AK566" t="n" s="19818">
        <v>-0.088758245046529</v>
      </c>
      <c r="AL566" t="n" s="20293">
        <v>0.0</v>
      </c>
      <c r="AM566" t="n" s="20768">
        <v>0.104915263110922</v>
      </c>
      <c r="AN566" t="n" s="21243">
        <v>-0.254605006373381</v>
      </c>
      <c r="AO566" t="n" s="21718">
        <v>1.038147782469061</v>
      </c>
      <c r="AP566" t="n" s="22193">
        <v>-0.7579627374648331</v>
      </c>
      <c r="AQ566" t="n" s="22668">
        <v>0.2801850450042279</v>
      </c>
      <c r="AR566" t="n" s="23143">
        <v>1.7961105199338943</v>
      </c>
      <c r="AS566" t="n" s="23736">
        <v>0.002513022416977347</v>
      </c>
      <c r="AT566" t="n" s="24329">
        <v>5.332765292380126E-4</v>
      </c>
      <c r="AU566" t="n" s="24922">
        <v>0.003393529240689621</v>
      </c>
      <c r="AV566" t="n" s="25515">
        <v>0.0017439761818319182</v>
      </c>
      <c r="AW566" t="n" s="26108">
        <v>-7.40384018509333E-5</v>
      </c>
      <c r="AX566" t="n" s="26701">
        <v>-6.277054664154044E-4</v>
      </c>
      <c r="AY566" t="n" s="27294">
        <v>7.043185609486387E-4</v>
      </c>
      <c r="AZ566" t="n" s="27887">
        <v>0.0032182869670987057</v>
      </c>
      <c r="BA566" t="n" s="28480">
        <v>-0.0014061332293616613</v>
      </c>
      <c r="BB566" t="n" s="29073">
        <v>0.0027680637684823423</v>
      </c>
      <c r="BC566" t="n" s="29666">
        <v>-5.495042491681416E-6</v>
      </c>
      <c r="BD566" t="n" s="30259">
        <v>0.0036539129083629374</v>
      </c>
      <c r="BE566" t="n" s="30852">
        <v>-0.0016107491924892826</v>
      </c>
      <c r="BF566" t="n" s="31445">
        <v>0.0018139277545770813</v>
      </c>
      <c r="BG566" t="n" s="32038">
        <v>0.004017595417906463</v>
      </c>
      <c r="BH566" t="n" s="32631">
        <v>1.3817323791193636E-4</v>
      </c>
      <c r="BI566" t="n" s="33224">
        <v>0.004748241398877769</v>
      </c>
      <c r="BJ566" t="s" s="33699">
        <v>1385</v>
      </c>
      <c r="BK566" t="s" s="34174">
        <v>1393</v>
      </c>
      <c r="BL566" t="n" s="34649">
        <v>0.066715307533741</v>
      </c>
      <c r="BM566" t="s" s="35124">
        <v>1424</v>
      </c>
      <c r="BN566" t="s" s="35599">
        <v>1393</v>
      </c>
      <c r="BO566" t="n" s="36074">
        <v>-0.03692055493593216</v>
      </c>
    </row>
    <row r="567" spans="1:23" x14ac:dyDescent="0.25">
      <c r="A567" s="116" t="str">
        <f>IF(ISBLANK(TBL_DATA[[#This Row],[Row.names]]), "",   DATE(YEAR(TBL_DATA[[#This Row],[Row.names]]), MONTH(TBL_DATA[[#This Row],[Row.names]]), DAY(TBL_DATA[[#This Row],[Row.names]])))</f>
        <v/>
      </c>
      <c r="B567" s="751" t="s">
        <v>696</v>
      </c>
      <c r="C567" s="1377" t="s">
        <v>1322</v>
      </c>
      <c r="D567" s="2003" t="n">
        <v>0.005140736211992627</v>
      </c>
      <c r="E567" s="2629" t="n">
        <v>0.1320367012098409</v>
      </c>
      <c r="F567" s="3193" t="n">
        <v>-0.17290037629675648</v>
      </c>
      <c r="G567" s="3757" t="n">
        <v>0.27636782499305357</v>
      </c>
      <c r="H567" s="4321" t="n">
        <v>0.26937661920698985</v>
      </c>
      <c r="I567" s="4885" t="n">
        <v>0.005562909351726896</v>
      </c>
      <c r="J567" s="5449" t="n">
        <v>-0.014129311247408238</v>
      </c>
      <c r="K567" s="6011" t="n">
        <v>0.7883384649750877</v>
      </c>
      <c r="L567" s="6573" t="n">
        <v>0.3182236469617184</v>
      </c>
      <c r="M567" s="7135" t="n">
        <v>0.005373734025190587</v>
      </c>
      <c r="N567" s="7697" t="n">
        <v>0.10331311840538204</v>
      </c>
      <c r="O567" s="8261" t="n">
        <v>0.08727863902201416</v>
      </c>
      <c r="P567" s="8887" t="n">
        <v>-0.08553608210204888</v>
      </c>
      <c r="Q567" s="9451" t="n">
        <v>-0.01838253657812335</v>
      </c>
      <c r="R567" s="10015" t="n">
        <v>-0.016194728557247986</v>
      </c>
      <c r="S567" s="10516" t="n">
        <v>-0.05364109242504145</v>
      </c>
      <c r="T567" s="11017" t="n">
        <v>0.08940154053468923</v>
      </c>
      <c r="U567" s="11518" t="n">
        <v>-0.6000018803280895</v>
      </c>
      <c r="V567" s="12019" t="n">
        <v>0.07463707239538753</v>
      </c>
      <c r="W567" s="12518" t="n">
        <v>0.08559193306605385</v>
      </c>
      <c r="X567" t="n" s="13017">
        <v>0.872010594009927</v>
      </c>
      <c r="Y567" t="n" s="13579">
        <v>0.519015047187449</v>
      </c>
      <c r="Z567" t="n" s="14143">
        <v>0.5641131508498259</v>
      </c>
      <c r="AA567" t="n" s="14767">
        <v>0.0</v>
      </c>
      <c r="AB567" t="n" s="15393">
        <v>0.0</v>
      </c>
      <c r="AC567" t="n" s="16019">
        <v>0.1322349842216594</v>
      </c>
      <c r="AD567" t="n" s="16494">
        <v>0.080748426626272</v>
      </c>
      <c r="AE567" t="n" s="16969">
        <v>0.03192967013203801</v>
      </c>
      <c r="AF567" t="n" s="17444">
        <v>0.05136616640681801</v>
      </c>
      <c r="AG567" t="n" s="17919">
        <v>0.15070349821413503</v>
      </c>
      <c r="AH567" t="n" s="18394">
        <v>-0.002764562314124</v>
      </c>
      <c r="AI567" t="n" s="18869">
        <v>0.041035672671854</v>
      </c>
      <c r="AJ567" t="n" s="19344">
        <v>0.17078716001462801</v>
      </c>
      <c r="AK567" t="n" s="19819">
        <v>-0.0926556067107</v>
      </c>
      <c r="AL567" t="n" s="20294">
        <v>-0.008456201356289</v>
      </c>
      <c r="AM567" t="n" s="20769">
        <v>0.10339003818250901</v>
      </c>
      <c r="AN567" t="n" s="21244">
        <v>-0.268704965163982</v>
      </c>
      <c r="AO567" t="n" s="21719">
        <v>0.982404929093645</v>
      </c>
      <c r="AP567" t="n" s="22194">
        <v>-0.7250256323904859</v>
      </c>
      <c r="AQ567" t="n" s="22669">
        <v>0.25737929670315907</v>
      </c>
      <c r="AR567" t="n" s="23144">
        <v>1.7074305614841307</v>
      </c>
      <c r="AS567" t="n" s="23737">
        <v>0.002442953069637168</v>
      </c>
      <c r="AT567" t="n" s="24330">
        <v>5.355734122806888E-4</v>
      </c>
      <c r="AU567" t="n" s="24923">
        <v>0.0032503898817756974</v>
      </c>
      <c r="AV567" t="n" s="25516">
        <v>0.001738140585103526</v>
      </c>
      <c r="AW567" t="n" s="26109">
        <v>-7.287388108662843E-5</v>
      </c>
      <c r="AX567" t="n" s="26702">
        <v>-6.313351522942058E-4</v>
      </c>
      <c r="AY567" t="n" s="27295">
        <v>7.032404585807282E-4</v>
      </c>
      <c r="AZ567" t="n" s="27888">
        <v>0.0031579461168667724</v>
      </c>
      <c r="BA567" t="n" s="28481">
        <v>-0.0014051636584383224</v>
      </c>
      <c r="BB567" t="n" s="29074">
        <v>0.00267919881558226</v>
      </c>
      <c r="BC567" t="n" s="29667">
        <v>-5.609852839030231E-6</v>
      </c>
      <c r="BD567" t="n" s="30260">
        <v>0.0035323919345962274</v>
      </c>
      <c r="BE567" t="n" s="30853">
        <v>-0.001606771066418618</v>
      </c>
      <c r="BF567" t="n" s="31446">
        <v>0.0017506108177610222</v>
      </c>
      <c r="BG567" t="n" s="32039">
        <v>0.003942434265591705</v>
      </c>
      <c r="BH567" t="n" s="32632">
        <v>1.3736961061203905E-4</v>
      </c>
      <c r="BI567" t="n" s="33225">
        <v>0.004636424233026277</v>
      </c>
      <c r="BJ567" t="s" s="33700">
        <v>1385</v>
      </c>
      <c r="BK567" t="s" s="34175">
        <v>1393</v>
      </c>
      <c r="BL567" t="n" s="34650">
        <v>0.06983143836259842</v>
      </c>
      <c r="BM567" t="s" s="35125">
        <v>1424</v>
      </c>
      <c r="BN567" t="s" s="35600">
        <v>1393</v>
      </c>
      <c r="BO567" t="n" s="36075">
        <v>-0.03838316351175308</v>
      </c>
    </row>
    <row r="568" spans="1:23" x14ac:dyDescent="0.25">
      <c r="A568" s="116" t="str">
        <f>IF(ISBLANK(TBL_DATA[[#This Row],[Row.names]]), "",   DATE(YEAR(TBL_DATA[[#This Row],[Row.names]]), MONTH(TBL_DATA[[#This Row],[Row.names]]), DAY(TBL_DATA[[#This Row],[Row.names]])))</f>
        <v/>
      </c>
      <c r="B568" s="752" t="s">
        <v>697</v>
      </c>
      <c r="C568" s="1378" t="s">
        <v>1323</v>
      </c>
      <c r="D568" s="2004" t="n">
        <v>0.005440871076389273</v>
      </c>
      <c r="E568" s="2630" t="n">
        <v>0.1381959669548647</v>
      </c>
      <c r="F568" s="3194" t="n">
        <v>-0.17856727166597564</v>
      </c>
      <c r="G568" s="3758" t="n">
        <v>0.28440032371088914</v>
      </c>
      <c r="H568" s="4322" t="n">
        <v>0.28587849529703363</v>
      </c>
      <c r="I568" s="4886" t="n">
        <v>0.005544581310908867</v>
      </c>
      <c r="J568" s="5450" t="n">
        <v>-0.0268541112291526</v>
      </c>
      <c r="K568" s="6012" t="n">
        <v>0.790354344281427</v>
      </c>
      <c r="L568" s="6574" t="n">
        <v>0.3319501495267973</v>
      </c>
      <c r="M568" s="7136" t="n">
        <v>0.0053627448763429245</v>
      </c>
      <c r="N568" s="7698" t="n">
        <v>0.10415568307197487</v>
      </c>
      <c r="O568" s="8262" t="n">
        <v>0.08726435845232415</v>
      </c>
      <c r="P568" s="8888" t="n">
        <v>-0.0805606018207563</v>
      </c>
      <c r="Q568" s="9452" t="n">
        <v>-0.018423976753095962</v>
      </c>
      <c r="R568" s="10016" t="n">
        <v>-0.016218326179753592</v>
      </c>
      <c r="S568" s="10517" t="n">
        <v>-0.05761589132473521</v>
      </c>
      <c r="T568" s="11018" t="n">
        <v>0.08930025175535701</v>
      </c>
      <c r="U568" s="11519" t="n">
        <v>-0.6451929327430918</v>
      </c>
      <c r="V568" s="12020" t="n">
        <v>0.06649540707271107</v>
      </c>
      <c r="W568" s="12519" t="n">
        <v>0.0855121805814686</v>
      </c>
      <c r="X568" t="n" s="13018">
        <v>0.777613278255254</v>
      </c>
      <c r="Y568" t="n" s="13580">
        <v>0.5346760657604132</v>
      </c>
      <c r="Z568" t="n" s="14144">
        <v>0.5761511516319284</v>
      </c>
      <c r="AA568" t="n" s="14768">
        <v>0.0</v>
      </c>
      <c r="AB568" t="n" s="15394">
        <v>0.0</v>
      </c>
      <c r="AC568" t="n" s="16020">
        <v>0.12871120881199682</v>
      </c>
      <c r="AD568" t="n" s="16495">
        <v>0.08552666010464799</v>
      </c>
      <c r="AE568" t="n" s="16970">
        <v>0.032061945442551</v>
      </c>
      <c r="AF568" t="n" s="17445">
        <v>0.058591620047954</v>
      </c>
      <c r="AG568" t="n" s="17920">
        <v>0.13382534593765802</v>
      </c>
      <c r="AH568" t="n" s="18395">
        <v>-0.0028291066836</v>
      </c>
      <c r="AI568" t="n" s="18870">
        <v>0.043984999005464</v>
      </c>
      <c r="AJ568" t="n" s="19345">
        <v>0.17076362409021997</v>
      </c>
      <c r="AK568" t="n" s="19820">
        <v>-0.095830953362582</v>
      </c>
      <c r="AL568" t="n" s="20295">
        <v>-0.008442118114199</v>
      </c>
      <c r="AM568" t="n" s="20770">
        <v>0.111458822876235</v>
      </c>
      <c r="AN568" t="n" s="21245">
        <v>-0.230082493700406</v>
      </c>
      <c r="AO568" t="n" s="21720">
        <v>0.9506016962455109</v>
      </c>
      <c r="AP568" t="n" s="22195">
        <v>-0.651573350601568</v>
      </c>
      <c r="AQ568" t="n" s="22670">
        <v>0.299028345643943</v>
      </c>
      <c r="AR568" t="n" s="23145">
        <v>1.602175046847079</v>
      </c>
      <c r="AS568" t="n" s="23738">
        <v>0.0023283055327728056</v>
      </c>
      <c r="AT568" t="n" s="24331">
        <v>5.034771671650446E-4</v>
      </c>
      <c r="AU568" t="n" s="24924">
        <v>0.003193445578212634</v>
      </c>
      <c r="AV568" t="n" s="25517">
        <v>0.001631763340932854</v>
      </c>
      <c r="AW568" t="n" s="26110">
        <v>-6.837923374350329E-5</v>
      </c>
      <c r="AX568" t="n" s="26703">
        <v>-5.737253877588287E-4</v>
      </c>
      <c r="AY568" t="n" s="27296">
        <v>7.439525337985682E-4</v>
      </c>
      <c r="AZ568" t="n" s="27889">
        <v>0.002973281540659622</v>
      </c>
      <c r="BA568" t="n" s="28482">
        <v>-0.0012821338536351764</v>
      </c>
      <c r="BB568" t="n" s="29075">
        <v>0.002592070889718577</v>
      </c>
      <c r="BC568" t="n" s="29668">
        <v>-5.4274644822008246E-6</v>
      </c>
      <c r="BD568" t="n" s="30261">
        <v>0.0033956783133727055</v>
      </c>
      <c r="BE568" t="n" s="30854">
        <v>-0.0014839655523886518</v>
      </c>
      <c r="BF568" t="n" s="31447">
        <v>0.0017249412827265685</v>
      </c>
      <c r="BG568" t="n" s="32040">
        <v>0.0038986698704830134</v>
      </c>
      <c r="BH568" t="n" s="32633">
        <v>1.3695199596614922E-4</v>
      </c>
      <c r="BI568" t="n" s="33226">
        <v>0.0043643547334806096</v>
      </c>
      <c r="BJ568" t="s" s="33701">
        <v>1385</v>
      </c>
      <c r="BK568" t="s" s="34176">
        <v>1393</v>
      </c>
      <c r="BL568" t="n" s="34651">
        <v>0.07305821776390076</v>
      </c>
      <c r="BM568" t="s" s="35126">
        <v>1424</v>
      </c>
      <c r="BN568" t="s" s="35601">
        <v>1393</v>
      </c>
      <c r="BO568" t="n" s="36076">
        <v>-0.039031028747558594</v>
      </c>
    </row>
    <row r="569" spans="1:23" x14ac:dyDescent="0.25">
      <c r="A569" s="116" t="str">
        <f>IF(ISBLANK(TBL_DATA[[#This Row],[Row.names]]), "",   DATE(YEAR(TBL_DATA[[#This Row],[Row.names]]), MONTH(TBL_DATA[[#This Row],[Row.names]]), DAY(TBL_DATA[[#This Row],[Row.names]])))</f>
        <v/>
      </c>
      <c r="B569" s="753" t="s">
        <v>698</v>
      </c>
      <c r="C569" s="1379" t="s">
        <v>1324</v>
      </c>
      <c r="D569" s="2005" t="n">
        <v>0.005603018140147689</v>
      </c>
      <c r="E569" s="2631" t="n">
        <v>0.14457329960475573</v>
      </c>
      <c r="F569" s="3195" t="n">
        <v>-0.2044323589109206</v>
      </c>
      <c r="G569" s="3759" t="n">
        <v>0.2985924865624964</v>
      </c>
      <c r="H569" s="4323" t="n">
        <v>0.32270885927982856</v>
      </c>
      <c r="I569" s="4887" t="n">
        <v>0.0053908107118479515</v>
      </c>
      <c r="J569" s="5451" t="n">
        <v>-0.0587388255824679</v>
      </c>
      <c r="K569" s="6013" t="n">
        <v>0.7929396477256523</v>
      </c>
      <c r="L569" s="6575" t="n">
        <v>0.3541620981151518</v>
      </c>
      <c r="M569" s="7137" t="n">
        <v>0.005264148711342814</v>
      </c>
      <c r="N569" s="7699" t="n">
        <v>0.10398403256191883</v>
      </c>
      <c r="O569" s="8263" t="n">
        <v>0.08726435845232415</v>
      </c>
      <c r="P569" s="8889" t="n">
        <v>-0.07540896619399151</v>
      </c>
      <c r="Q569" s="9453" t="n">
        <v>-0.018405355917202295</v>
      </c>
      <c r="R569" s="10017" t="n">
        <v>-0.01620334029717935</v>
      </c>
      <c r="S569" s="10518" t="n">
        <v>-0.06588559529232874</v>
      </c>
      <c r="T569" s="11019" t="n">
        <v>0.08895340371471172</v>
      </c>
      <c r="U569" s="11520" t="n">
        <v>-0.740675370935043</v>
      </c>
      <c r="V569" s="12021" t="n">
        <v>0.05231792688187764</v>
      </c>
      <c r="W569" s="12520" t="n">
        <v>0.0851355349702021</v>
      </c>
      <c r="X569" t="n" s="13019">
        <v>0.6145251439388876</v>
      </c>
      <c r="Y569" t="n" s="13581">
        <v>0.5680746951588572</v>
      </c>
      <c r="Z569" t="n" s="14145">
        <v>0.5951151973485064</v>
      </c>
      <c r="AA569" t="n" s="14769">
        <v>0.0</v>
      </c>
      <c r="AB569" t="n" s="15395">
        <v>0.0</v>
      </c>
      <c r="AC569" t="n" s="16021">
        <v>0.1256242297028854</v>
      </c>
      <c r="AD569" t="n" s="16496">
        <v>0.09352043793372501</v>
      </c>
      <c r="AE569" t="n" s="16971">
        <v>0.031785143169979005</v>
      </c>
      <c r="AF569" t="n" s="17446">
        <v>0.05139858179966599</v>
      </c>
      <c r="AG569" t="n" s="17921">
        <v>0.135636243149588</v>
      </c>
      <c r="AH569" t="n" s="18396">
        <v>-0.002940695072114</v>
      </c>
      <c r="AI569" t="n" s="18871">
        <v>0.045280946084556</v>
      </c>
      <c r="AJ569" t="n" s="19346">
        <v>0.173064758956038</v>
      </c>
      <c r="AK569" t="n" s="19821">
        <v>-0.099240848845564</v>
      </c>
      <c r="AL569" t="n" s="20296">
        <v>-0.008572997474389</v>
      </c>
      <c r="AM569" t="n" s="20771">
        <v>0.11286705495022101</v>
      </c>
      <c r="AN569" t="n" s="21246">
        <v>-0.214241412003508</v>
      </c>
      <c r="AO569" t="n" s="21721">
        <v>0.943259130211476</v>
      </c>
      <c r="AP569" t="n" s="22196">
        <v>-0.624701917563278</v>
      </c>
      <c r="AQ569" t="n" s="22671">
        <v>0.31855721264819803</v>
      </c>
      <c r="AR569" t="n" s="23146">
        <v>1.5679610477747539</v>
      </c>
      <c r="AS569" t="n" s="23739">
        <v>0.002312895290339489</v>
      </c>
      <c r="AT569" t="n" s="24332">
        <v>4.779049850285153E-4</v>
      </c>
      <c r="AU569" t="n" s="24925">
        <v>0.003196776888649278</v>
      </c>
      <c r="AV569" t="n" s="25518">
        <v>0.0017036525829855391</v>
      </c>
      <c r="AW569" t="n" s="26111">
        <v>-6.887442001693159E-5</v>
      </c>
      <c r="AX569" t="n" s="26704">
        <v>-7.277713856582297E-4</v>
      </c>
      <c r="AY569" t="n" s="27297">
        <v>7.408021060389458E-4</v>
      </c>
      <c r="AZ569" t="n" s="27890">
        <v>0.002921466691675969</v>
      </c>
      <c r="BA569" t="n" s="28483">
        <v>-0.001379479989123382</v>
      </c>
      <c r="BB569" t="n" s="29076">
        <v>0.0027137768936258883</v>
      </c>
      <c r="BC569" t="n" s="29669">
        <v>-7.035470229318312E-6</v>
      </c>
      <c r="BD569" t="n" s="30262">
        <v>0.00362457408637676</v>
      </c>
      <c r="BE569" t="n" s="30855">
        <v>-0.0016693816666564511</v>
      </c>
      <c r="BF569" t="n" s="31448">
        <v>0.0016621015523572951</v>
      </c>
      <c r="BG569" t="n" s="32041">
        <v>0.0037901858574985697</v>
      </c>
      <c r="BH569" t="n" s="32634">
        <v>1.4107387846834754E-4</v>
      </c>
      <c r="BI569" t="n" s="33227">
        <v>0.004335560465271241</v>
      </c>
      <c r="BJ569" t="s" s="33702">
        <v>1385</v>
      </c>
      <c r="BK569" t="s" s="34177">
        <v>1393</v>
      </c>
      <c r="BL569" t="n" s="34652">
        <v>0.07684890925884247</v>
      </c>
      <c r="BM569" t="s" s="35127">
        <v>1424</v>
      </c>
      <c r="BN569" t="s" s="35602">
        <v>1393</v>
      </c>
      <c r="BO569" t="n" s="36077">
        <v>-0.04255952686071396</v>
      </c>
    </row>
    <row r="570" spans="1:23" x14ac:dyDescent="0.25">
      <c r="A570" s="116" t="str">
        <f>IF(ISBLANK(TBL_DATA[[#This Row],[Row.names]]), "",   DATE(YEAR(TBL_DATA[[#This Row],[Row.names]]), MONTH(TBL_DATA[[#This Row],[Row.names]]), DAY(TBL_DATA[[#This Row],[Row.names]])))</f>
        <v/>
      </c>
      <c r="B570" s="754" t="s">
        <v>699</v>
      </c>
      <c r="C570" s="1380" t="s">
        <v>1325</v>
      </c>
      <c r="D570" s="2006" t="n">
        <v>-0.0044079743018775415</v>
      </c>
      <c r="E570" s="2632" t="n">
        <v>0.13952804991348278</v>
      </c>
      <c r="F570" s="3196" t="n">
        <v>-0.14788499579242642</v>
      </c>
      <c r="G570" s="3760" t="n">
        <v>0.3292460909340429</v>
      </c>
      <c r="H570" s="4324" t="n">
        <v>0.40645185429585273</v>
      </c>
      <c r="I570" s="4888" t="n">
        <v>0.004897240740609118</v>
      </c>
      <c r="J570" s="5452" t="n">
        <v>-0.005634181379261416</v>
      </c>
      <c r="K570" s="6014" t="n">
        <v>0.8256846799931472</v>
      </c>
      <c r="L570" s="6576" t="n">
        <v>0.40492839389696567</v>
      </c>
      <c r="M570" s="7138" t="n">
        <v>0.004903521588372453</v>
      </c>
      <c r="N570" s="7700" t="n">
        <v>0.10090757000629712</v>
      </c>
      <c r="O570" s="8264" t="n">
        <v>0.0831734317010981</v>
      </c>
      <c r="P570" s="8890" t="n">
        <v>-0.07948453971075475</v>
      </c>
      <c r="Q570" s="9454" t="n">
        <v>-0.01774198516360129</v>
      </c>
      <c r="R570" s="10018" t="n">
        <v>-0.01560511818645158</v>
      </c>
      <c r="S570" s="10519" t="n">
        <v>-0.06368918512466182</v>
      </c>
      <c r="T570" s="11020" t="n">
        <v>0.08886207684512754</v>
      </c>
      <c r="U570" s="11521" t="n">
        <v>-0.7167195206979231</v>
      </c>
      <c r="V570" s="12022" t="n">
        <v>0.049646983553686574</v>
      </c>
      <c r="W570" s="12521" t="n">
        <v>0.0852327655745229</v>
      </c>
      <c r="X570" t="n" s="13020">
        <v>0.5824870660834999</v>
      </c>
      <c r="Y570" t="n" s="13582">
        <v>0.6375357670718191</v>
      </c>
      <c r="Z570" t="n" s="14146">
        <v>0.636339841513138</v>
      </c>
      <c r="AA570" t="n" s="14770">
        <v>0.0</v>
      </c>
      <c r="AB570" t="n" s="15396">
        <v>0.0</v>
      </c>
      <c r="AC570" t="n" s="16022">
        <v>0.12285561268366772</v>
      </c>
      <c r="AD570" t="n" s="16497">
        <v>0.09972231427268603</v>
      </c>
      <c r="AE570" t="n" s="16972">
        <v>0.031242473190547</v>
      </c>
      <c r="AF570" t="n" s="17447">
        <v>0.057997446379257994</v>
      </c>
      <c r="AG570" t="n" s="17922">
        <v>0.138804248914768</v>
      </c>
      <c r="AH570" t="n" s="18397">
        <v>-0.002917183649568</v>
      </c>
      <c r="AI570" t="n" s="18872">
        <v>0.048606759196117996</v>
      </c>
      <c r="AJ570" t="n" s="19347">
        <v>0.153083451645356</v>
      </c>
      <c r="AK570" t="n" s="19822">
        <v>-0.097816465719279</v>
      </c>
      <c r="AL570" t="n" s="20297">
        <v>-0.008655854711011</v>
      </c>
      <c r="AM570" t="n" s="20772">
        <v>0.112637142250619</v>
      </c>
      <c r="AN570" t="n" s="21247">
        <v>-0.18301542886437</v>
      </c>
      <c r="AO570" t="n" s="21722">
        <v>0.9432231349549339</v>
      </c>
      <c r="AP570" t="n" s="22197">
        <v>-0.59353423204981</v>
      </c>
      <c r="AQ570" t="n" s="22672">
        <v>0.3496889029051239</v>
      </c>
      <c r="AR570" t="n" s="23147">
        <v>1.536757367004744</v>
      </c>
      <c r="AS570" t="n" s="23740">
        <v>0.0021939874477943655</v>
      </c>
      <c r="AT570" t="n" s="24333">
        <v>4.6705722171171637E-4</v>
      </c>
      <c r="AU570" t="n" s="24926">
        <v>0.0031385637417039288</v>
      </c>
      <c r="AV570" t="n" s="25519">
        <v>0.0016397304819732463</v>
      </c>
      <c r="AW570" t="n" s="26112">
        <v>-6.573395941706778E-5</v>
      </c>
      <c r="AX570" t="n" s="26705">
        <v>-6.723808142220169E-4</v>
      </c>
      <c r="AY570" t="n" s="27298">
        <v>7.058709529521827E-4</v>
      </c>
      <c r="AZ570" t="n" s="27891">
        <v>0.002810955457223968</v>
      </c>
      <c r="BA570" t="n" s="28484">
        <v>-0.0012924203690540864</v>
      </c>
      <c r="BB570" t="n" s="29077">
        <v>0.0026122769182782405</v>
      </c>
      <c r="BC570" t="n" s="29670">
        <v>-5.8887969373095444E-6</v>
      </c>
      <c r="BD570" t="n" s="30263">
        <v>0.003482522673840238</v>
      </c>
      <c r="BE570" t="n" s="30856">
        <v>-0.0015860963417017903</v>
      </c>
      <c r="BF570" t="n" s="31449">
        <v>0.001616614407096415</v>
      </c>
      <c r="BG570" t="n" s="32042">
        <v>0.003704376229396094</v>
      </c>
      <c r="BH570" t="n" s="32635">
        <v>1.465773310910416E-4</v>
      </c>
      <c r="BI570" t="n" s="33228">
        <v>0.004168023982285168</v>
      </c>
      <c r="BJ570" t="s" s="33703">
        <v>1385</v>
      </c>
      <c r="BK570" t="s" s="34178">
        <v>1393</v>
      </c>
      <c r="BL570" t="n" s="34653">
        <v>0.07539476454257965</v>
      </c>
      <c r="BM570" t="s" s="35128">
        <v>1424</v>
      </c>
      <c r="BN570" t="s" s="35603">
        <v>1393</v>
      </c>
      <c r="BO570" t="n" s="36078">
        <v>-0.041643086820840836</v>
      </c>
    </row>
    <row r="571" spans="1:23" x14ac:dyDescent="0.25">
      <c r="A571" s="116" t="str">
        <f>IF(ISBLANK(TBL_DATA[[#This Row],[Row.names]]), "",   DATE(YEAR(TBL_DATA[[#This Row],[Row.names]]), MONTH(TBL_DATA[[#This Row],[Row.names]]), DAY(TBL_DATA[[#This Row],[Row.names]])))</f>
        <v/>
      </c>
      <c r="B571" s="755" t="s">
        <v>700</v>
      </c>
      <c r="C571" s="1381" t="s">
        <v>1326</v>
      </c>
      <c r="D571" s="2007" t="n">
        <v>0.008656047296369117</v>
      </c>
      <c r="E571" s="2633" t="n">
        <v>0.149391858609073</v>
      </c>
      <c r="F571" s="3197" t="n">
        <v>-0.13040763293924074</v>
      </c>
      <c r="G571" s="3761" t="n">
        <v>0.33034942328014916</v>
      </c>
      <c r="H571" s="4325" t="n">
        <v>0.3974609954281377</v>
      </c>
      <c r="I571" s="4889" t="n">
        <v>0.005006673394315166</v>
      </c>
      <c r="J571" s="5453" t="n">
        <v>0.018677383851164464</v>
      </c>
      <c r="K571" s="6015" t="n">
        <v>0.8205232458338859</v>
      </c>
      <c r="L571" s="6577" t="n">
        <v>0.3883485759836374</v>
      </c>
      <c r="M571" s="7139" t="n">
        <v>0.0050443902116253875</v>
      </c>
      <c r="N571" s="7701" t="n">
        <v>0.10238985998085674</v>
      </c>
      <c r="O571" s="8265" t="n">
        <v>0.0831734317010981</v>
      </c>
      <c r="P571" s="8891" t="n">
        <v>-0.07151651434945216</v>
      </c>
      <c r="Q571" s="9455" t="n">
        <v>-0.017902811343359953</v>
      </c>
      <c r="R571" s="10019" t="n">
        <v>-0.01573455468457388</v>
      </c>
      <c r="S571" s="10520" t="n">
        <v>-0.04609870180533526</v>
      </c>
      <c r="T571" s="11021" t="n">
        <v>0.08973601687927699</v>
      </c>
      <c r="U571" s="11522" t="n">
        <v>-0.5137145976442484</v>
      </c>
      <c r="V571" s="12023" t="n">
        <v>0.07050748120506878</v>
      </c>
      <c r="W571" s="12522" t="n">
        <v>0.0863119742753067</v>
      </c>
      <c r="X571" t="n" s="13021">
        <v>0.8168910721491922</v>
      </c>
      <c r="Y571" t="n" s="13583">
        <v>0.6304450772495076</v>
      </c>
      <c r="Z571" t="n" s="14147">
        <v>0.6231761997891426</v>
      </c>
      <c r="AA571" t="n" s="14771">
        <v>0.0</v>
      </c>
      <c r="AB571" t="n" s="15397">
        <v>0.0</v>
      </c>
      <c r="AC571" t="n" s="16023">
        <v>0.11969186257000723</v>
      </c>
      <c r="AD571" t="n" s="16498">
        <v>0.09176893273079904</v>
      </c>
      <c r="AE571" t="n" s="16973">
        <v>0.026463849563243998</v>
      </c>
      <c r="AF571" t="n" s="17448">
        <v>0.05339711428512402</v>
      </c>
      <c r="AG571" t="n" s="17923">
        <v>0.14140048627623497</v>
      </c>
      <c r="AH571" t="n" s="18398">
        <v>-0.002636545859017</v>
      </c>
      <c r="AI571" t="n" s="18873">
        <v>0.049902708775744</v>
      </c>
      <c r="AJ571" t="n" s="19348">
        <v>0.14895392980005398</v>
      </c>
      <c r="AK571" t="n" s="19823">
        <v>-0.09774368166906601</v>
      </c>
      <c r="AL571" t="n" s="20298">
        <v>-0.008606615595143</v>
      </c>
      <c r="AM571" t="n" s="20773">
        <v>0.12587107723320898</v>
      </c>
      <c r="AN571" t="n" s="21248">
        <v>-0.18363179166260302</v>
      </c>
      <c r="AO571" t="n" s="21723">
        <v>0.9390088118765363</v>
      </c>
      <c r="AP571" t="n" s="22198">
        <v>-0.5938693479979561</v>
      </c>
      <c r="AQ571" t="n" s="22673">
        <v>0.3451394638785802</v>
      </c>
      <c r="AR571" t="n" s="23148">
        <v>1.5328781598744925</v>
      </c>
      <c r="AS571" t="n" s="23741">
        <v>0.002084034313271383</v>
      </c>
      <c r="AT571" t="n" s="24334">
        <v>4.453587097655439E-4</v>
      </c>
      <c r="AU571" t="n" s="24927">
        <v>0.003062640016570249</v>
      </c>
      <c r="AV571" t="n" s="25520">
        <v>0.0016014340422672493</v>
      </c>
      <c r="AW571" t="n" s="26113">
        <v>-6.328814542353313E-5</v>
      </c>
      <c r="AX571" t="n" s="26706">
        <v>-6.344883582448432E-4</v>
      </c>
      <c r="AY571" t="n" s="27299">
        <v>7.299378809829562E-4</v>
      </c>
      <c r="AZ571" t="n" s="27892">
        <v>0.002694360923861632</v>
      </c>
      <c r="BA571" t="n" s="28485">
        <v>-0.0012365030473212339</v>
      </c>
      <c r="BB571" t="n" s="29078">
        <v>0.0025216561693191778</v>
      </c>
      <c r="BC571" t="n" s="29671">
        <v>-6.825862933990293E-6</v>
      </c>
      <c r="BD571" t="n" s="30264">
        <v>0.003366099043177033</v>
      </c>
      <c r="BE571" t="n" s="30857">
        <v>-0.001527464117562829</v>
      </c>
      <c r="BF571" t="n" s="31450">
        <v>0.0015625763773917858</v>
      </c>
      <c r="BG571" t="n" s="32043">
        <v>0.0036534751773348254</v>
      </c>
      <c r="BH571" t="n" s="32636">
        <v>1.4471930750803094E-4</v>
      </c>
      <c r="BI571" t="n" s="33229">
        <v>0.003998910854265745</v>
      </c>
      <c r="BJ571" t="s" s="33704">
        <v>1385</v>
      </c>
      <c r="BK571" t="s" s="34179">
        <v>1393</v>
      </c>
      <c r="BL571" t="n" s="34654">
        <v>0.07565493881702423</v>
      </c>
      <c r="BM571" t="s" s="35129">
        <v>1425</v>
      </c>
      <c r="BN571" t="s" s="35604">
        <v>1393</v>
      </c>
      <c r="BO571" t="n" s="36079">
        <v>-0.04218315705657005</v>
      </c>
    </row>
    <row r="572" spans="1:23" x14ac:dyDescent="0.25">
      <c r="A572" s="116" t="str">
        <f>IF(ISBLANK(TBL_DATA[[#This Row],[Row.names]]), "",   DATE(YEAR(TBL_DATA[[#This Row],[Row.names]]), MONTH(TBL_DATA[[#This Row],[Row.names]]), DAY(TBL_DATA[[#This Row],[Row.names]])))</f>
        <v/>
      </c>
      <c r="B572" s="756" t="s">
        <v>701</v>
      </c>
      <c r="C572" s="1382" t="s">
        <v>1327</v>
      </c>
      <c r="D572" s="2008" t="n">
        <v>-0.0024778759326512393</v>
      </c>
      <c r="E572" s="2634" t="n">
        <v>0.14654380818544022</v>
      </c>
      <c r="F572" s="3198" t="n">
        <v>-0.14690621152793537</v>
      </c>
      <c r="G572" s="3762" t="n">
        <v>0.3235595166209594</v>
      </c>
      <c r="H572" s="4326" t="n">
        <v>0.3802529512987747</v>
      </c>
      <c r="I572" s="4890" t="n">
        <v>0.005068798755705309</v>
      </c>
      <c r="J572" s="5454" t="n">
        <v>-0.01871689831635248</v>
      </c>
      <c r="K572" s="6016" t="n">
        <v>0.7856197068009312</v>
      </c>
      <c r="L572" s="6578" t="n">
        <v>0.3643986867130802</v>
      </c>
      <c r="M572" s="7140" t="n">
        <v>0.005133223907188345</v>
      </c>
      <c r="N572" s="7702" t="n">
        <v>0.10221110553083719</v>
      </c>
      <c r="O572" s="8266" t="n">
        <v>0.08332094105018066</v>
      </c>
      <c r="P572" s="8892" t="n">
        <v>-0.07381718123240988</v>
      </c>
      <c r="Q572" s="9456" t="n">
        <v>-0.017952144288171802</v>
      </c>
      <c r="R572" s="10020" t="n">
        <v>-0.015787673019136382</v>
      </c>
      <c r="S572" s="10521" t="n">
        <v>-0.05727670653461869</v>
      </c>
      <c r="T572" s="11022" t="n">
        <v>0.09016310412359627</v>
      </c>
      <c r="U572" s="11523" t="n">
        <v>-0.6352565951600707</v>
      </c>
      <c r="V572" s="12024" t="n">
        <v>0.04960961688561216</v>
      </c>
      <c r="W572" s="12523" t="n">
        <v>0.08690855980605085</v>
      </c>
      <c r="X572" t="n" s="13022">
        <v>0.5708254399373694</v>
      </c>
      <c r="Y572" t="n" s="13584">
        <v>0.6166465367605454</v>
      </c>
      <c r="Z572" t="n" s="14148">
        <v>0.6036544431320622</v>
      </c>
      <c r="AA572" t="n" s="14772">
        <v>0.0</v>
      </c>
      <c r="AB572" t="n" s="15398">
        <v>0.0</v>
      </c>
      <c r="AC572" t="n" s="16024">
        <v>0.12082922670519365</v>
      </c>
      <c r="AD572" t="n" s="16499">
        <v>0.09388434528953002</v>
      </c>
      <c r="AE572" t="n" s="16974">
        <v>0.032172075015661</v>
      </c>
      <c r="AF572" t="n" s="17449">
        <v>0.057046054722161996</v>
      </c>
      <c r="AG572" t="n" s="17924">
        <v>0.14308068377535002</v>
      </c>
      <c r="AH572" t="n" s="18399">
        <v>-0.002325331705196</v>
      </c>
      <c r="AI572" t="n" s="18874">
        <v>0.049905407848034</v>
      </c>
      <c r="AJ572" t="n" s="19349">
        <v>0.14954288086669</v>
      </c>
      <c r="AK572" t="n" s="19824">
        <v>-0.099913296613959</v>
      </c>
      <c r="AL572" t="n" s="20299">
        <v>-0.008589712155235</v>
      </c>
      <c r="AM572" t="n" s="20774">
        <v>0.12449387261179</v>
      </c>
      <c r="AN572" t="n" s="21249">
        <v>-0.16900097185393</v>
      </c>
      <c r="AO572" t="n" s="21724">
        <v>0.9269728413724582</v>
      </c>
      <c r="AP572" t="n" s="22199">
        <v>-0.5566768335715612</v>
      </c>
      <c r="AQ572" t="n" s="22674">
        <v>0.370296007800897</v>
      </c>
      <c r="AR572" t="n" s="23149">
        <v>1.4836496749440193</v>
      </c>
      <c r="AS572" t="n" s="23742">
        <v>0.0020221809418680876</v>
      </c>
      <c r="AT572" t="n" s="24335">
        <v>4.3618228375296044E-4</v>
      </c>
      <c r="AU572" t="n" s="24928">
        <v>0.002969458552877028</v>
      </c>
      <c r="AV572" t="n" s="25521">
        <v>0.00155395649926995</v>
      </c>
      <c r="AW572" t="n" s="26114">
        <v>-6.220255226034264E-5</v>
      </c>
      <c r="AX572" t="n" s="26707">
        <v>-6.208586997186509E-4</v>
      </c>
      <c r="AY572" t="n" s="27300">
        <v>7.007051841681758E-4</v>
      </c>
      <c r="AZ572" t="n" s="27893">
        <v>0.0026211511997615957</v>
      </c>
      <c r="BA572" t="n" s="28486">
        <v>-0.0011995016284451405</v>
      </c>
      <c r="BB572" t="n" s="29079">
        <v>0.0024437066504018738</v>
      </c>
      <c r="BC572" t="n" s="29672">
        <v>-6.84095918382068E-6</v>
      </c>
      <c r="BD572" t="n" s="30265">
        <v>0.00325720038108763</v>
      </c>
      <c r="BE572" t="n" s="30858">
        <v>-0.0014791444956126782</v>
      </c>
      <c r="BF572" t="n" s="31451">
        <v>0.0015175974836442237</v>
      </c>
      <c r="BG572" t="n" s="32044">
        <v>0.0035395653963368654</v>
      </c>
      <c r="BH572" t="n" s="32637">
        <v>1.3961551250534987E-4</v>
      </c>
      <c r="BI572" t="n" s="33230">
        <v>0.003883103194530325</v>
      </c>
      <c r="BJ572" t="s" s="33705">
        <v>1385</v>
      </c>
      <c r="BK572" t="s" s="34180">
        <v>1393</v>
      </c>
      <c r="BL572" t="n" s="34655">
        <v>0.07934664189815521</v>
      </c>
      <c r="BM572" t="s" s="35130">
        <v>1424</v>
      </c>
      <c r="BN572" t="s" s="35605">
        <v>1393</v>
      </c>
      <c r="BO572" t="n" s="36080">
        <v>-0.04272523522377014</v>
      </c>
    </row>
    <row r="573" spans="1:23" x14ac:dyDescent="0.25">
      <c r="A573" s="116" t="str">
        <f>IF(ISBLANK(TBL_DATA[[#This Row],[Row.names]]), "",   DATE(YEAR(TBL_DATA[[#This Row],[Row.names]]), MONTH(TBL_DATA[[#This Row],[Row.names]]), DAY(TBL_DATA[[#This Row],[Row.names]])))</f>
        <v/>
      </c>
      <c r="B573" s="757" t="s">
        <v>702</v>
      </c>
      <c r="C573" s="1383" t="s">
        <v>1328</v>
      </c>
      <c r="D573" s="2009" t="n">
        <v>0.0014001603215148645</v>
      </c>
      <c r="E573" s="2635" t="n">
        <v>0.14814915333254008</v>
      </c>
      <c r="F573" s="3199" t="n">
        <v>-0.10363586427733118</v>
      </c>
      <c r="G573" s="3763" t="n">
        <v>0.31636610759578343</v>
      </c>
      <c r="H573" s="4327" t="n">
        <v>0.3748725251423227</v>
      </c>
      <c r="I573" s="4891" t="n">
        <v>0.005047841783869615</v>
      </c>
      <c r="J573" s="5455" t="n">
        <v>0.02835756296637104</v>
      </c>
      <c r="K573" s="6017" t="n">
        <v>0.7835832186968534</v>
      </c>
      <c r="L573" s="6579" t="n">
        <v>0.3699525177749879</v>
      </c>
      <c r="M573" s="7141" t="n">
        <v>0.005067667135425775</v>
      </c>
      <c r="N573" s="7703" t="n">
        <v>0.10134952349406415</v>
      </c>
      <c r="O573" s="8267" t="n">
        <v>0.08184727728070929</v>
      </c>
      <c r="P573" s="8893" t="n">
        <v>-0.07252037679910261</v>
      </c>
      <c r="Q573" s="9457" t="n">
        <v>-0.017662598495006586</v>
      </c>
      <c r="R573" s="10021" t="n">
        <v>-0.015516372499367114</v>
      </c>
      <c r="S573" s="10522" t="n">
        <v>-0.04464434187834054</v>
      </c>
      <c r="T573" s="11023" t="n">
        <v>0.0903905586564565</v>
      </c>
      <c r="U573" s="11524" t="n">
        <v>-0.4939049226149644</v>
      </c>
      <c r="V573" s="12025" t="n">
        <v>0.05713845933551265</v>
      </c>
      <c r="W573" s="12524" t="n">
        <v>0.08707399978629765</v>
      </c>
      <c r="X573" t="n" s="13023">
        <v>0.6562057500028178</v>
      </c>
      <c r="Y573" t="n" s="13585">
        <v>0.6122683440635509</v>
      </c>
      <c r="Z573" t="n" s="14149">
        <v>0.6082372216290186</v>
      </c>
      <c r="AA573" t="n" s="14773">
        <v>0.0</v>
      </c>
      <c r="AB573" t="n" s="15399">
        <v>0.0</v>
      </c>
      <c r="AC573" t="n" s="16025">
        <v>0.11654756151634325</v>
      </c>
      <c r="AD573" t="n" s="16500">
        <v>0.09082467426514804</v>
      </c>
      <c r="AE573" t="n" s="16975">
        <v>0.031181520924966004</v>
      </c>
      <c r="AF573" t="n" s="17450">
        <v>0.05633796830960801</v>
      </c>
      <c r="AG573" t="n" s="17925">
        <v>0.14769411232398402</v>
      </c>
      <c r="AH573" t="n" s="18400">
        <v>0.0</v>
      </c>
      <c r="AI573" t="n" s="18875">
        <v>0.051733359049833005</v>
      </c>
      <c r="AJ573" t="n" s="19350">
        <v>0.14717391778554298</v>
      </c>
      <c r="AK573" t="n" s="19825">
        <v>-0.09715559539501101</v>
      </c>
      <c r="AL573" t="n" s="20300">
        <v>-0.008527764464633</v>
      </c>
      <c r="AM573" t="n" s="20775">
        <v>0.13533785025501902</v>
      </c>
      <c r="AN573" t="n" s="21250">
        <v>-0.180770598210304</v>
      </c>
      <c r="AO573" t="n" s="21725">
        <v>0.955457650880478</v>
      </c>
      <c r="AP573" t="n" s="22200">
        <v>-0.5816282060363249</v>
      </c>
      <c r="AQ573" t="n" s="22675">
        <v>0.37382944484415304</v>
      </c>
      <c r="AR573" t="n" s="23150">
        <v>1.5370858569168029</v>
      </c>
      <c r="AS573" t="n" s="23743">
        <v>0.0022710800848333517</v>
      </c>
      <c r="AT573" t="n" s="24336">
        <v>4.011056903086829E-4</v>
      </c>
      <c r="AU573" t="n" s="24929">
        <v>0.003081101402956798</v>
      </c>
      <c r="AV573" t="n" s="25522">
        <v>0.0015651014108040149</v>
      </c>
      <c r="AW573" t="n" s="26115">
        <v>-3.702167432878146E-5</v>
      </c>
      <c r="AX573" t="n" s="26708">
        <v>-7.895496145211243E-4</v>
      </c>
      <c r="AY573" t="n" s="27301">
        <v>6.928633671604486E-4</v>
      </c>
      <c r="AZ573" t="n" s="27894">
        <v>0.0027007979466379213</v>
      </c>
      <c r="BA573" t="n" s="28487">
        <v>-0.001311523071948797</v>
      </c>
      <c r="BB573" t="n" s="29080">
        <v>0.002442165106247433</v>
      </c>
      <c r="BC573" t="n" s="29673">
        <v>-1.1518802554918082E-5</v>
      </c>
      <c r="BD573" t="n" s="30266">
        <v>0.003487123063400699</v>
      </c>
      <c r="BE573" t="n" s="30859">
        <v>-0.0015860714496736981</v>
      </c>
      <c r="BF573" t="n" s="31452">
        <v>0.0015564828086899855</v>
      </c>
      <c r="BG573" t="n" s="32045">
        <v>0.0032526130742995315</v>
      </c>
      <c r="BH573" t="n" s="32638">
        <v>1.0963487016007183E-4</v>
      </c>
      <c r="BI573" t="n" s="33231">
        <v>0.00418481947871844</v>
      </c>
      <c r="BJ573" t="s" s="33706">
        <v>1385</v>
      </c>
      <c r="BK573" t="s" s="34181">
        <v>1393</v>
      </c>
      <c r="BL573" t="n" s="34656">
        <v>0.07928834855556488</v>
      </c>
      <c r="BM573" t="s" s="35131">
        <v>1425</v>
      </c>
      <c r="BN573" t="s" s="35606">
        <v>1393</v>
      </c>
      <c r="BO573" t="n" s="36081">
        <v>-0.05265796184539795</v>
      </c>
    </row>
    <row r="574" spans="1:23" x14ac:dyDescent="0.25">
      <c r="A574" s="116" t="str">
        <f>IF(ISBLANK(TBL_DATA[[#This Row],[Row.names]]), "",   DATE(YEAR(TBL_DATA[[#This Row],[Row.names]]), MONTH(TBL_DATA[[#This Row],[Row.names]]), DAY(TBL_DATA[[#This Row],[Row.names]])))</f>
        <v/>
      </c>
      <c r="B574" s="758" t="s">
        <v>703</v>
      </c>
      <c r="C574" s="1384" t="s">
        <v>1329</v>
      </c>
      <c r="D574" s="2010" t="n">
        <v>0.006744590740498953</v>
      </c>
      <c r="E574" s="2636" t="n">
        <v>0.15589294948081855</v>
      </c>
      <c r="F574" s="3200" t="n">
        <v>-0.09426462223107468</v>
      </c>
      <c r="G574" s="3764" t="n">
        <v>0.3180136892848574</v>
      </c>
      <c r="H574" s="4328" t="n">
        <v>0.37415836269382874</v>
      </c>
      <c r="I574" s="4892" t="n">
        <v>0.005083377199721402</v>
      </c>
      <c r="J574" s="5456" t="n">
        <v>0.04595577180529031</v>
      </c>
      <c r="K574" s="6018" t="n">
        <v>0.7821015040941612</v>
      </c>
      <c r="L574" s="6580" t="n">
        <v>0.36192315369254724</v>
      </c>
      <c r="M574" s="7142" t="n">
        <v>0.005132826717332856</v>
      </c>
      <c r="N574" s="7704" t="n">
        <v>0.10200474637344979</v>
      </c>
      <c r="O574" s="8268" t="n">
        <v>0.08184727728070929</v>
      </c>
      <c r="P574" s="8894" t="n">
        <v>-0.06626490632046034</v>
      </c>
      <c r="Q574" s="9458" t="n">
        <v>-0.017729627663166204</v>
      </c>
      <c r="R574" s="10022" t="n">
        <v>-0.015569526354370897</v>
      </c>
      <c r="S574" s="10523" t="n">
        <v>-0.024334449996841867</v>
      </c>
      <c r="T574" s="11024" t="n">
        <v>0.09050919497797882</v>
      </c>
      <c r="U574" s="11525" t="n">
        <v>-0.26886163337064833</v>
      </c>
      <c r="V574" s="12026" t="n">
        <v>0.07246738774549244</v>
      </c>
      <c r="W574" s="12525" t="n">
        <v>0.08759533301364487</v>
      </c>
      <c r="X574" t="n" s="13024">
        <v>0.8272973599427275</v>
      </c>
      <c r="Y574" t="n" s="13586">
        <v>0.6116848557008983</v>
      </c>
      <c r="Z574" t="n" s="14150">
        <v>0.6016004934277791</v>
      </c>
      <c r="AA574" t="n" s="14774">
        <v>0.0</v>
      </c>
      <c r="AB574" t="n" s="15400">
        <v>0.0</v>
      </c>
      <c r="AC574" t="n" s="16026">
        <v>0.1119047423112186</v>
      </c>
      <c r="AD574" t="n" s="16501">
        <v>0.08808432962890098</v>
      </c>
      <c r="AE574" t="n" s="16976">
        <v>0.032913526867160994</v>
      </c>
      <c r="AF574" t="n" s="17451">
        <v>0.05499064101050899</v>
      </c>
      <c r="AG574" t="n" s="17926">
        <v>0.147602574748065</v>
      </c>
      <c r="AH574" t="n" s="18401">
        <v>0.0</v>
      </c>
      <c r="AI574" t="n" s="18876">
        <v>0.051361434599820004</v>
      </c>
      <c r="AJ574" t="n" s="19351">
        <v>0.146984130953853</v>
      </c>
      <c r="AK574" t="n" s="19826">
        <v>-0.09684014289703399</v>
      </c>
      <c r="AL574" t="n" s="20301">
        <v>-0.008586482526126</v>
      </c>
      <c r="AM574" t="n" s="20776">
        <v>0.135486030972345</v>
      </c>
      <c r="AN574" t="n" s="21251">
        <v>-0.173921515901835</v>
      </c>
      <c r="AO574" t="n" s="21726">
        <v>0.9474266920114449</v>
      </c>
      <c r="AP574" t="n" s="22201">
        <v>-0.569352164555786</v>
      </c>
      <c r="AQ574" t="n" s="22676">
        <v>0.37807452745565895</v>
      </c>
      <c r="AR574" t="n" s="23151">
        <v>1.5167788565672309</v>
      </c>
      <c r="AS574" t="n" s="23744">
        <v>0.002264687447434644</v>
      </c>
      <c r="AT574" t="n" s="24337">
        <v>3.6649278660835403E-4</v>
      </c>
      <c r="AU574" t="n" s="24930">
        <v>0.002904217855880595</v>
      </c>
      <c r="AV574" t="n" s="25523">
        <v>0.0015042794734303237</v>
      </c>
      <c r="AW574" t="n" s="26116">
        <v>-3.8908433479570314E-5</v>
      </c>
      <c r="AX574" t="n" s="26709">
        <v>-7.04911274298623E-4</v>
      </c>
      <c r="AY574" t="n" s="27302">
        <v>7.162882008716768E-4</v>
      </c>
      <c r="AZ574" t="n" s="27895">
        <v>0.002599189281470689</v>
      </c>
      <c r="BA574" t="n" s="28488">
        <v>-0.0012004988382598504</v>
      </c>
      <c r="BB574" t="n" s="29081">
        <v>0.002319770427291491</v>
      </c>
      <c r="BC574" t="n" s="29674">
        <v>-9.954062804329308E-6</v>
      </c>
      <c r="BD574" t="n" s="30267">
        <v>0.0033079796999154385</v>
      </c>
      <c r="BE574" t="n" s="30860">
        <v>-0.0014531399756854495</v>
      </c>
      <c r="BF574" t="n" s="31453">
        <v>0.0014218792453757618</v>
      </c>
      <c r="BG574" t="n" s="32046">
        <v>0.003275359172788613</v>
      </c>
      <c r="BH574" t="n" s="32639">
        <v>1.1551591282133658E-4</v>
      </c>
      <c r="BI574" t="n" s="33232">
        <v>0.004053058808929701</v>
      </c>
      <c r="BJ574" t="s" s="33707">
        <v>1385</v>
      </c>
      <c r="BK574" t="s" s="34182">
        <v>1393</v>
      </c>
      <c r="BL574" t="n" s="34657">
        <v>0.07766375690698624</v>
      </c>
      <c r="BM574" t="s" s="35132">
        <v>1425</v>
      </c>
      <c r="BN574" t="s" s="35607">
        <v>1393</v>
      </c>
      <c r="BO574" t="n" s="36082">
        <v>-0.05243617296218872</v>
      </c>
    </row>
    <row r="575" spans="1:23" x14ac:dyDescent="0.25">
      <c r="A575" s="116" t="str">
        <f>IF(ISBLANK(TBL_DATA[[#This Row],[Row.names]]), "",   DATE(YEAR(TBL_DATA[[#This Row],[Row.names]]), MONTH(TBL_DATA[[#This Row],[Row.names]]), DAY(TBL_DATA[[#This Row],[Row.names]])))</f>
        <v/>
      </c>
      <c r="B575" s="759" t="s">
        <v>704</v>
      </c>
      <c r="C575" s="1385" t="s">
        <v>1330</v>
      </c>
      <c r="D575" s="2011" t="n">
        <v>0.005026519979752633</v>
      </c>
      <c r="E575" s="2637" t="n">
        <v>0.16170306848583893</v>
      </c>
      <c r="F575" s="3201" t="n">
        <v>-0.08042757883118556</v>
      </c>
      <c r="G575" s="3765" t="n">
        <v>0.3201991810533298</v>
      </c>
      <c r="H575" s="4329" t="n">
        <v>0.38141949519392393</v>
      </c>
      <c r="I575" s="4893" t="n">
        <v>0.0050818011674788706</v>
      </c>
      <c r="J575" s="5457" t="n">
        <v>0.06357990254199697</v>
      </c>
      <c r="K575" s="6019" t="n">
        <v>0.787823405704082</v>
      </c>
      <c r="L575" s="6581" t="n">
        <v>0.3699402337522592</v>
      </c>
      <c r="M575" s="7143" t="n">
        <v>0.005128736988939688</v>
      </c>
      <c r="N575" s="7705" t="n">
        <v>0.10256987464295518</v>
      </c>
      <c r="O575" s="8269" t="n">
        <v>0.08166820807658119</v>
      </c>
      <c r="P575" s="8895" t="n">
        <v>-0.06157146821628412</v>
      </c>
      <c r="Q575" s="9459" t="n">
        <v>-0.017701020848933612</v>
      </c>
      <c r="R575" s="10023" t="n">
        <v>-0.01552895211354301</v>
      </c>
      <c r="S575" s="10524" t="n">
        <v>-0.04379047186893281</v>
      </c>
      <c r="T575" s="11025" t="n">
        <v>0.0890267963166723</v>
      </c>
      <c r="U575" s="11526" t="n">
        <v>-0.49187967758794937</v>
      </c>
      <c r="V575" s="12027" t="n">
        <v>0.06537508014125026</v>
      </c>
      <c r="W575" s="12526" t="n">
        <v>0.08736341404390041</v>
      </c>
      <c r="X575" t="n" s="13025">
        <v>0.7483118746755829</v>
      </c>
      <c r="Y575" t="n" s="13587">
        <v>0.6175916897060094</v>
      </c>
      <c r="Z575" t="n" s="14151">
        <v>0.6082271234927452</v>
      </c>
      <c r="AA575" t="n" s="14775">
        <v>0.0</v>
      </c>
      <c r="AB575" t="n" s="15401">
        <v>0.0</v>
      </c>
      <c r="AC575" t="n" s="16027">
        <v>0.11120892831323842</v>
      </c>
      <c r="AD575" t="n" s="16502">
        <v>0.10803292236352198</v>
      </c>
      <c r="AE575" t="n" s="16977">
        <v>0.03471202768942799</v>
      </c>
      <c r="AF575" t="n" s="17452">
        <v>0.051304576133485005</v>
      </c>
      <c r="AG575" t="n" s="17927">
        <v>0.15256565930169702</v>
      </c>
      <c r="AH575" t="n" s="18402">
        <v>0.0</v>
      </c>
      <c r="AI575" t="n" s="18877">
        <v>0.051950549693974</v>
      </c>
      <c r="AJ575" t="n" s="19352">
        <v>0.14059314808908</v>
      </c>
      <c r="AK575" t="n" s="19827">
        <v>-0.09516259063456901</v>
      </c>
      <c r="AL575" t="n" s="20302">
        <v>-0.008553973002079</v>
      </c>
      <c r="AM575" t="n" s="20777">
        <v>0.132317866594016</v>
      </c>
      <c r="AN575" t="n" s="21252">
        <v>-0.158239759441174</v>
      </c>
      <c r="AO575" t="n" s="21727">
        <v>0.9491649433776009</v>
      </c>
      <c r="AP575" t="n" s="22202">
        <v>-0.5396445165902211</v>
      </c>
      <c r="AQ575" t="n" s="22677">
        <v>0.4095204267873799</v>
      </c>
      <c r="AR575" t="n" s="23152">
        <v>1.4888094599678219</v>
      </c>
      <c r="AS575" t="n" s="23745">
        <v>0.0020922728207107308</v>
      </c>
      <c r="AT575" t="n" s="24338">
        <v>4.585760302012425E-4</v>
      </c>
      <c r="AU575" t="n" s="24931">
        <v>0.002840818696526281</v>
      </c>
      <c r="AV575" t="n" s="25524">
        <v>0.001509555211415672</v>
      </c>
      <c r="AW575" t="n" s="26117">
        <v>-3.661737769202685E-5</v>
      </c>
      <c r="AX575" t="n" s="26710">
        <v>-6.93261982074512E-4</v>
      </c>
      <c r="AY575" t="n" s="27303">
        <v>7.170460998069133E-4</v>
      </c>
      <c r="AZ575" t="n" s="27896">
        <v>0.0026629693959385934</v>
      </c>
      <c r="BA575" t="n" s="28489">
        <v>-0.0012059931479649765</v>
      </c>
      <c r="BB575" t="n" s="29082">
        <v>0.0022641692856959217</v>
      </c>
      <c r="BC575" t="n" s="29675">
        <v>-1.4580506351004041E-5</v>
      </c>
      <c r="BD575" t="n" s="30268">
        <v>0.0032243544542371622</v>
      </c>
      <c r="BE575" t="n" s="30861">
        <v>-0.0014310440521476827</v>
      </c>
      <c r="BF575" t="n" s="31454">
        <v>0.0013773490239020732</v>
      </c>
      <c r="BG575" t="n" s="32047">
        <v>0.0032731368901610437</v>
      </c>
      <c r="BH575" t="n" s="32640">
        <v>8.357055230570332E-5</v>
      </c>
      <c r="BI575" t="n" s="33233">
        <v>0.004067587657754534</v>
      </c>
      <c r="BJ575" t="s" s="33708">
        <v>1385</v>
      </c>
      <c r="BK575" t="s" s="34183">
        <v>1393</v>
      </c>
      <c r="BL575" t="n" s="34658">
        <v>0.09325680881738663</v>
      </c>
      <c r="BM575" t="s" s="35133">
        <v>1425</v>
      </c>
      <c r="BN575" t="s" s="35608">
        <v>1393</v>
      </c>
      <c r="BO575" t="n" s="36083">
        <v>-0.05103704333305359</v>
      </c>
    </row>
    <row r="576" spans="1:23" x14ac:dyDescent="0.25">
      <c r="A576" s="116" t="str">
        <f>IF(ISBLANK(TBL_DATA[[#This Row],[Row.names]]), "",   DATE(YEAR(TBL_DATA[[#This Row],[Row.names]]), MONTH(TBL_DATA[[#This Row],[Row.names]]), DAY(TBL_DATA[[#This Row],[Row.names]])))</f>
        <v/>
      </c>
      <c r="B576" s="760" t="s">
        <v>705</v>
      </c>
      <c r="C576" s="1386" t="s">
        <v>1331</v>
      </c>
      <c r="D576" s="2012" t="n">
        <v>8.978579366215715E-4</v>
      </c>
      <c r="E576" s="2638" t="n">
        <v>0.1627461128058767</v>
      </c>
      <c r="F576" s="3202" t="n">
        <v>-0.06486682536214161</v>
      </c>
      <c r="G576" s="3766" t="n">
        <v>0.3205882230066899</v>
      </c>
      <c r="H576" s="4330" t="n">
        <v>0.38229751038190396</v>
      </c>
      <c r="I576" s="4894" t="n">
        <v>0.005077471738567594</v>
      </c>
      <c r="J576" s="5458" t="n">
        <v>0.0661070233116463</v>
      </c>
      <c r="K576" s="6020" t="n">
        <v>0.7844218312250878</v>
      </c>
      <c r="L576" s="6582" t="n">
        <v>0.37141136520814094</v>
      </c>
      <c r="M576" s="7144" t="n">
        <v>0.005122018009452292</v>
      </c>
      <c r="N576" s="7706" t="n">
        <v>0.10255529998174057</v>
      </c>
      <c r="O576" s="8270" t="n">
        <v>0.08153729607601591</v>
      </c>
      <c r="P576" s="8896" t="n">
        <v>-0.06072889271106985</v>
      </c>
      <c r="Q576" s="9460" t="n">
        <v>-0.017647656818074287</v>
      </c>
      <c r="R576" s="10024" t="n">
        <v>-0.015475896722682155</v>
      </c>
      <c r="S576" s="10525" t="n">
        <v>-0.04524866851102827</v>
      </c>
      <c r="T576" s="11026" t="n">
        <v>0.08897792083838786</v>
      </c>
      <c r="U576" s="11527" t="n">
        <v>-0.5085381641274155</v>
      </c>
      <c r="V576" s="12028" t="n">
        <v>0.043103363029458164</v>
      </c>
      <c r="W576" s="12527" t="n">
        <v>0.0867481983689677</v>
      </c>
      <c r="X576" t="n" s="13026">
        <v>0.49687905731627807</v>
      </c>
      <c r="Y576" t="n" s="13588">
        <v>0.618302119017802</v>
      </c>
      <c r="Z576" t="n" s="14152">
        <v>0.609435283855588</v>
      </c>
      <c r="AA576" t="n" s="14776">
        <v>0.0</v>
      </c>
      <c r="AB576" t="n" s="15402">
        <v>0.0</v>
      </c>
      <c r="AC576" t="n" s="16028">
        <v>0.10878975055720624</v>
      </c>
      <c r="AD576" t="n" s="16503">
        <v>0.10434455335413101</v>
      </c>
      <c r="AE576" t="n" s="16978">
        <v>0.034833783808267</v>
      </c>
      <c r="AF576" t="n" s="17453">
        <v>0.05009376102958898</v>
      </c>
      <c r="AG576" t="n" s="17928">
        <v>0.151895642307617</v>
      </c>
      <c r="AH576" t="n" s="18403">
        <v>0.0</v>
      </c>
      <c r="AI576" t="n" s="18878">
        <v>0.047114328356515994</v>
      </c>
      <c r="AJ576" t="n" s="19353">
        <v>0.14578904089797795</v>
      </c>
      <c r="AK576" t="n" s="19828">
        <v>-0.09710194319363899</v>
      </c>
      <c r="AL576" t="n" s="20303">
        <v>-0.008416316837125</v>
      </c>
      <c r="AM576" t="n" s="20778">
        <v>0.13203540630845598</v>
      </c>
      <c r="AN576" t="n" s="21253">
        <v>-0.15832103478815301</v>
      </c>
      <c r="AO576" t="n" s="21728">
        <v>0.9403902941288439</v>
      </c>
      <c r="AP576" t="n" s="22203">
        <v>-0.5381230728852069</v>
      </c>
      <c r="AQ576" t="n" s="22678">
        <v>0.402267221243637</v>
      </c>
      <c r="AR576" t="n" s="23153">
        <v>1.4785133670140507</v>
      </c>
      <c r="AS576" t="n" s="23746">
        <v>0.004195490744373696</v>
      </c>
      <c r="AT576" t="n" s="24339">
        <v>6.20132134584457E-4</v>
      </c>
      <c r="AU576" t="n" s="24932">
        <v>0.002297068802467166</v>
      </c>
      <c r="AV576" t="n" s="25525">
        <v>0.0014872189811350022</v>
      </c>
      <c r="AW576" t="n" s="26118">
        <v>-3.152001236928878E-5</v>
      </c>
      <c r="AX576" t="n" s="26711">
        <v>-7.300363634685456E-4</v>
      </c>
      <c r="AY576" t="n" s="27304">
        <v>7.86823695107033E-4</v>
      </c>
      <c r="AZ576" t="n" s="27897">
        <v>0.001984741415223187</v>
      </c>
      <c r="BA576" t="n" s="28490">
        <v>-0.0013719263145481535</v>
      </c>
      <c r="BB576" t="n" s="29083">
        <v>0.002058696820795259</v>
      </c>
      <c r="BC576" t="n" s="29676">
        <v>-2.364309586727754E-5</v>
      </c>
      <c r="BD576" t="n" s="30269">
        <v>0.002661257930770108</v>
      </c>
      <c r="BE576" t="n" s="30862">
        <v>-0.0013944613671885832</v>
      </c>
      <c r="BF576" t="n" s="31455">
        <v>0.001330755832396336</v>
      </c>
      <c r="BG576" t="n" s="32048">
        <v>0.0029600298427645915</v>
      </c>
      <c r="BH576" t="n" s="32641">
        <v>-4.278747642419534E-5</v>
      </c>
      <c r="BI576" t="n" s="33234">
        <v>0.005758252045114276</v>
      </c>
      <c r="BJ576" t="s" s="33709">
        <v>1385</v>
      </c>
      <c r="BK576" t="s" s="34184">
        <v>1393</v>
      </c>
      <c r="BL576" t="n" s="34659">
        <v>0.08558149635791779</v>
      </c>
      <c r="BM576" t="s" s="35134">
        <v>1425</v>
      </c>
      <c r="BN576" t="s" s="35609">
        <v>1393</v>
      </c>
      <c r="BO576" t="n" s="36084">
        <v>-0.05091258883476257</v>
      </c>
    </row>
    <row r="577" spans="1:23" x14ac:dyDescent="0.25">
      <c r="A577" s="116" t="str">
        <f>IF(ISBLANK(TBL_DATA[[#This Row],[Row.names]]), "",   DATE(YEAR(TBL_DATA[[#This Row],[Row.names]]), MONTH(TBL_DATA[[#This Row],[Row.names]]), DAY(TBL_DATA[[#This Row],[Row.names]])))</f>
        <v/>
      </c>
      <c r="B577" s="761" t="s">
        <v>706</v>
      </c>
      <c r="C577" s="1387" t="s">
        <v>1332</v>
      </c>
      <c r="D577" s="2013" t="n">
        <v>-0.011963759740265005</v>
      </c>
      <c r="E577" s="2639" t="n">
        <v>0.14883529767334025</v>
      </c>
      <c r="F577" s="3203" t="n">
        <v>-0.10149121103139058</v>
      </c>
      <c r="G577" s="3767" t="n">
        <v>0.32701861198051424</v>
      </c>
      <c r="H577" s="4331" t="n">
        <v>0.3814085250240792</v>
      </c>
      <c r="I577" s="4895" t="n">
        <v>0.005202123363205546</v>
      </c>
      <c r="J577" s="5459" t="n">
        <v>0.011143487134417818</v>
      </c>
      <c r="K577" s="6021" t="n">
        <v>0.7707635851790564</v>
      </c>
      <c r="L577" s="6583" t="n">
        <v>0.34130459251122364</v>
      </c>
      <c r="M577" s="7145" t="n">
        <v>0.005368104966461402</v>
      </c>
      <c r="N577" s="7707" t="n">
        <v>0.10499749839510926</v>
      </c>
      <c r="O577" s="8271" t="n">
        <v>0.08497562497492456</v>
      </c>
      <c r="P577" s="8897" t="n">
        <v>-0.07196610656964719</v>
      </c>
      <c r="Q577" s="9461" t="n">
        <v>-0.018260477750986312</v>
      </c>
      <c r="R577" s="10025" t="n">
        <v>-0.016037000493632502</v>
      </c>
      <c r="S577" s="10526" t="n">
        <v>-0.06312228342265991</v>
      </c>
      <c r="T577" s="11027" t="n">
        <v>0.09003717177591011</v>
      </c>
      <c r="U577" s="11528" t="n">
        <v>-0.7010691493038277</v>
      </c>
      <c r="V577" s="12029" t="n">
        <v>0.028612701530073004</v>
      </c>
      <c r="W577" s="12528" t="n">
        <v>0.08836733889151804</v>
      </c>
      <c r="X577" t="n" s="13027">
        <v>0.3237927257852437</v>
      </c>
      <c r="Y577" t="n" s="13589">
        <v>0.6175828082322883</v>
      </c>
      <c r="Z577" t="n" s="14153">
        <v>0.5842127972847083</v>
      </c>
      <c r="AA577" t="n" s="14777">
        <v>0.0</v>
      </c>
      <c r="AB577" t="n" s="15403">
        <v>0.0</v>
      </c>
      <c r="AC577" t="n" s="16029">
        <v>0.10438621470345741</v>
      </c>
      <c r="AD577" t="n" s="16504">
        <v>0.07281983228255602</v>
      </c>
      <c r="AE577" t="n" s="16979">
        <v>0.026360599773897</v>
      </c>
      <c r="AF577" t="n" s="17454">
        <v>0.049676044126196</v>
      </c>
      <c r="AG577" t="n" s="17929">
        <v>0.132304171655004</v>
      </c>
      <c r="AH577" t="n" s="18404">
        <v>0.0</v>
      </c>
      <c r="AI577" t="n" s="18879">
        <v>0.035078573160905</v>
      </c>
      <c r="AJ577" t="n" s="19354">
        <v>0.128378312094551</v>
      </c>
      <c r="AK577" t="n" s="19829">
        <v>-0.098289611580481</v>
      </c>
      <c r="AL577" t="n" s="20304">
        <v>-0.00850677738525</v>
      </c>
      <c r="AM577" t="n" s="20779">
        <v>0.115340527644945</v>
      </c>
      <c r="AN577" t="n" s="21254">
        <v>-0.18086310078282097</v>
      </c>
      <c r="AO577" t="n" s="21729">
        <v>0.8276945265453046</v>
      </c>
      <c r="AP577" t="n" s="22204">
        <v>-0.5553959555558028</v>
      </c>
      <c r="AQ577" t="n" s="22679">
        <v>0.27229857098950183</v>
      </c>
      <c r="AR577" t="n" s="23154">
        <v>1.3830904821011074</v>
      </c>
      <c r="AS577" t="n" s="23747">
        <v>0.0039557742144133295</v>
      </c>
      <c r="AT577" t="n" s="24340">
        <v>6.064011167082405E-4</v>
      </c>
      <c r="AU577" t="n" s="24933">
        <v>0.0022388894065007714</v>
      </c>
      <c r="AV577" t="n" s="25526">
        <v>0.0014417085131985259</v>
      </c>
      <c r="AW577" t="n" s="26119">
        <v>-2.9956037375044824E-5</v>
      </c>
      <c r="AX577" t="n" s="26712">
        <v>-7.532592333543011E-4</v>
      </c>
      <c r="AY577" t="n" s="27305">
        <v>7.830953998778722E-4</v>
      </c>
      <c r="AZ577" t="n" s="27898">
        <v>0.002121900646174448</v>
      </c>
      <c r="BA577" t="n" s="28491">
        <v>-0.0012964135581493882</v>
      </c>
      <c r="BB577" t="n" s="29084">
        <v>0.0019876759032789702</v>
      </c>
      <c r="BC577" t="n" s="29677">
        <v>-1.2301374839655749E-5</v>
      </c>
      <c r="BD577" t="n" s="30270">
        <v>0.0024975792100680716</v>
      </c>
      <c r="BE577" t="n" s="30863">
        <v>-0.0013284681778125505</v>
      </c>
      <c r="BF577" t="n" s="31456">
        <v>0.0014281170800919348</v>
      </c>
      <c r="BG577" t="n" s="32049">
        <v>0.002812579161338885</v>
      </c>
      <c r="BH577" t="n" s="32642">
        <v>-4.1816654878488915E-5</v>
      </c>
      <c r="BI577" t="n" s="33235">
        <v>0.0056755243776259135</v>
      </c>
      <c r="BJ577" t="s" s="33710">
        <v>1387</v>
      </c>
      <c r="BK577" t="s" s="34185">
        <v>1393</v>
      </c>
      <c r="BL577" t="n" s="34660">
        <v>0.0692695677280426</v>
      </c>
      <c r="BM577" t="s" s="35135">
        <v>1425</v>
      </c>
      <c r="BN577" t="s" s="35610">
        <v>1393</v>
      </c>
      <c r="BO577" t="n" s="36085">
        <v>-0.052637018263339996</v>
      </c>
    </row>
    <row r="578" spans="1:23" x14ac:dyDescent="0.25">
      <c r="A578" s="116" t="str">
        <f>IF(ISBLANK(TBL_DATA[[#This Row],[Row.names]]), "",   DATE(YEAR(TBL_DATA[[#This Row],[Row.names]]), MONTH(TBL_DATA[[#This Row],[Row.names]]), DAY(TBL_DATA[[#This Row],[Row.names]])))</f>
        <v/>
      </c>
      <c r="B578" s="762" t="s">
        <v>707</v>
      </c>
      <c r="C578" s="1388" t="s">
        <v>1333</v>
      </c>
      <c r="D578" s="2014" t="n">
        <v>0.008703532940813389</v>
      </c>
      <c r="E578" s="2640" t="n">
        <v>0.15883422353020915</v>
      </c>
      <c r="F578" s="3204" t="n">
        <v>-0.10590859151105081</v>
      </c>
      <c r="G578" s="3768" t="n">
        <v>0.3297737196246444</v>
      </c>
      <c r="H578" s="4332" t="n">
        <v>0.4007586420927076</v>
      </c>
      <c r="I578" s="4896" t="n">
        <v>0.005193591527133082</v>
      </c>
      <c r="J578" s="5460" t="n">
        <v>0.012423246624527984</v>
      </c>
      <c r="K578" s="6022" t="n">
        <v>0.7783286342419625</v>
      </c>
      <c r="L578" s="6584" t="n">
        <v>0.3599925156877135</v>
      </c>
      <c r="M578" s="7146" t="n">
        <v>0.005367343945289203</v>
      </c>
      <c r="N578" s="7708" t="n">
        <v>0.10650430685984345</v>
      </c>
      <c r="O578" s="8272" t="n">
        <v>0.08497562497492456</v>
      </c>
      <c r="P578" s="8898" t="n">
        <v>-0.06388893300798493</v>
      </c>
      <c r="Q578" s="9462" t="n">
        <v>-0.018413145477901967</v>
      </c>
      <c r="R578" s="10026" t="n">
        <v>-0.01615775932363409</v>
      </c>
      <c r="S578" s="10527" t="n">
        <v>-0.060372906400199544</v>
      </c>
      <c r="T578" s="11028" t="n">
        <v>0.09010008556708579</v>
      </c>
      <c r="U578" s="11529" t="n">
        <v>-0.6700649174772172</v>
      </c>
      <c r="V578" s="12030" t="n">
        <v>0.03439308359903115</v>
      </c>
      <c r="W578" s="12529" t="n">
        <v>0.0884105875602634</v>
      </c>
      <c r="X578" t="n" s="13028">
        <v>0.38901543975813707</v>
      </c>
      <c r="Y578" t="n" s="13590">
        <v>0.633055007161864</v>
      </c>
      <c r="Z578" t="n" s="14154">
        <v>0.5999937630406783</v>
      </c>
      <c r="AA578" t="n" s="14778">
        <v>0.0</v>
      </c>
      <c r="AB578" t="n" s="15404">
        <v>0.0</v>
      </c>
      <c r="AC578" t="n" s="16030">
        <v>0.11418958374910812</v>
      </c>
      <c r="AD578" t="n" s="16505">
        <v>0.06336995106406701</v>
      </c>
      <c r="AE578" t="n" s="16980">
        <v>0.025823363567218004</v>
      </c>
      <c r="AF578" t="n" s="17455">
        <v>0.05793705405039999</v>
      </c>
      <c r="AG578" t="n" s="17930">
        <v>0.125532493794212</v>
      </c>
      <c r="AH578" t="n" s="18405">
        <v>0.0</v>
      </c>
      <c r="AI578" t="n" s="18880">
        <v>0.037063245383027</v>
      </c>
      <c r="AJ578" t="n" s="19355">
        <v>0.130546507317892</v>
      </c>
      <c r="AK578" t="n" s="19830">
        <v>-0.093848393136814</v>
      </c>
      <c r="AL578" t="n" s="20305">
        <v>-0.008508460855001</v>
      </c>
      <c r="AM578" t="n" s="20780">
        <v>0.117496452269716</v>
      </c>
      <c r="AN578" t="n" s="21255">
        <v>-0.137481704777809</v>
      </c>
      <c r="AO578" t="n" s="21730">
        <v>0.8164582653976312</v>
      </c>
      <c r="AP578" t="n" s="22205">
        <v>-0.49852775672072297</v>
      </c>
      <c r="AQ578" t="n" s="22680">
        <v>0.31793050867690825</v>
      </c>
      <c r="AR578" t="n" s="23155">
        <v>1.3149860221183542</v>
      </c>
      <c r="AS578" t="n" s="23748">
        <v>0.003919546644682359</v>
      </c>
      <c r="AT578" t="n" s="24341">
        <v>6.162506321082146E-4</v>
      </c>
      <c r="AU578" t="n" s="24934">
        <v>0.00214806084892897</v>
      </c>
      <c r="AV578" t="n" s="25527">
        <v>0.0013851877274875001</v>
      </c>
      <c r="AW578" t="n" s="26120">
        <v>-2.9083049489924453E-5</v>
      </c>
      <c r="AX578" t="n" s="26713">
        <v>-7.127276268148641E-4</v>
      </c>
      <c r="AY578" t="n" s="27306">
        <v>7.910981497242882E-4</v>
      </c>
      <c r="AZ578" t="n" s="27899">
        <v>0.00205256559821766</v>
      </c>
      <c r="BA578" t="n" s="28492">
        <v>-0.0012901838009227006</v>
      </c>
      <c r="BB578" t="n" s="29085">
        <v>0.0019084788264557286</v>
      </c>
      <c r="BC578" t="n" s="29678">
        <v>-1.1158800955510574E-5</v>
      </c>
      <c r="BD578" t="n" s="30271">
        <v>0.0023958541695958653</v>
      </c>
      <c r="BE578" t="n" s="30864">
        <v>-0.00126721297199895</v>
      </c>
      <c r="BF578" t="n" s="31457">
        <v>0.0013575858857718677</v>
      </c>
      <c r="BG578" t="n" s="32050">
        <v>0.002745002189043847</v>
      </c>
      <c r="BH578" t="n" s="32643">
        <v>-4.5806390156013286E-5</v>
      </c>
      <c r="BI578" t="n" s="33236">
        <v>0.005592612267165103</v>
      </c>
      <c r="BJ578" t="s" s="33711">
        <v>1387</v>
      </c>
      <c r="BK578" t="s" s="34186">
        <v>1393</v>
      </c>
      <c r="BL578" t="n" s="34661">
        <v>0.07045765966176987</v>
      </c>
      <c r="BM578" t="s" s="35136">
        <v>1425</v>
      </c>
      <c r="BN578" t="s" s="35611">
        <v>1393</v>
      </c>
      <c r="BO578" t="n" s="36086">
        <v>-0.054099760949611664</v>
      </c>
    </row>
    <row r="579" spans="1:23" x14ac:dyDescent="0.25">
      <c r="A579" s="116" t="str">
        <f>IF(ISBLANK(TBL_DATA[[#This Row],[Row.names]]), "",   DATE(YEAR(TBL_DATA[[#This Row],[Row.names]]), MONTH(TBL_DATA[[#This Row],[Row.names]]), DAY(TBL_DATA[[#This Row],[Row.names]])))</f>
        <v/>
      </c>
      <c r="B579" s="763" t="s">
        <v>708</v>
      </c>
      <c r="C579" s="1389" t="s">
        <v>1334</v>
      </c>
      <c r="D579" s="2015" t="n">
        <v>-0.0023464137194918085</v>
      </c>
      <c r="E579" s="2641" t="n">
        <v>0.15611511900950115</v>
      </c>
      <c r="F579" s="3205" t="n">
        <v>-0.09594130784174149</v>
      </c>
      <c r="G579" s="3769" t="n">
        <v>0.3257790830555951</v>
      </c>
      <c r="H579" s="4333" t="n">
        <v>0.39916517896202286</v>
      </c>
      <c r="I579" s="4897" t="n">
        <v>0.005149838832353433</v>
      </c>
      <c r="J579" s="5461" t="n">
        <v>0.0314452086013135</v>
      </c>
      <c r="K579" s="6023" t="n">
        <v>0.7774594314563442</v>
      </c>
      <c r="L579" s="6585" t="n">
        <v>0.36724105872688456</v>
      </c>
      <c r="M579" s="7147" t="n">
        <v>0.00528488128420341</v>
      </c>
      <c r="N579" s="7709" t="n">
        <v>0.10546694375331302</v>
      </c>
      <c r="O579" s="8273" t="n">
        <v>0.08351730467165623</v>
      </c>
      <c r="P579" s="8899" t="n">
        <v>-0.06608543685854318</v>
      </c>
      <c r="Q579" s="9463" t="n">
        <v>-0.018147749205720723</v>
      </c>
      <c r="R579" s="10027" t="n">
        <v>-0.015914330748876535</v>
      </c>
      <c r="S579" s="10528" t="n">
        <v>-0.061364978781293655</v>
      </c>
      <c r="T579" s="11029" t="n">
        <v>0.09013726638915251</v>
      </c>
      <c r="U579" s="11530" t="n">
        <v>-0.6807947615846333</v>
      </c>
      <c r="V579" s="12031" t="n">
        <v>0.03554568443075912</v>
      </c>
      <c r="W579" s="12530" t="n">
        <v>0.08834198799109425</v>
      </c>
      <c r="X579" t="n" s="13029">
        <v>0.40236455211243916</v>
      </c>
      <c r="Y579" t="n" s="13591">
        <v>0.6317952033388848</v>
      </c>
      <c r="Z579" t="n" s="14155">
        <v>0.6060041738526927</v>
      </c>
      <c r="AA579" t="n" s="14779">
        <v>0.0</v>
      </c>
      <c r="AB579" t="n" s="15405">
        <v>0.0</v>
      </c>
      <c r="AC579" t="n" s="16031">
        <v>0.11589600422723094</v>
      </c>
      <c r="AD579" t="n" s="16506">
        <v>0.065811972526462</v>
      </c>
      <c r="AE579" t="n" s="16981">
        <v>0.026492772694192</v>
      </c>
      <c r="AF579" t="n" s="17456">
        <v>0.06338875506438102</v>
      </c>
      <c r="AG579" t="n" s="17931">
        <v>0.126191537187027</v>
      </c>
      <c r="AH579" t="n" s="18406">
        <v>0.0</v>
      </c>
      <c r="AI579" t="n" s="18881">
        <v>0.0322098618863</v>
      </c>
      <c r="AJ579" t="n" s="19356">
        <v>0.133266290340323</v>
      </c>
      <c r="AK579" t="n" s="19831">
        <v>-0.09410305494524199</v>
      </c>
      <c r="AL579" t="n" s="20306">
        <v>-0.008517458260988</v>
      </c>
      <c r="AM579" t="n" s="20781">
        <v>0.11768868726379102</v>
      </c>
      <c r="AN579" t="n" s="21256">
        <v>-0.12455558134448401</v>
      </c>
      <c r="AO579" t="n" s="21731">
        <v>0.813699240324942</v>
      </c>
      <c r="AP579" t="n" s="22206">
        <v>-0.47582545791318004</v>
      </c>
      <c r="AQ579" t="n" s="22681">
        <v>0.33787378241176197</v>
      </c>
      <c r="AR579" t="n" s="23156">
        <v>1.289524698238122</v>
      </c>
      <c r="AS579" t="n" s="23749">
        <v>0.0037706493190792314</v>
      </c>
      <c r="AT579" t="n" s="24342">
        <v>6.092143704439755E-4</v>
      </c>
      <c r="AU579" t="n" s="24935">
        <v>0.0021002277518993168</v>
      </c>
      <c r="AV579" t="n" s="25528">
        <v>0.0013642052507252431</v>
      </c>
      <c r="AW579" t="n" s="26121">
        <v>-2.8055629480809025E-5</v>
      </c>
      <c r="AX579" t="n" s="26714">
        <v>-7.273668901770859E-4</v>
      </c>
      <c r="AY579" t="n" s="27307">
        <v>7.914447789493712E-4</v>
      </c>
      <c r="AZ579" t="n" s="27900">
        <v>0.002018461902887411</v>
      </c>
      <c r="BA579" t="n" s="28493">
        <v>-0.0013069955994253694</v>
      </c>
      <c r="BB579" t="n" s="29086">
        <v>0.001882604958983025</v>
      </c>
      <c r="BC579" t="n" s="29679">
        <v>-1.0771415205350166E-5</v>
      </c>
      <c r="BD579" t="n" s="30272">
        <v>0.002344821290258232</v>
      </c>
      <c r="BE579" t="n" s="30865">
        <v>-0.0012901596216279114</v>
      </c>
      <c r="BF579" t="n" s="31458">
        <v>0.0013742904769801286</v>
      </c>
      <c r="BG579" t="n" s="32051">
        <v>0.0026595380322896383</v>
      </c>
      <c r="BH579" t="n" s="32644">
        <v>-5.6104808017566624E-5</v>
      </c>
      <c r="BI579" t="n" s="33237">
        <v>0.005431233428796438</v>
      </c>
      <c r="BJ579" t="s" s="33712">
        <v>1387</v>
      </c>
      <c r="BK579" t="s" s="34187">
        <v>1393</v>
      </c>
      <c r="BL579" t="n" s="34662">
        <v>0.07142195850610733</v>
      </c>
      <c r="BM579" t="s" s="35137">
        <v>1425</v>
      </c>
      <c r="BN579" t="s" s="35612">
        <v>1393</v>
      </c>
      <c r="BO579" t="n" s="36087">
        <v>-0.054021019488573074</v>
      </c>
    </row>
    <row r="580" spans="1:23" x14ac:dyDescent="0.25">
      <c r="A580" s="116" t="str">
        <f>IF(ISBLANK(TBL_DATA[[#This Row],[Row.names]]), "",   DATE(YEAR(TBL_DATA[[#This Row],[Row.names]]), MONTH(TBL_DATA[[#This Row],[Row.names]]), DAY(TBL_DATA[[#This Row],[Row.names]])))</f>
        <v/>
      </c>
      <c r="B580" s="764" t="s">
        <v>709</v>
      </c>
      <c r="C580" s="1390" t="s">
        <v>1335</v>
      </c>
      <c r="D580" s="2016" t="n">
        <v>-0.008860140483414753</v>
      </c>
      <c r="E580" s="2642" t="n">
        <v>0.14587177664007722</v>
      </c>
      <c r="F580" s="3206" t="n">
        <v>-0.12322137309651282</v>
      </c>
      <c r="G580" s="3770" t="n">
        <v>0.3240395791952799</v>
      </c>
      <c r="H580" s="4334" t="n">
        <v>0.38166344579768374</v>
      </c>
      <c r="I580" s="4898" t="n">
        <v>0.005285313614326426</v>
      </c>
      <c r="J580" s="5462" t="n">
        <v>-0.007910865935859324</v>
      </c>
      <c r="K580" s="6024" t="n">
        <v>0.7629580413718401</v>
      </c>
      <c r="L580" s="6586" t="n">
        <v>0.34355078971701186</v>
      </c>
      <c r="M580" s="7148" t="n">
        <v>0.005445764625137156</v>
      </c>
      <c r="N580" s="7710" t="n">
        <v>0.1066985633265682</v>
      </c>
      <c r="O580" s="8274" t="n">
        <v>0.08537651045317812</v>
      </c>
      <c r="P580" s="8900" t="n">
        <v>-0.07436005108748334</v>
      </c>
      <c r="Q580" s="9464" t="n">
        <v>-0.018510278811791552</v>
      </c>
      <c r="R580" s="10028" t="n">
        <v>-0.016250778989651025</v>
      </c>
      <c r="S580" s="10529" t="n">
        <v>-0.08423850341694739</v>
      </c>
      <c r="T580" s="11030" t="n">
        <v>0.09107996897841077</v>
      </c>
      <c r="U580" s="11531" t="n">
        <v>-0.9248850692616611</v>
      </c>
      <c r="V580" s="12032" t="n">
        <v>0.008227070047449159</v>
      </c>
      <c r="W580" s="12531" t="n">
        <v>0.08946952830544203</v>
      </c>
      <c r="X580" t="n" s="13030">
        <v>0.09195387751864054</v>
      </c>
      <c r="Y580" t="n" s="13592">
        <v>0.6177891596634597</v>
      </c>
      <c r="Z580" t="n" s="14156">
        <v>0.5861320582573624</v>
      </c>
      <c r="AA580" t="n" s="14780">
        <v>0.0</v>
      </c>
      <c r="AB580" t="n" s="15406">
        <v>0.0</v>
      </c>
      <c r="AC580" t="n" s="16032">
        <v>0.1117799354987172</v>
      </c>
      <c r="AD580" t="n" s="16507">
        <v>0.06904669555442398</v>
      </c>
      <c r="AE580" t="n" s="16982">
        <v>0.027275576904274</v>
      </c>
      <c r="AF580" t="n" s="17457">
        <v>0.072298333746841</v>
      </c>
      <c r="AG580" t="n" s="17932">
        <v>0.126521957525515</v>
      </c>
      <c r="AH580" t="n" s="18407">
        <v>0.0</v>
      </c>
      <c r="AI580" t="n" s="18882">
        <v>0.027709710176816</v>
      </c>
      <c r="AJ580" t="n" s="19357">
        <v>0.12890017401511697</v>
      </c>
      <c r="AK580" t="n" s="19832">
        <v>-0.09695521403154199</v>
      </c>
      <c r="AL580" t="n" s="20307">
        <v>-0.008444611958442</v>
      </c>
      <c r="AM580" t="n" s="20782">
        <v>0.11529559204714401</v>
      </c>
      <c r="AN580" t="n" s="21257">
        <v>-0.13697645031602</v>
      </c>
      <c r="AO580" t="n" s="21732">
        <v>0.813145902248841</v>
      </c>
      <c r="AP580" t="n" s="22207">
        <v>-0.488474138584714</v>
      </c>
      <c r="AQ580" t="n" s="22682">
        <v>0.324671763664127</v>
      </c>
      <c r="AR580" t="n" s="23157">
        <v>1.301620040833555</v>
      </c>
      <c r="AS580" t="n" s="23750">
        <v>0.0035664352554700476</v>
      </c>
      <c r="AT580" t="n" s="24343">
        <v>6.182792412607514E-4</v>
      </c>
      <c r="AU580" t="n" s="24936">
        <v>0.002189961976943121</v>
      </c>
      <c r="AV580" t="n" s="25529">
        <v>0.0013033973506800674</v>
      </c>
      <c r="AW580" t="n" s="26122">
        <v>-2.6450224873654788E-5</v>
      </c>
      <c r="AX580" t="n" s="26715">
        <v>-7.316831026819477E-4</v>
      </c>
      <c r="AY580" t="n" s="27308">
        <v>7.341688968735697E-4</v>
      </c>
      <c r="AZ580" t="n" s="27901">
        <v>0.0020795601015778423</v>
      </c>
      <c r="BA580" t="n" s="28494">
        <v>-0.001284334011840889</v>
      </c>
      <c r="BB580" t="n" s="29087">
        <v>0.0018609655836690944</v>
      </c>
      <c r="BC580" t="n" s="29680">
        <v>-1.2287311946599297E-5</v>
      </c>
      <c r="BD580" t="n" s="30273">
        <v>0.002310531068007864</v>
      </c>
      <c r="BE580" t="n" s="30866">
        <v>-0.0012660416183005686</v>
      </c>
      <c r="BF580" t="n" s="31459">
        <v>0.001320211910480335</v>
      </c>
      <c r="BG580" t="n" s="32052">
        <v>0.0025522906526923143</v>
      </c>
      <c r="BH580" t="n" s="32645">
        <v>-7.368171777953569E-5</v>
      </c>
      <c r="BI580" t="n" s="33238">
        <v>0.0054547034600309924</v>
      </c>
      <c r="BJ580" t="s" s="33713">
        <v>1385</v>
      </c>
      <c r="BK580" t="s" s="34188">
        <v>1393</v>
      </c>
      <c r="BL580" t="n" s="34663">
        <v>0.06776027381420135</v>
      </c>
      <c r="BM580" t="s" s="35138">
        <v>1425</v>
      </c>
      <c r="BN580" t="s" s="35613">
        <v>1393</v>
      </c>
      <c r="BO580" t="n" s="36088">
        <v>-0.05349981412291527</v>
      </c>
    </row>
    <row r="581" spans="1:23" x14ac:dyDescent="0.25">
      <c r="A581" s="116" t="str">
        <f>IF(ISBLANK(TBL_DATA[[#This Row],[Row.names]]), "",   DATE(YEAR(TBL_DATA[[#This Row],[Row.names]]), MONTH(TBL_DATA[[#This Row],[Row.names]]), DAY(TBL_DATA[[#This Row],[Row.names]])))</f>
        <v/>
      </c>
      <c r="B581" s="765" t="s">
        <v>710</v>
      </c>
      <c r="C581" s="1391" t="s">
        <v>1336</v>
      </c>
      <c r="D581" s="2017" t="n">
        <v>0.004292474234992275</v>
      </c>
      <c r="E581" s="2643" t="n">
        <v>0.1507904017179098</v>
      </c>
      <c r="F581" s="3207" t="n">
        <v>-0.13301653198415875</v>
      </c>
      <c r="G581" s="3771" t="n">
        <v>0.3323666001988346</v>
      </c>
      <c r="H581" s="4335" t="n">
        <v>0.3961822834245736</v>
      </c>
      <c r="I581" s="4899" t="n">
        <v>0.005234981795864743</v>
      </c>
      <c r="J581" s="5463" t="n">
        <v>-0.012807235581349774</v>
      </c>
      <c r="K581" s="6025" t="n">
        <v>0.7717541027638447</v>
      </c>
      <c r="L581" s="6587" t="n">
        <v>0.3511571001141431</v>
      </c>
      <c r="M581" s="7149" t="n">
        <v>0.005426652703640887</v>
      </c>
      <c r="N581" s="7711" t="n">
        <v>0.10694550127781781</v>
      </c>
      <c r="O581" s="8275" t="n">
        <v>0.08537651045317812</v>
      </c>
      <c r="P581" s="8901" t="n">
        <v>-0.07038676545589662</v>
      </c>
      <c r="Q581" s="9465" t="n">
        <v>-0.018527210162562525</v>
      </c>
      <c r="R581" s="10029" t="n">
        <v>-0.016262481064229964</v>
      </c>
      <c r="S581" s="10530" t="n">
        <v>-0.08701951326406498</v>
      </c>
      <c r="T581" s="11031" t="n">
        <v>0.09089037303615256</v>
      </c>
      <c r="U581" s="11532" t="n">
        <v>-0.95741177373595</v>
      </c>
      <c r="V581" s="12033" t="n">
        <v>-0.001645053933943541</v>
      </c>
      <c r="W581" s="12532" t="n">
        <v>0.08894880071440922</v>
      </c>
      <c r="X581" t="n" s="13031">
        <v>-0.018494391388427695</v>
      </c>
      <c r="Y581" t="n" s="13593">
        <v>0.629430125927075</v>
      </c>
      <c r="Z581" t="n" s="14157">
        <v>0.5925850994702305</v>
      </c>
      <c r="AA581" t="n" s="14781">
        <v>0.0</v>
      </c>
      <c r="AB581" t="n" s="15407">
        <v>0.0</v>
      </c>
      <c r="AC581" t="n" s="16033">
        <v>0.11477652702950325</v>
      </c>
      <c r="AD581" t="n" s="16508">
        <v>0.07259578734292102</v>
      </c>
      <c r="AE581" t="n" s="16983">
        <v>0.032819748158297</v>
      </c>
      <c r="AF581" t="n" s="17458">
        <v>0.072041681478675</v>
      </c>
      <c r="AG581" t="n" s="17933">
        <v>0.12687017011680501</v>
      </c>
      <c r="AH581" t="n" s="18408">
        <v>0.0</v>
      </c>
      <c r="AI581" t="n" s="18883">
        <v>0.027685675284869</v>
      </c>
      <c r="AJ581" t="n" s="19358">
        <v>0.12342349304984801</v>
      </c>
      <c r="AK581" t="n" s="19833">
        <v>-0.09704828190532</v>
      </c>
      <c r="AL581" t="n" s="20308">
        <v>-0.008683547784902</v>
      </c>
      <c r="AM581" t="n" s="20783">
        <v>0.11575981447176799</v>
      </c>
      <c r="AN581" t="n" s="21258">
        <v>-0.11911452864009099</v>
      </c>
      <c r="AO581" t="n" s="21733">
        <v>0.8187186924641859</v>
      </c>
      <c r="AP581" t="n" s="22208">
        <v>-0.4723686808913161</v>
      </c>
      <c r="AQ581" t="n" s="22683">
        <v>0.3463500115728698</v>
      </c>
      <c r="AR581" t="n" s="23158">
        <v>1.2910873733555022</v>
      </c>
      <c r="AS581" t="n" s="23751">
        <v>0.0035688446753128745</v>
      </c>
      <c r="AT581" t="n" s="24344">
        <v>6.287729890577938E-4</v>
      </c>
      <c r="AU581" t="n" s="24937">
        <v>0.0022112281665799373</v>
      </c>
      <c r="AV581" t="n" s="25530">
        <v>0.00127373156361123</v>
      </c>
      <c r="AW581" t="n" s="26123">
        <v>-2.497260819632796E-5</v>
      </c>
      <c r="AX581" t="n" s="26716">
        <v>-8.3599904567934E-4</v>
      </c>
      <c r="AY581" t="n" s="27309">
        <v>6.777643345251985E-4</v>
      </c>
      <c r="AZ581" t="n" s="27902">
        <v>0.0020950598406267572</v>
      </c>
      <c r="BA581" t="n" s="28495">
        <v>-0.001266934779334404</v>
      </c>
      <c r="BB581" t="n" s="29088">
        <v>0.0018024687448692123</v>
      </c>
      <c r="BC581" t="n" s="29681">
        <v>-1.01987041199631E-5</v>
      </c>
      <c r="BD581" t="n" s="30274">
        <v>0.0022301494385555706</v>
      </c>
      <c r="BE581" t="n" s="30867">
        <v>-0.0012129751166613998</v>
      </c>
      <c r="BF581" t="n" s="31460">
        <v>0.0013191186373163219</v>
      </c>
      <c r="BG581" t="n" s="32053">
        <v>0.002451264486063399</v>
      </c>
      <c r="BH581" t="n" s="32646">
        <v>-8.966089020013845E-5</v>
      </c>
      <c r="BI581" t="n" s="33239">
        <v>0.005421868622179214</v>
      </c>
      <c r="BJ581" t="s" s="33714">
        <v>1385</v>
      </c>
      <c r="BK581" t="s" s="34189">
        <v>1393</v>
      </c>
      <c r="BL581" t="n" s="34664">
        <v>0.06808759272098541</v>
      </c>
      <c r="BM581" t="s" s="35139">
        <v>1425</v>
      </c>
      <c r="BN581" t="s" s="35614">
        <v>1393</v>
      </c>
      <c r="BO581" t="n" s="36089">
        <v>-0.05390515923500061</v>
      </c>
    </row>
    <row r="582" spans="1:23" x14ac:dyDescent="0.25">
      <c r="A582" s="116" t="str">
        <f>IF(ISBLANK(TBL_DATA[[#This Row],[Row.names]]), "",   DATE(YEAR(TBL_DATA[[#This Row],[Row.names]]), MONTH(TBL_DATA[[#This Row],[Row.names]]), DAY(TBL_DATA[[#This Row],[Row.names]])))</f>
        <v/>
      </c>
      <c r="B582" s="766" t="s">
        <v>711</v>
      </c>
      <c r="C582" s="1392" t="s">
        <v>1337</v>
      </c>
      <c r="D582" s="2018" t="n">
        <v>-0.004123496926197909</v>
      </c>
      <c r="E582" s="2644" t="n">
        <v>0.1460451210337279</v>
      </c>
      <c r="F582" s="3208" t="n">
        <v>-0.16279575900620613</v>
      </c>
      <c r="G582" s="3772" t="n">
        <v>0.3389691677234501</v>
      </c>
      <c r="H582" s="4336" t="n">
        <v>0.4025219232107632</v>
      </c>
      <c r="I582" s="4900" t="n">
        <v>0.005217862305541781</v>
      </c>
      <c r="J582" s="5464" t="n">
        <v>-0.04307591215919426</v>
      </c>
      <c r="K582" s="6026" t="n">
        <v>0.7784416639052052</v>
      </c>
      <c r="L582" s="6588" t="n">
        <v>0.35203929026750796</v>
      </c>
      <c r="M582" s="7150" t="n">
        <v>0.005433828950764136</v>
      </c>
      <c r="N582" s="7712" t="n">
        <v>0.10715980076770833</v>
      </c>
      <c r="O582" s="8276" t="n">
        <v>0.08577042172375454</v>
      </c>
      <c r="P582" s="8902" t="n">
        <v>-0.07422002277109219</v>
      </c>
      <c r="Q582" s="9466" t="n">
        <v>-0.0186222270203718</v>
      </c>
      <c r="R582" s="10030" t="n">
        <v>-0.016352959813519342</v>
      </c>
      <c r="S582" s="10531" t="n">
        <v>-0.09383361592549444</v>
      </c>
      <c r="T582" s="11032" t="n">
        <v>0.09106763783201324</v>
      </c>
      <c r="U582" s="11533" t="n">
        <v>-1.030372788394747</v>
      </c>
      <c r="V582" s="12034" t="n">
        <v>-0.005863247532511884</v>
      </c>
      <c r="W582" s="12533" t="n">
        <v>0.08911434477535589</v>
      </c>
      <c r="X582" t="n" s="13032">
        <v>-0.06579465457881406</v>
      </c>
      <c r="Y582" t="n" s="13594">
        <v>0.6344461546977516</v>
      </c>
      <c r="Z582" t="n" s="14158">
        <v>0.5933289899099048</v>
      </c>
      <c r="AA582" t="n" s="14782">
        <v>0.0</v>
      </c>
      <c r="AB582" t="n" s="15408">
        <v>0.0</v>
      </c>
      <c r="AC582" t="n" s="16034">
        <v>0.1115654859927429</v>
      </c>
      <c r="AD582" t="n" s="16509">
        <v>0.06698121649272101</v>
      </c>
      <c r="AE582" t="n" s="16984">
        <v>0.031781202060695</v>
      </c>
      <c r="AF582" t="n" s="17459">
        <v>0.07646434318886301</v>
      </c>
      <c r="AG582" t="n" s="17934">
        <v>0.12313352730678198</v>
      </c>
      <c r="AH582" t="n" s="18409">
        <v>0.0</v>
      </c>
      <c r="AI582" t="n" s="18884">
        <v>0.027120302016291</v>
      </c>
      <c r="AJ582" t="n" s="19359">
        <v>0.12441015668381801</v>
      </c>
      <c r="AK582" t="n" s="19834">
        <v>-0.099699209570695</v>
      </c>
      <c r="AL582" t="n" s="20309">
        <v>-0.008801910551174</v>
      </c>
      <c r="AM582" t="n" s="20784">
        <v>0.11649272949576</v>
      </c>
      <c r="AN582" t="n" s="21259">
        <v>-0.122595704783339</v>
      </c>
      <c r="AO582" t="n" s="21734">
        <v>0.8242886738212031</v>
      </c>
      <c r="AP582" t="n" s="22209">
        <v>-0.4890020214814809</v>
      </c>
      <c r="AQ582" t="n" s="22684">
        <v>0.33528665233972216</v>
      </c>
      <c r="AR582" t="n" s="23159">
        <v>1.313290695302684</v>
      </c>
      <c r="AS582" t="n" s="23752">
        <v>0.003423582659162629</v>
      </c>
      <c r="AT582" t="n" s="24345">
        <v>8.468124662514012E-4</v>
      </c>
      <c r="AU582" t="n" s="24938">
        <v>0.0023075872339153717</v>
      </c>
      <c r="AV582" t="n" s="25531">
        <v>0.0012350307635380475</v>
      </c>
      <c r="AW582" t="n" s="26124">
        <v>-2.3092666883174448E-5</v>
      </c>
      <c r="AX582" t="n" s="26717">
        <v>-8.430366671215976E-4</v>
      </c>
      <c r="AY582" t="n" s="27310">
        <v>6.501669610185117E-4</v>
      </c>
      <c r="AZ582" t="n" s="27903">
        <v>0.0019963225030786113</v>
      </c>
      <c r="BA582" t="n" s="28496">
        <v>-0.0012369880201479446</v>
      </c>
      <c r="BB582" t="n" s="29089">
        <v>0.001753996141971258</v>
      </c>
      <c r="BC582" t="n" s="29682">
        <v>-2.6496056825056584E-5</v>
      </c>
      <c r="BD582" t="n" s="30275">
        <v>0.0021663808567726674</v>
      </c>
      <c r="BE582" t="n" s="30868">
        <v>-0.0012042553527485177</v>
      </c>
      <c r="BF582" t="n" s="31461">
        <v>0.001507374363170821</v>
      </c>
      <c r="BG582" t="n" s="32054">
        <v>0.00251436430707431</v>
      </c>
      <c r="BH582" t="n" s="32647">
        <v>-1.2186294162365402E-4</v>
      </c>
      <c r="BI582" t="n" s="33240">
        <v>0.005221884085312431</v>
      </c>
      <c r="BJ582" t="s" s="33715">
        <v>1387</v>
      </c>
      <c r="BK582" t="s" s="34190">
        <v>1393</v>
      </c>
      <c r="BL582" t="n" s="34665">
        <v>0.06810961663722992</v>
      </c>
      <c r="BM582" t="s" s="35140">
        <v>1425</v>
      </c>
      <c r="BN582" t="s" s="35615">
        <v>1393</v>
      </c>
      <c r="BO582" t="n" s="36090">
        <v>-0.054586682468652725</v>
      </c>
    </row>
    <row r="583" spans="1:23" x14ac:dyDescent="0.25">
      <c r="A583" s="116" t="str">
        <f>IF(ISBLANK(TBL_DATA[[#This Row],[Row.names]]), "",   DATE(YEAR(TBL_DATA[[#This Row],[Row.names]]), MONTH(TBL_DATA[[#This Row],[Row.names]]), DAY(TBL_DATA[[#This Row],[Row.names]])))</f>
        <v/>
      </c>
      <c r="B583" s="767" t="s">
        <v>712</v>
      </c>
      <c r="C583" s="1393" t="s">
        <v>1338</v>
      </c>
      <c r="D583" s="2019" t="n">
        <v>-0.001762624386400271</v>
      </c>
      <c r="E583" s="2645" t="n">
        <v>0.1440250739554787</v>
      </c>
      <c r="F583" s="3209" t="n">
        <v>-0.17149200097958583</v>
      </c>
      <c r="G583" s="3773" t="n">
        <v>0.3256188352513556</v>
      </c>
      <c r="H583" s="4337" t="n">
        <v>0.37774765561704177</v>
      </c>
      <c r="I583" s="4901" t="n">
        <v>0.005192038427557978</v>
      </c>
      <c r="J583" s="5465" t="n">
        <v>-0.07060539201359639</v>
      </c>
      <c r="K583" s="6027" t="n">
        <v>0.7451805065630694</v>
      </c>
      <c r="L583" s="6589" t="n">
        <v>0.34761916121377345</v>
      </c>
      <c r="M583" s="7151" t="n">
        <v>0.005316247919537419</v>
      </c>
      <c r="N583" s="7713" t="n">
        <v>0.10448522872578987</v>
      </c>
      <c r="O583" s="8277" t="n">
        <v>0.0858428367517106</v>
      </c>
      <c r="P583" s="8903" t="n">
        <v>-0.07585182513539701</v>
      </c>
      <c r="Q583" s="9467" t="n">
        <v>-0.01837869971921635</v>
      </c>
      <c r="R583" s="10031" t="n">
        <v>-0.016166070529452473</v>
      </c>
      <c r="S583" s="10532" t="n">
        <v>-0.09036765549418768</v>
      </c>
      <c r="T583" s="11033" t="n">
        <v>0.09109144323794974</v>
      </c>
      <c r="U583" s="11534" t="n">
        <v>-0.9920542729587524</v>
      </c>
      <c r="V583" s="12035" t="n">
        <v>9.027942849895165E-4</v>
      </c>
      <c r="W583" s="12534" t="n">
        <v>0.08926678045028386</v>
      </c>
      <c r="X583" t="n" s="13033">
        <v>0.010113440637554054</v>
      </c>
      <c r="Y583" t="n" s="13595">
        <v>0.6146117926114352</v>
      </c>
      <c r="Z583" t="n" s="14159">
        <v>0.5895923686868525</v>
      </c>
      <c r="AA583" t="n" s="14783">
        <v>0.0</v>
      </c>
      <c r="AB583" t="n" s="15409">
        <v>0.0</v>
      </c>
      <c r="AC583" t="n" s="16035">
        <v>0.10880840031891223</v>
      </c>
      <c r="AD583" t="n" s="16510">
        <v>0.06575524366403099</v>
      </c>
      <c r="AE583" t="n" s="16985">
        <v>0.031108949480924006</v>
      </c>
      <c r="AF583" t="n" s="17460">
        <v>0.06963497496461502</v>
      </c>
      <c r="AG583" t="n" s="17935">
        <v>0.13123161087565102</v>
      </c>
      <c r="AH583" t="n" s="18410">
        <v>0.0</v>
      </c>
      <c r="AI583" t="n" s="18885">
        <v>0.027206311381066</v>
      </c>
      <c r="AJ583" t="n" s="19360">
        <v>0.11925108973559902</v>
      </c>
      <c r="AK583" t="n" s="19835">
        <v>-0.09628682146224199</v>
      </c>
      <c r="AL583" t="n" s="20310">
        <v>-0.008992542044909</v>
      </c>
      <c r="AM583" t="n" s="20785">
        <v>0.11528551982250301</v>
      </c>
      <c r="AN583" t="n" s="21260">
        <v>-0.13947431474948901</v>
      </c>
      <c r="AO583" t="n" s="21735">
        <v>0.8199189326607011</v>
      </c>
      <c r="AP583" t="n" s="22210">
        <v>-0.505198910992952</v>
      </c>
      <c r="AQ583" t="n" s="22685">
        <v>0.31472002166774915</v>
      </c>
      <c r="AR583" t="n" s="23160">
        <v>1.3251178436536533</v>
      </c>
      <c r="AS583" t="n" s="23753">
        <v>0.0034240598239494505</v>
      </c>
      <c r="AT583" t="n" s="24346">
        <v>8.129367385185108E-4</v>
      </c>
      <c r="AU583" t="n" s="24939">
        <v>0.002119193272852996</v>
      </c>
      <c r="AV583" t="n" s="25532">
        <v>0.001206610241762237</v>
      </c>
      <c r="AW583" t="n" s="26125">
        <v>-2.2477731665163696E-5</v>
      </c>
      <c r="AX583" t="n" s="26718">
        <v>-7.712113651886932E-4</v>
      </c>
      <c r="AY583" t="n" s="27311">
        <v>6.415857098792866E-4</v>
      </c>
      <c r="AZ583" t="n" s="27904">
        <v>0.001918959017398683</v>
      </c>
      <c r="BA583" t="n" s="28497">
        <v>-0.0011799842557826121</v>
      </c>
      <c r="BB583" t="n" s="29090">
        <v>0.0016802128948076559</v>
      </c>
      <c r="BC583" t="n" s="29683">
        <v>-2.4331488327964763E-5</v>
      </c>
      <c r="BD583" t="n" s="30276">
        <v>0.002082500648406271</v>
      </c>
      <c r="BE583" t="n" s="30869">
        <v>-0.001151462309088395</v>
      </c>
      <c r="BF583" t="n" s="31462">
        <v>0.0014225330384162634</v>
      </c>
      <c r="BG583" t="n" s="32055">
        <v>0.002475724814414904</v>
      </c>
      <c r="BH583" t="n" s="32648">
        <v>-1.0964400886356526E-4</v>
      </c>
      <c r="BI583" t="n" s="33241">
        <v>0.005085900674918906</v>
      </c>
      <c r="BJ583" t="s" s="33716">
        <v>1387</v>
      </c>
      <c r="BK583" t="s" s="34191">
        <v>1393</v>
      </c>
      <c r="BL583" t="n" s="34666">
        <v>0.06449943035840988</v>
      </c>
      <c r="BM583" t="s" s="35141">
        <v>1425</v>
      </c>
      <c r="BN583" t="s" s="35616">
        <v>1393</v>
      </c>
      <c r="BO583" t="n" s="36091">
        <v>-0.053910959511995316</v>
      </c>
    </row>
    <row r="584" spans="1:23" x14ac:dyDescent="0.25">
      <c r="A584" s="116" t="str">
        <f>IF(ISBLANK(TBL_DATA[[#This Row],[Row.names]]), "",   DATE(YEAR(TBL_DATA[[#This Row],[Row.names]]), MONTH(TBL_DATA[[#This Row],[Row.names]]), DAY(TBL_DATA[[#This Row],[Row.names]])))</f>
        <v/>
      </c>
      <c r="B584" s="768" t="s">
        <v>713</v>
      </c>
      <c r="C584" s="1394" t="s">
        <v>1339</v>
      </c>
      <c r="D584" s="2020" t="n">
        <v>-0.001362076853301034</v>
      </c>
      <c r="E584" s="2646" t="n">
        <v>0.14246682388264786</v>
      </c>
      <c r="F584" s="3210" t="n">
        <v>-0.1607972304339853</v>
      </c>
      <c r="G584" s="3774" t="n">
        <v>0.32041987622741513</v>
      </c>
      <c r="H584" s="4338" t="n">
        <v>0.37394090140197594</v>
      </c>
      <c r="I584" s="4902" t="n">
        <v>0.005149235667131481</v>
      </c>
      <c r="J584" s="5466" t="n">
        <v>-0.06758561640693439</v>
      </c>
      <c r="K584" s="6028" t="n">
        <v>0.7246386544481731</v>
      </c>
      <c r="L584" s="6590" t="n">
        <v>0.3401133924024618</v>
      </c>
      <c r="M584" s="7152" t="n">
        <v>0.005286518547407076</v>
      </c>
      <c r="N584" s="7714" t="n">
        <v>0.10330833767512856</v>
      </c>
      <c r="O584" s="8278" t="n">
        <v>0.08411019071503842</v>
      </c>
      <c r="P584" s="8904" t="n">
        <v>-0.07711058597340059</v>
      </c>
      <c r="Q584" s="9468" t="n">
        <v>-0.018066406454444295</v>
      </c>
      <c r="R584" s="10032" t="n">
        <v>-0.015878699672599902</v>
      </c>
      <c r="S584" s="10533" t="n">
        <v>-0.10474364912017109</v>
      </c>
      <c r="T584" s="11034" t="n">
        <v>0.09073679731672818</v>
      </c>
      <c r="U584" s="11535" t="n">
        <v>-1.1543679324998681</v>
      </c>
      <c r="V584" s="12036" t="n">
        <v>-0.025859691075925118</v>
      </c>
      <c r="W584" s="12535" t="n">
        <v>0.08874666328108001</v>
      </c>
      <c r="X584" t="n" s="13034">
        <v>-0.2913877561122703</v>
      </c>
      <c r="Y584" t="n" s="13596">
        <v>0.6115070738772987</v>
      </c>
      <c r="Z584" t="n" s="14160">
        <v>0.5831924145618339</v>
      </c>
      <c r="AA584" t="n" s="14784">
        <v>0.0</v>
      </c>
      <c r="AB584" t="n" s="15410">
        <v>0.0</v>
      </c>
      <c r="AC584" t="n" s="16036">
        <v>0.10476145798217726</v>
      </c>
      <c r="AD584" t="n" s="16511">
        <v>0.06664164769416997</v>
      </c>
      <c r="AE584" t="n" s="16986">
        <v>0.030850765616235</v>
      </c>
      <c r="AF584" t="n" s="17461">
        <v>0.07473839466424101</v>
      </c>
      <c r="AG584" t="n" s="17936">
        <v>0.132317094507803</v>
      </c>
      <c r="AH584" t="n" s="18411">
        <v>0.0</v>
      </c>
      <c r="AI584" t="n" s="18886">
        <v>0.027326136769596</v>
      </c>
      <c r="AJ584" t="n" s="19361">
        <v>0.117799532085077</v>
      </c>
      <c r="AK584" t="n" s="19836">
        <v>-0.096180540816623</v>
      </c>
      <c r="AL584" t="n" s="20311">
        <v>-0.00890588631749</v>
      </c>
      <c r="AM584" t="n" s="20786">
        <v>0.113243017159593</v>
      </c>
      <c r="AN584" t="n" s="21261">
        <v>-0.135396523484351</v>
      </c>
      <c r="AO584" t="n" s="21736">
        <v>0.8278568442381771</v>
      </c>
      <c r="AP584" t="n" s="22211">
        <v>-0.5054232063599259</v>
      </c>
      <c r="AQ584" t="n" s="22686">
        <v>0.3224336378782512</v>
      </c>
      <c r="AR584" t="n" s="23161">
        <v>1.3332800505981028</v>
      </c>
      <c r="AS584" t="n" s="23754">
        <v>0.003212210097977624</v>
      </c>
      <c r="AT584" t="n" s="24347">
        <v>8.513192285178884E-4</v>
      </c>
      <c r="AU584" t="n" s="24940">
        <v>0.002563240427351514</v>
      </c>
      <c r="AV584" t="n" s="25533">
        <v>0.0011588296883775892</v>
      </c>
      <c r="AW584" t="n" s="26126">
        <v>-2.1361950154090085E-5</v>
      </c>
      <c r="AX584" t="n" s="26719">
        <v>-0.001037673354575623</v>
      </c>
      <c r="AY584" t="n" s="27312">
        <v>6.147716941966194E-4</v>
      </c>
      <c r="AZ584" t="n" s="27905">
        <v>0.002208430005472866</v>
      </c>
      <c r="BA584" t="n" s="28498">
        <v>-0.0013259979212527752</v>
      </c>
      <c r="BB584" t="n" s="29091">
        <v>0.0017818253376032053</v>
      </c>
      <c r="BC584" t="n" s="29684">
        <v>-1.83179459190656E-5</v>
      </c>
      <c r="BD584" t="n" s="30277">
        <v>0.002325974769493897</v>
      </c>
      <c r="BE584" t="n" s="30870">
        <v>-0.0012374368317218146</v>
      </c>
      <c r="BF584" t="n" s="31463">
        <v>0.0014850667851269105</v>
      </c>
      <c r="BG584" t="n" s="32056">
        <v>0.0022900544730698937</v>
      </c>
      <c r="BH584" t="n" s="32649">
        <v>-1.844291196261039E-4</v>
      </c>
      <c r="BI584" t="n" s="33242">
        <v>0.005308045231252969</v>
      </c>
      <c r="BJ584" t="s" s="33717">
        <v>1385</v>
      </c>
      <c r="BK584" t="s" s="34192">
        <v>1393</v>
      </c>
      <c r="BL584" t="n" s="34667">
        <v>0.06977450847625732</v>
      </c>
      <c r="BM584" t="s" s="35142">
        <v>1425</v>
      </c>
      <c r="BN584" t="s" s="35617">
        <v>1393</v>
      </c>
      <c r="BO584" t="n" s="36092">
        <v>-0.05416768044233322</v>
      </c>
    </row>
    <row r="585" spans="1:23" x14ac:dyDescent="0.25">
      <c r="A585" s="116" t="str">
        <f>IF(ISBLANK(TBL_DATA[[#This Row],[Row.names]]), "",   DATE(YEAR(TBL_DATA[[#This Row],[Row.names]]), MONTH(TBL_DATA[[#This Row],[Row.names]]), DAY(TBL_DATA[[#This Row],[Row.names]])))</f>
        <v/>
      </c>
      <c r="B585" s="769" t="s">
        <v>714</v>
      </c>
      <c r="C585" s="1395" t="s">
        <v>1340</v>
      </c>
      <c r="D585" s="2021" t="n">
        <v>-0.009421161057915513</v>
      </c>
      <c r="E585" s="2647" t="n">
        <v>0.13170345993152432</v>
      </c>
      <c r="F585" s="3211" t="n">
        <v>-0.19671714388275396</v>
      </c>
      <c r="G585" s="3775" t="n">
        <v>0.3211939138309112</v>
      </c>
      <c r="H585" s="4339" t="n">
        <v>0.36439086309725305</v>
      </c>
      <c r="I585" s="4903" t="n">
        <v>0.005259001678793403</v>
      </c>
      <c r="J585" s="5467" t="n">
        <v>-0.1053366680180261</v>
      </c>
      <c r="K585" s="6029" t="n">
        <v>0.7200579196312946</v>
      </c>
      <c r="L585" s="6591" t="n">
        <v>0.32690105174565204</v>
      </c>
      <c r="M585" s="7153" t="n">
        <v>0.005411874285351785</v>
      </c>
      <c r="N585" s="7715" t="n">
        <v>0.10471490765048072</v>
      </c>
      <c r="O585" s="8279" t="n">
        <v>0.08618665978375434</v>
      </c>
      <c r="P585" s="8905" t="n">
        <v>-0.08580527578159036</v>
      </c>
      <c r="Q585" s="9469" t="n">
        <v>-0.018440772506687263</v>
      </c>
      <c r="R585" s="10033" t="n">
        <v>-0.016223279526134563</v>
      </c>
      <c r="S585" s="10534" t="n">
        <v>-0.12796242265073154</v>
      </c>
      <c r="T585" s="11035" t="n">
        <v>0.09146608020994548</v>
      </c>
      <c r="U585" s="11536" t="n">
        <v>-1.399015048606157</v>
      </c>
      <c r="V585" s="12037" t="n">
        <v>-0.040517036080221724</v>
      </c>
      <c r="W585" s="12536" t="n">
        <v>0.08971380184594221</v>
      </c>
      <c r="X585" t="n" s="13035">
        <v>-0.45162544944643124</v>
      </c>
      <c r="Y585" t="n" s="13597">
        <v>0.6036479628866921</v>
      </c>
      <c r="Z585" t="n" s="14161">
        <v>0.5717526141135273</v>
      </c>
      <c r="AA585" t="n" s="14785">
        <v>0.0</v>
      </c>
      <c r="AB585" t="n" s="15411">
        <v>0.0</v>
      </c>
      <c r="AC585" t="n" s="16037">
        <v>0.10074869676396364</v>
      </c>
      <c r="AD585" t="n" s="16512">
        <v>0.07133857881279804</v>
      </c>
      <c r="AE585" t="n" s="16987">
        <v>0.030303782704857996</v>
      </c>
      <c r="AF585" t="n" s="17462">
        <v>0.067783374989461</v>
      </c>
      <c r="AG585" t="n" s="17937">
        <v>0.134121472288315</v>
      </c>
      <c r="AH585" t="n" s="18412">
        <v>0.0</v>
      </c>
      <c r="AI585" t="n" s="18887">
        <v>0.027696607448517</v>
      </c>
      <c r="AJ585" t="n" s="19362">
        <v>0.11966023551674</v>
      </c>
      <c r="AK585" t="n" s="19837">
        <v>-0.096285528498785</v>
      </c>
      <c r="AL585" t="n" s="20312">
        <v>-0.009054754140772</v>
      </c>
      <c r="AM585" t="n" s="20787">
        <v>0.11327052846479399</v>
      </c>
      <c r="AN585" t="n" s="21262">
        <v>-0.139936473321857</v>
      </c>
      <c r="AO585" t="n" s="21737">
        <v>0.8268272024490742</v>
      </c>
      <c r="AP585" t="n" s="22212">
        <v>-0.5079293781850049</v>
      </c>
      <c r="AQ585" t="n" s="22687">
        <v>0.3188978242640692</v>
      </c>
      <c r="AR585" t="n" s="23162">
        <v>1.334756580634079</v>
      </c>
      <c r="AS585" t="n" s="23755">
        <v>0.003466898684524548</v>
      </c>
      <c r="AT585" t="n" s="24348">
        <v>8.006271679499998E-4</v>
      </c>
      <c r="AU585" t="n" s="24941">
        <v>0.0029356029680353136</v>
      </c>
      <c r="AV585" t="n" s="25534">
        <v>0.0011699538683439287</v>
      </c>
      <c r="AW585" t="n" s="26127">
        <v>-1.8738476939095594E-5</v>
      </c>
      <c r="AX585" t="n" s="26720">
        <v>-0.00105256767072689</v>
      </c>
      <c r="AY585" t="n" s="27313">
        <v>5.990810305657554E-4</v>
      </c>
      <c r="AZ585" t="n" s="27906">
        <v>0.002023937300105752</v>
      </c>
      <c r="BA585" t="n" s="28499">
        <v>-0.0013755064309372623</v>
      </c>
      <c r="BB585" t="n" s="29092">
        <v>0.0017880192074279041</v>
      </c>
      <c r="BC585" t="n" s="29685">
        <v>-1.8347588220426315E-5</v>
      </c>
      <c r="BD585" t="n" s="30278">
        <v>0.0022576238452327855</v>
      </c>
      <c r="BE585" t="n" s="30871">
        <v>-0.00126108010451774</v>
      </c>
      <c r="BF585" t="n" s="31464">
        <v>0.0018260510530201334</v>
      </c>
      <c r="BG585" t="n" s="32057">
        <v>0.0021822321751819094</v>
      </c>
      <c r="BH585" t="n" s="32650">
        <v>-2.8444128902302694E-4</v>
      </c>
      <c r="BI585" t="n" s="33243">
        <v>0.005598574380235463</v>
      </c>
      <c r="BJ585" t="s" s="33718">
        <v>1385</v>
      </c>
      <c r="BK585" t="s" s="34193">
        <v>1393</v>
      </c>
      <c r="BL585" t="n" s="34668">
        <v>0.07093561440706253</v>
      </c>
      <c r="BM585" t="s" s="35143">
        <v>1425</v>
      </c>
      <c r="BN585" t="s" s="35618">
        <v>1393</v>
      </c>
      <c r="BO585" t="n" s="36093">
        <v>-0.05407286062836647</v>
      </c>
    </row>
    <row r="586" spans="1:23" x14ac:dyDescent="0.25">
      <c r="A586" s="116" t="str">
        <f>IF(ISBLANK(TBL_DATA[[#This Row],[Row.names]]), "",   DATE(YEAR(TBL_DATA[[#This Row],[Row.names]]), MONTH(TBL_DATA[[#This Row],[Row.names]]), DAY(TBL_DATA[[#This Row],[Row.names]])))</f>
        <v/>
      </c>
      <c r="B586" s="770" t="s">
        <v>715</v>
      </c>
      <c r="C586" s="1396" t="s">
        <v>1341</v>
      </c>
      <c r="D586" s="2022" t="n">
        <v>0.006214505002047474</v>
      </c>
      <c r="E586" s="2648" t="n">
        <v>0.1387364367441033</v>
      </c>
      <c r="F586" s="3212" t="n">
        <v>-0.17765783287818337</v>
      </c>
      <c r="G586" s="3776" t="n">
        <v>0.32090908557039033</v>
      </c>
      <c r="H586" s="4340" t="n">
        <v>0.37150815699992873</v>
      </c>
      <c r="I586" s="4904" t="n">
        <v>0.005236525252656496</v>
      </c>
      <c r="J586" s="5468" t="n">
        <v>-0.081974151639848</v>
      </c>
      <c r="K586" s="6030" t="n">
        <v>0.7202848368301822</v>
      </c>
      <c r="L586" s="6592" t="n">
        <v>0.3370430686688246</v>
      </c>
      <c r="M586" s="7154" t="n">
        <v>0.005378188717253995</v>
      </c>
      <c r="N586" s="7716" t="n">
        <v>0.10485608775049593</v>
      </c>
      <c r="O586" s="8280" t="n">
        <v>0.08488358145404142</v>
      </c>
      <c r="P586" s="8906" t="n">
        <v>-0.08012400809508957</v>
      </c>
      <c r="Q586" s="9470" t="n">
        <v>-0.018247148282830902</v>
      </c>
      <c r="R586" s="10034" t="n">
        <v>-0.016026665604939</v>
      </c>
      <c r="S586" s="10535" t="n">
        <v>-0.13825729125544628</v>
      </c>
      <c r="T586" s="11036" t="n">
        <v>0.09074138586552413</v>
      </c>
      <c r="U586" s="11537" t="n">
        <v>-1.5236409487985914</v>
      </c>
      <c r="V586" s="12038" t="n">
        <v>-0.055762266234355984</v>
      </c>
      <c r="W586" s="12537" t="n">
        <v>0.0886394748296497</v>
      </c>
      <c r="X586" t="n" s="13036">
        <v>-0.6290906657730291</v>
      </c>
      <c r="Y586" t="n" s="13598">
        <v>0.609514689732683</v>
      </c>
      <c r="Z586" t="n" s="14162">
        <v>0.5805541048591635</v>
      </c>
      <c r="AA586" t="n" s="14786">
        <v>0.0</v>
      </c>
      <c r="AB586" t="n" s="15412">
        <v>0.0</v>
      </c>
      <c r="AC586" t="n" s="16038">
        <v>0.10596933353365917</v>
      </c>
      <c r="AD586" t="n" s="16513">
        <v>0.09183655689615904</v>
      </c>
      <c r="AE586" t="n" s="16988">
        <v>0.040385500793042</v>
      </c>
      <c r="AF586" t="n" s="17463">
        <v>0.07834778380801401</v>
      </c>
      <c r="AG586" t="n" s="17938">
        <v>0.173823294137558</v>
      </c>
      <c r="AH586" t="n" s="18413">
        <v>0.0</v>
      </c>
      <c r="AI586" t="n" s="18888">
        <v>0.033928004323666</v>
      </c>
      <c r="AJ586" t="n" s="19363">
        <v>0.154888218467765</v>
      </c>
      <c r="AK586" t="n" s="19838">
        <v>-0.12202651832019601</v>
      </c>
      <c r="AL586" t="n" s="20313">
        <v>-0.011402846441865</v>
      </c>
      <c r="AM586" t="n" s="20788">
        <v>0.14413874476932198</v>
      </c>
      <c r="AN586" t="n" s="21263">
        <v>-0.163122244872628</v>
      </c>
      <c r="AO586" t="n" s="21738">
        <v>1.042465133111652</v>
      </c>
      <c r="AP586" t="n" s="22213">
        <v>-0.6216686395508151</v>
      </c>
      <c r="AQ586" t="n" s="22688">
        <v>0.4207964935608368</v>
      </c>
      <c r="AR586" t="n" s="23163">
        <v>1.664133772662467</v>
      </c>
      <c r="AS586" t="n" s="23756">
        <v>0.003303238104785432</v>
      </c>
      <c r="AT586" t="n" s="24349">
        <v>7.710885086659895E-4</v>
      </c>
      <c r="AU586" t="n" s="24942">
        <v>0.0030024632108324794</v>
      </c>
      <c r="AV586" t="n" s="25535">
        <v>0.0011584559460150567</v>
      </c>
      <c r="AW586" t="n" s="26128">
        <v>-1.8278825610461104E-5</v>
      </c>
      <c r="AX586" t="n" s="26721">
        <v>-0.0010232726490469874</v>
      </c>
      <c r="AY586" t="n" s="27314">
        <v>5.667216429661114E-4</v>
      </c>
      <c r="AZ586" t="n" s="27907">
        <v>0.0019054357128158352</v>
      </c>
      <c r="BA586" t="n" s="28500">
        <v>-0.001345250979342113</v>
      </c>
      <c r="BB586" t="n" s="29093">
        <v>0.0017561452249063168</v>
      </c>
      <c r="BC586" t="n" s="29686">
        <v>-1.5446865319862345E-5</v>
      </c>
      <c r="BD586" t="n" s="30279">
        <v>0.0021897760820473017</v>
      </c>
      <c r="BE586" t="n" s="30872">
        <v>-0.0012244439896232026</v>
      </c>
      <c r="BF586" t="n" s="31465">
        <v>0.0017332265822103301</v>
      </c>
      <c r="BG586" t="n" s="32058">
        <v>0.0021062943323564226</v>
      </c>
      <c r="BH586" t="n" s="32651">
        <v>-2.842510362522566E-4</v>
      </c>
      <c r="BI586" t="n" s="33244">
        <v>0.0055406970609292</v>
      </c>
      <c r="BJ586" t="s" s="33719">
        <v>1385</v>
      </c>
      <c r="BK586" t="s" s="34194">
        <v>1393</v>
      </c>
      <c r="BL586" t="n" s="34669">
        <v>0.09204887598752975</v>
      </c>
      <c r="BM586" t="s" s="35144">
        <v>1425</v>
      </c>
      <c r="BN586" t="s" s="35619">
        <v>1393</v>
      </c>
      <c r="BO586" t="n" s="36094">
        <v>-0.0697145164012909</v>
      </c>
    </row>
    <row r="587" spans="1:23" x14ac:dyDescent="0.25">
      <c r="A587" s="116" t="str">
        <f>IF(ISBLANK(TBL_DATA[[#This Row],[Row.names]]), "",   DATE(YEAR(TBL_DATA[[#This Row],[Row.names]]), MONTH(TBL_DATA[[#This Row],[Row.names]]), DAY(TBL_DATA[[#This Row],[Row.names]])))</f>
        <v/>
      </c>
      <c r="B587" s="771" t="s">
        <v>716</v>
      </c>
      <c r="C587" s="1397" t="s">
        <v>1342</v>
      </c>
      <c r="D587" s="2023" t="n">
        <v>9.325018809813277E-4</v>
      </c>
      <c r="E587" s="2649" t="n">
        <v>0.13979831061330916</v>
      </c>
      <c r="F587" s="3213" t="n">
        <v>-0.16160722143931439</v>
      </c>
      <c r="G587" s="3777" t="n">
        <v>0.32135370143282854</v>
      </c>
      <c r="H587" s="4341" t="n">
        <v>0.37252539714514404</v>
      </c>
      <c r="I587" s="4905" t="n">
        <v>0.005231168727638688</v>
      </c>
      <c r="J587" s="5469" t="n">
        <v>-0.07276047001542907</v>
      </c>
      <c r="K587" s="6031" t="n">
        <v>0.7197997736316686</v>
      </c>
      <c r="L587" s="6593" t="n">
        <v>0.3364557873146182</v>
      </c>
      <c r="M587" s="7155" t="n">
        <v>0.005379421628642232</v>
      </c>
      <c r="N587" s="7717" t="n">
        <v>0.1048337019960928</v>
      </c>
      <c r="O587" s="8281" t="n">
        <v>0.08470481105826073</v>
      </c>
      <c r="P587" s="8907" t="n">
        <v>-0.07926622200236866</v>
      </c>
      <c r="Q587" s="9471" t="n">
        <v>-0.018184918824276794</v>
      </c>
      <c r="R587" s="10035" t="n">
        <v>-0.01596491019782959</v>
      </c>
      <c r="S587" s="10536" t="n">
        <v>-0.1447871197298074</v>
      </c>
      <c r="T587" s="11037" t="n">
        <v>0.09041190781942544</v>
      </c>
      <c r="U587" s="11538" t="n">
        <v>-1.6014164861887714</v>
      </c>
      <c r="V587" s="12039" t="n">
        <v>-0.06548197520127308</v>
      </c>
      <c r="W587" s="12538" t="n">
        <v>0.08818614344843932</v>
      </c>
      <c r="X587" t="n" s="13037">
        <v>-0.7425426789363919</v>
      </c>
      <c r="Y587" t="n" s="13599">
        <v>0.6103485865840471</v>
      </c>
      <c r="Z587" t="n" s="14163">
        <v>0.5800480905188966</v>
      </c>
      <c r="AA587" t="n" s="14787">
        <v>0.0</v>
      </c>
      <c r="AB587" t="n" s="15413">
        <v>0.0</v>
      </c>
      <c r="AC587" t="n" s="16039">
        <v>0.10509458469580153</v>
      </c>
      <c r="AD587" t="n" s="16514">
        <v>0.06751017028884501</v>
      </c>
      <c r="AE587" t="n" s="16989">
        <v>0.03283497454363799</v>
      </c>
      <c r="AF587" t="n" s="17464">
        <v>0.076958477727782</v>
      </c>
      <c r="AG587" t="n" s="17939">
        <v>0.159251850341373</v>
      </c>
      <c r="AH587" t="n" s="18414">
        <v>0.0</v>
      </c>
      <c r="AI587" t="n" s="18889">
        <v>0.028495592182599</v>
      </c>
      <c r="AJ587" t="n" s="19364">
        <v>0.134401293381987</v>
      </c>
      <c r="AK587" t="n" s="19839">
        <v>-0.12096483092969401</v>
      </c>
      <c r="AL587" t="n" s="20314">
        <v>-0.011487418953471</v>
      </c>
      <c r="AM587" t="n" s="20789">
        <v>0.134241354874774</v>
      </c>
      <c r="AN587" t="n" s="21264">
        <v>-0.141888049022982</v>
      </c>
      <c r="AO587" t="n" s="21739">
        <v>0.9370854695074161</v>
      </c>
      <c r="AP587" t="n" s="22214">
        <v>-0.577732055072565</v>
      </c>
      <c r="AQ587" t="n" s="22689">
        <v>0.35935341443485114</v>
      </c>
      <c r="AR587" t="n" s="23164">
        <v>1.514817524579981</v>
      </c>
      <c r="AS587" t="n" s="23757">
        <v>0.0032122240680261295</v>
      </c>
      <c r="AT587" t="n" s="24350">
        <v>7.487608879789041E-4</v>
      </c>
      <c r="AU587" t="n" s="24943">
        <v>0.002775381224513742</v>
      </c>
      <c r="AV587" t="n" s="25536">
        <v>0.0012154068922996706</v>
      </c>
      <c r="AW587" t="n" s="26129">
        <v>-1.736539554320902E-5</v>
      </c>
      <c r="AX587" t="n" s="26722">
        <v>-0.0010232650390925194</v>
      </c>
      <c r="AY587" t="n" s="27315">
        <v>5.447250159144519E-4</v>
      </c>
      <c r="AZ587" t="n" s="27908">
        <v>0.0019858795877229223</v>
      </c>
      <c r="BA587" t="n" s="28501">
        <v>-0.0014018222695672833</v>
      </c>
      <c r="BB587" t="n" s="29094">
        <v>0.0017978182237370264</v>
      </c>
      <c r="BC587" t="n" s="29687">
        <v>-1.5731685693503692E-5</v>
      </c>
      <c r="BD587" t="n" s="30280">
        <v>0.002194725342712676</v>
      </c>
      <c r="BE587" t="n" s="30873">
        <v>-0.00128250683253739</v>
      </c>
      <c r="BF587" t="n" s="31466">
        <v>0.0016684526684979143</v>
      </c>
      <c r="BG587" t="n" s="32059">
        <v>0.002056371422715792</v>
      </c>
      <c r="BH587" t="n" s="32652">
        <v>-3.019387658190917E-4</v>
      </c>
      <c r="BI587" t="n" s="33245">
        <v>0.005486907674726429</v>
      </c>
      <c r="BJ587" t="s" s="33720">
        <v>1387</v>
      </c>
      <c r="BK587" t="s" s="34195">
        <v>1393</v>
      </c>
      <c r="BL587" t="n" s="34670">
        <v>0.07733908295631409</v>
      </c>
      <c r="BM587" t="s" s="35145">
        <v>1425</v>
      </c>
      <c r="BN587" t="s" s="35620">
        <v>1393</v>
      </c>
      <c r="BO587" t="n" s="36095">
        <v>-0.069094218313694</v>
      </c>
    </row>
    <row r="588" spans="1:23" x14ac:dyDescent="0.25">
      <c r="A588" s="116" t="str">
        <f>IF(ISBLANK(TBL_DATA[[#This Row],[Row.names]]), "",   DATE(YEAR(TBL_DATA[[#This Row],[Row.names]]), MONTH(TBL_DATA[[#This Row],[Row.names]]), DAY(TBL_DATA[[#This Row],[Row.names]])))</f>
        <v/>
      </c>
      <c r="B588" s="772" t="s">
        <v>717</v>
      </c>
      <c r="C588" s="1398" t="s">
        <v>1343</v>
      </c>
      <c r="D588" s="2024" t="n">
        <v>-0.006396320238992971</v>
      </c>
      <c r="E588" s="2650" t="n">
        <v>0.1325077956107632</v>
      </c>
      <c r="F588" s="3214" t="n">
        <v>-0.17285053311816312</v>
      </c>
      <c r="G588" s="3778" t="n">
        <v>0.3189099755014872</v>
      </c>
      <c r="H588" s="4342" t="n">
        <v>0.3569154735564593</v>
      </c>
      <c r="I588" s="4906" t="n">
        <v>0.005266466823692625</v>
      </c>
      <c r="J588" s="5470" t="n">
        <v>-0.07273388539104242</v>
      </c>
      <c r="K588" s="6032" t="n">
        <v>0.7141686114503957</v>
      </c>
      <c r="L588" s="6594" t="n">
        <v>0.3295247799266597</v>
      </c>
      <c r="M588" s="7156" t="n">
        <v>0.005377453807265726</v>
      </c>
      <c r="N588" s="7718" t="n">
        <v>0.1042522875163472</v>
      </c>
      <c r="O588" s="8282" t="n">
        <v>0.08392148314449076</v>
      </c>
      <c r="P588" s="8908" t="n">
        <v>-0.08515553010129939</v>
      </c>
      <c r="Q588" s="9472" t="n">
        <v>-0.01805312511372581</v>
      </c>
      <c r="R588" s="10036" t="n">
        <v>-0.015845428798453354</v>
      </c>
      <c r="S588" s="10537" t="n">
        <v>-0.16613075927353782</v>
      </c>
      <c r="T588" s="11038" t="n">
        <v>0.09014293182978693</v>
      </c>
      <c r="U588" s="11539" t="n">
        <v>-1.8429704459495002</v>
      </c>
      <c r="V588" s="12040" t="n">
        <v>-0.08353450678102103</v>
      </c>
      <c r="W588" s="12539" t="n">
        <v>0.0877450842117988</v>
      </c>
      <c r="X588" t="n" s="13038">
        <v>-0.9520135233944925</v>
      </c>
      <c r="Y588" t="n" s="13600">
        <v>0.5974240316194682</v>
      </c>
      <c r="Z588" t="n" s="14164">
        <v>0.5740424896526909</v>
      </c>
      <c r="AA588" t="n" s="14788">
        <v>0.0</v>
      </c>
      <c r="AB588" t="n" s="15414">
        <v>0.0</v>
      </c>
      <c r="AC588" t="n" s="16040">
        <v>0.10084780497234977</v>
      </c>
      <c r="AD588" t="n" s="16515">
        <v>0.06595850768646301</v>
      </c>
      <c r="AE588" t="n" s="16990">
        <v>0.03213750817925101</v>
      </c>
      <c r="AF588" t="n" s="17465">
        <v>0.061424148553265</v>
      </c>
      <c r="AG588" t="n" s="17940">
        <v>0.146118892819082</v>
      </c>
      <c r="AH588" t="n" s="18415">
        <v>0.0</v>
      </c>
      <c r="AI588" t="n" s="18890">
        <v>0.028721834253043</v>
      </c>
      <c r="AJ588" t="n" s="19365">
        <v>0.137139554799406</v>
      </c>
      <c r="AK588" t="n" s="19840">
        <v>-0.10388348413962599</v>
      </c>
      <c r="AL588" t="n" s="20315">
        <v>-0.00902725072251</v>
      </c>
      <c r="AM588" t="n" s="20790">
        <v>0.13468556035847504</v>
      </c>
      <c r="AN588" t="n" s="21265">
        <v>-0.15705929620267</v>
      </c>
      <c r="AO588" t="n" s="21740">
        <v>0.899187861617105</v>
      </c>
      <c r="AP588" t="n" s="22215">
        <v>-0.5629718860329259</v>
      </c>
      <c r="AQ588" t="n" s="22690">
        <v>0.33621597558417904</v>
      </c>
      <c r="AR588" t="n" s="23165">
        <v>1.462159747650031</v>
      </c>
      <c r="AS588" t="n" s="23758">
        <v>0.0031162867027999</v>
      </c>
      <c r="AT588" t="n" s="24351">
        <v>7.258826138797521E-4</v>
      </c>
      <c r="AU588" t="n" s="24944">
        <v>0.0026902131279489326</v>
      </c>
      <c r="AV588" t="n" s="25537">
        <v>0.0011789495526271416</v>
      </c>
      <c r="AW588" t="n" s="26130">
        <v>-1.682393162267593E-5</v>
      </c>
      <c r="AX588" t="n" s="26723">
        <v>-9.965414367695278E-4</v>
      </c>
      <c r="AY588" t="n" s="27316">
        <v>5.280847274751373E-4</v>
      </c>
      <c r="AZ588" t="n" s="27909">
        <v>0.0019287775940739018</v>
      </c>
      <c r="BA588" t="n" s="28502">
        <v>-0.0013581180847773305</v>
      </c>
      <c r="BB588" t="n" s="29095">
        <v>0.0017416013699932725</v>
      </c>
      <c r="BC588" t="n" s="29688">
        <v>-1.5345910937483244E-5</v>
      </c>
      <c r="BD588" t="n" s="30281">
        <v>0.002125954304140282</v>
      </c>
      <c r="BE588" t="n" s="30874">
        <v>-0.0012423792286166437</v>
      </c>
      <c r="BF588" t="n" s="31467">
        <v>0.0016144002089735511</v>
      </c>
      <c r="BG588" t="n" s="32060">
        <v>0.0019938385448400077</v>
      </c>
      <c r="BH588" t="n" s="32653">
        <v>-2.9221834136959265E-4</v>
      </c>
      <c r="BI588" t="n" s="33246">
        <v>0.005323370836723415</v>
      </c>
      <c r="BJ588" t="s" s="33721">
        <v>1387</v>
      </c>
      <c r="BK588" t="s" s="34196">
        <v>1393</v>
      </c>
      <c r="BL588" t="n" s="34671">
        <v>0.08088593184947968</v>
      </c>
      <c r="BM588" t="s" s="35146">
        <v>1425</v>
      </c>
      <c r="BN588" t="s" s="35621">
        <v>1393</v>
      </c>
      <c r="BO588" t="n" s="36096">
        <v>-0.06797050684690475</v>
      </c>
    </row>
    <row r="589" spans="1:23" x14ac:dyDescent="0.25">
      <c r="A589" s="116" t="str">
        <f>IF(ISBLANK(TBL_DATA[[#This Row],[Row.names]]), "",   DATE(YEAR(TBL_DATA[[#This Row],[Row.names]]), MONTH(TBL_DATA[[#This Row],[Row.names]]), DAY(TBL_DATA[[#This Row],[Row.names]])))</f>
        <v/>
      </c>
      <c r="B589" s="773" t="s">
        <v>718</v>
      </c>
      <c r="C589" s="1399" t="s">
        <v>1344</v>
      </c>
      <c r="D589" s="2025" t="n">
        <v>0.008410670588484371</v>
      </c>
      <c r="E589" s="2651" t="n">
        <v>0.14203294561853586</v>
      </c>
      <c r="F589" s="3215" t="n">
        <v>-0.15899757526977232</v>
      </c>
      <c r="G589" s="3779" t="n">
        <v>0.321625708764171</v>
      </c>
      <c r="H589" s="4343" t="n">
        <v>0.355256009073047</v>
      </c>
      <c r="I589" s="4907" t="n">
        <v>0.005332984959689863</v>
      </c>
      <c r="J589" s="5471" t="n">
        <v>-0.07012186277859134</v>
      </c>
      <c r="K589" s="6033" t="n">
        <v>0.7355170317390578</v>
      </c>
      <c r="L589" s="6595" t="n">
        <v>0.3443082407231394</v>
      </c>
      <c r="M589" s="7157" t="n">
        <v>0.0053780714787164926</v>
      </c>
      <c r="N589" s="7719" t="n">
        <v>0.10543310039200027</v>
      </c>
      <c r="O589" s="8283" t="n">
        <v>0.08392148314449076</v>
      </c>
      <c r="P589" s="8909" t="n">
        <v>-0.07746107462528495</v>
      </c>
      <c r="Q589" s="9473" t="n">
        <v>-0.018179084934459737</v>
      </c>
      <c r="R589" s="10037" t="n">
        <v>-0.015946383160825545</v>
      </c>
      <c r="S589" s="10538" t="n">
        <v>-0.15365407702639278</v>
      </c>
      <c r="T589" s="11039" t="n">
        <v>0.09079157002874719</v>
      </c>
      <c r="U589" s="11540" t="n">
        <v>-1.692382640566096</v>
      </c>
      <c r="V589" s="12041" t="n">
        <v>-0.07331430735438449</v>
      </c>
      <c r="W589" s="12540" t="n">
        <v>0.08817467137939651</v>
      </c>
      <c r="X589" t="n" s="13039">
        <v>-0.8314667489820167</v>
      </c>
      <c r="Y589" t="n" s="13601">
        <v>0.5960335637135269</v>
      </c>
      <c r="Z589" t="n" s="14165">
        <v>0.5867778461420807</v>
      </c>
      <c r="AA589" t="n" s="14789">
        <v>0.0</v>
      </c>
      <c r="AB589" t="n" s="15415">
        <v>0.0</v>
      </c>
      <c r="AC589" t="n" s="16041">
        <v>0.10124755866348295</v>
      </c>
      <c r="AD589" t="n" s="16516">
        <v>0.067256653117571</v>
      </c>
      <c r="AE589" t="n" s="16991">
        <v>0.031900149765847</v>
      </c>
      <c r="AF589" t="n" s="17466">
        <v>0.062109207502582996</v>
      </c>
      <c r="AG589" t="n" s="17941">
        <v>0.14442663145549997</v>
      </c>
      <c r="AH589" t="n" s="18416">
        <v>0.0</v>
      </c>
      <c r="AI589" t="n" s="18891">
        <v>0.027297177758987</v>
      </c>
      <c r="AJ589" t="n" s="19366">
        <v>0.13773422432311805</v>
      </c>
      <c r="AK589" t="n" s="19841">
        <v>-0.103970540204235</v>
      </c>
      <c r="AL589" t="n" s="20316">
        <v>-0.009003559599507</v>
      </c>
      <c r="AM589" t="n" s="20791">
        <v>0.134914572733725</v>
      </c>
      <c r="AN589" t="n" s="21266">
        <v>-0.147867749137185</v>
      </c>
      <c r="AO589" t="n" s="21741">
        <v>0.8944281883630422</v>
      </c>
      <c r="AP589" t="n" s="22216">
        <v>-0.5496314206466378</v>
      </c>
      <c r="AQ589" t="n" s="22691">
        <v>0.34479676771640433</v>
      </c>
      <c r="AR589" t="n" s="23166">
        <v>1.44405960900968</v>
      </c>
      <c r="AS589" t="n" s="23759">
        <v>0.0030238347244796702</v>
      </c>
      <c r="AT589" t="n" s="24352">
        <v>6.980644156703529E-4</v>
      </c>
      <c r="AU589" t="n" s="24945">
        <v>0.0025859446425108667</v>
      </c>
      <c r="AV589" t="n" s="25538">
        <v>0.001139446689430226</v>
      </c>
      <c r="AW589" t="n" s="26131">
        <v>-1.623463946278402E-5</v>
      </c>
      <c r="AX589" t="n" s="26724">
        <v>-9.516647661601998E-4</v>
      </c>
      <c r="AY589" t="n" s="27317">
        <v>5.134698819106269E-4</v>
      </c>
      <c r="AZ589" t="n" s="27910">
        <v>0.0018906321572066719</v>
      </c>
      <c r="BA589" t="n" s="28503">
        <v>-0.0013046774197511988</v>
      </c>
      <c r="BB589" t="n" s="29096">
        <v>0.001674213012389482</v>
      </c>
      <c r="BC589" t="n" s="29689">
        <v>-1.4970393613960003E-5</v>
      </c>
      <c r="BD589" t="n" s="30282">
        <v>0.0020474855013830656</v>
      </c>
      <c r="BE589" t="n" s="30875">
        <v>-0.0011944879472838166</v>
      </c>
      <c r="BF589" t="n" s="31468">
        <v>0.001537920303286446</v>
      </c>
      <c r="BG589" t="n" s="32061">
        <v>0.0019345574488310638</v>
      </c>
      <c r="BH589" t="n" s="32654">
        <v>-2.778037107074227E-4</v>
      </c>
      <c r="BI589" t="n" s="33247">
        <v>0.005190386709100416</v>
      </c>
      <c r="BJ589" t="s" s="33722">
        <v>1387</v>
      </c>
      <c r="BK589" t="s" s="34197">
        <v>1393</v>
      </c>
      <c r="BL589" t="n" s="34672">
        <v>0.08168444037437439</v>
      </c>
      <c r="BM589" t="s" s="35147">
        <v>1425</v>
      </c>
      <c r="BN589" t="s" s="35622">
        <v>1393</v>
      </c>
      <c r="BO589" t="n" s="36097">
        <v>-0.06858282536268234</v>
      </c>
    </row>
    <row r="590" spans="1:23" x14ac:dyDescent="0.25">
      <c r="A590" s="116" t="str">
        <f>IF(ISBLANK(TBL_DATA[[#This Row],[Row.names]]), "",   DATE(YEAR(TBL_DATA[[#This Row],[Row.names]]), MONTH(TBL_DATA[[#This Row],[Row.names]]), DAY(TBL_DATA[[#This Row],[Row.names]])))</f>
        <v/>
      </c>
      <c r="B590" s="774" t="s">
        <v>719</v>
      </c>
      <c r="C590" s="1400" t="s">
        <v>1345</v>
      </c>
      <c r="D590" s="2026" t="n">
        <v>-0.0038734802324130674</v>
      </c>
      <c r="E590" s="2652" t="n">
        <v>0.1376093035789181</v>
      </c>
      <c r="F590" s="3216" t="n">
        <v>-0.17298619971828078</v>
      </c>
      <c r="G590" s="3780" t="n">
        <v>0.3191814562099796</v>
      </c>
      <c r="H590" s="4344" t="n">
        <v>0.34671043159345644</v>
      </c>
      <c r="I590" s="4908" t="n">
        <v>0.005373158099914293</v>
      </c>
      <c r="J590" s="5472" t="n">
        <v>-0.08281763557735378</v>
      </c>
      <c r="K590" s="6034" t="n">
        <v>0.7330744398640462</v>
      </c>
      <c r="L590" s="6596" t="n">
        <v>0.33618103110140113</v>
      </c>
      <c r="M590" s="7158" t="n">
        <v>0.005416285978046634</v>
      </c>
      <c r="N590" s="7720" t="n">
        <v>0.10553026484622569</v>
      </c>
      <c r="O590" s="8284" t="n">
        <v>0.084278293347781</v>
      </c>
      <c r="P590" s="8910" t="n">
        <v>-0.08103451091635538</v>
      </c>
      <c r="Q590" s="9474" t="n">
        <v>-0.018282669616220434</v>
      </c>
      <c r="R590" s="10038" t="n">
        <v>-0.016047910241619594</v>
      </c>
      <c r="S590" s="10539" t="n">
        <v>-0.15600114417990574</v>
      </c>
      <c r="T590" s="11040" t="n">
        <v>0.0909222359623955</v>
      </c>
      <c r="U590" s="11541" t="n">
        <v>-1.715764494005913</v>
      </c>
      <c r="V590" s="12042" t="n">
        <v>-0.07300078662865117</v>
      </c>
      <c r="W590" s="12541" t="n">
        <v>0.08818710172211441</v>
      </c>
      <c r="X590" t="n" s="13040">
        <v>-0.8277943735885923</v>
      </c>
      <c r="Y590" t="n" s="13602">
        <v>0.5888212220984025</v>
      </c>
      <c r="Z590" t="n" s="14166">
        <v>0.5798112029802469</v>
      </c>
      <c r="AA590" t="n" s="14790">
        <v>0.0</v>
      </c>
      <c r="AB590" t="n" s="15416">
        <v>0.0</v>
      </c>
      <c r="AC590" t="n" s="16042">
        <v>0.10377294798311282</v>
      </c>
      <c r="AD590" t="n" s="16517">
        <v>0.06944113159083304</v>
      </c>
      <c r="AE590" t="n" s="16992">
        <v>0.034992785827162996</v>
      </c>
      <c r="AF590" t="n" s="17467">
        <v>0.078183948798498</v>
      </c>
      <c r="AG590" t="n" s="17942">
        <v>0.15101943721067898</v>
      </c>
      <c r="AH590" t="n" s="18417">
        <v>0.0</v>
      </c>
      <c r="AI590" t="n" s="18892">
        <v>0.028979044430949</v>
      </c>
      <c r="AJ590" t="n" s="19367">
        <v>0.148193285662969</v>
      </c>
      <c r="AK590" t="n" s="19842">
        <v>-0.099325603656905</v>
      </c>
      <c r="AL590" t="n" s="20317">
        <v>-0.009942638633145</v>
      </c>
      <c r="AM590" t="n" s="20792">
        <v>0.14400461524206598</v>
      </c>
      <c r="AN590" t="n" s="21267">
        <v>-0.14451117220844298</v>
      </c>
      <c r="AO590" t="n" s="21742">
        <v>0.9577556112376701</v>
      </c>
      <c r="AP590" t="n" s="22217">
        <v>-0.5567207769730061</v>
      </c>
      <c r="AQ590" t="n" s="22692">
        <v>0.4010348342646639</v>
      </c>
      <c r="AR590" t="n" s="23167">
        <v>1.5144763882106762</v>
      </c>
      <c r="AS590" t="n" s="23760">
        <v>0.0030194133629947895</v>
      </c>
      <c r="AT590" t="n" s="24353">
        <v>6.368125929214973E-4</v>
      </c>
      <c r="AU590" t="n" s="24946">
        <v>0.0026265373632362353</v>
      </c>
      <c r="AV590" t="n" s="25539">
        <v>0.0011666416223706192</v>
      </c>
      <c r="AW590" t="n" s="26132">
        <v>-1.4838781720566865E-5</v>
      </c>
      <c r="AX590" t="n" s="26725">
        <v>-9.804170954815208E-4</v>
      </c>
      <c r="AY590" t="n" s="27318">
        <v>5.028220796223502E-4</v>
      </c>
      <c r="AZ590" t="n" s="27911">
        <v>0.0019305621319933215</v>
      </c>
      <c r="BA590" t="n" s="28504">
        <v>-0.0013938754411606993</v>
      </c>
      <c r="BB590" t="n" s="29097">
        <v>0.0017318757079581488</v>
      </c>
      <c r="BC590" t="n" s="29690">
        <v>-1.593759346059637E-5</v>
      </c>
      <c r="BD590" t="n" s="30283">
        <v>0.0020826787818207355</v>
      </c>
      <c r="BE590" t="n" s="30876">
        <v>-0.0012370844809256002</v>
      </c>
      <c r="BF590" t="n" s="31469">
        <v>0.0017119015887709322</v>
      </c>
      <c r="BG590" t="n" s="32062">
        <v>0.0018874864618439128</v>
      </c>
      <c r="BH590" t="n" s="32655">
        <v>-3.699707435521127E-4</v>
      </c>
      <c r="BI590" t="n" s="33248">
        <v>0.005134584341315711</v>
      </c>
      <c r="BJ590" t="s" s="33723">
        <v>1387</v>
      </c>
      <c r="BK590" t="s" s="34198">
        <v>1393</v>
      </c>
      <c r="BL590" t="n" s="34673">
        <v>0.09037799388170242</v>
      </c>
      <c r="BM590" t="s" s="35148">
        <v>1425</v>
      </c>
      <c r="BN590" t="s" s="35623">
        <v>1393</v>
      </c>
      <c r="BO590" t="n" s="36098">
        <v>-0.07491117715835571</v>
      </c>
    </row>
    <row r="591" spans="1:23" x14ac:dyDescent="0.25">
      <c r="A591" s="116" t="str">
        <f>IF(ISBLANK(TBL_DATA[[#This Row],[Row.names]]), "",   DATE(YEAR(TBL_DATA[[#This Row],[Row.names]]), MONTH(TBL_DATA[[#This Row],[Row.names]]), DAY(TBL_DATA[[#This Row],[Row.names]])))</f>
        <v/>
      </c>
      <c r="B591" s="775" t="s">
        <v>720</v>
      </c>
      <c r="C591" s="1401" t="s">
        <v>1346</v>
      </c>
      <c r="D591" s="2027" t="n">
        <v>-0.005488229200959703</v>
      </c>
      <c r="E591" s="2653" t="n">
        <v>0.13136584297973286</v>
      </c>
      <c r="F591" s="3217" t="n">
        <v>-0.18501718349354979</v>
      </c>
      <c r="G591" s="3781" t="n">
        <v>0.3201797963540054</v>
      </c>
      <c r="H591" s="4345" t="n">
        <v>0.3395026834265156</v>
      </c>
      <c r="I591" s="4909" t="n">
        <v>0.005419989326031254</v>
      </c>
      <c r="J591" s="5473" t="n">
        <v>-0.1013632686877377</v>
      </c>
      <c r="K591" s="6035" t="n">
        <v>0.7286585952974077</v>
      </c>
      <c r="L591" s="6597" t="n">
        <v>0.32628094910107336</v>
      </c>
      <c r="M591" s="7159" t="n">
        <v>0.0054739687853603254</v>
      </c>
      <c r="N591" s="7721" t="n">
        <v>0.10586762561207043</v>
      </c>
      <c r="O591" s="8285" t="n">
        <v>0.08499007806011061</v>
      </c>
      <c r="P591" s="8911" t="n">
        <v>-0.08607800414821842</v>
      </c>
      <c r="Q591" s="9475" t="n">
        <v>-0.018448671782783085</v>
      </c>
      <c r="R591" s="10039" t="n">
        <v>-0.016206768295209607</v>
      </c>
      <c r="S591" s="10540" t="n">
        <v>-0.18448266778291156</v>
      </c>
      <c r="T591" s="11041" t="n">
        <v>0.08990291925449799</v>
      </c>
      <c r="U591" s="11542" t="n">
        <v>-2.0520208833339035</v>
      </c>
      <c r="V591" s="12043" t="n">
        <v>-0.10222906499232964</v>
      </c>
      <c r="W591" s="12542" t="n">
        <v>0.08774091949173882</v>
      </c>
      <c r="X591" t="n" s="13041">
        <v>-1.165124158539904</v>
      </c>
      <c r="Y591" t="n" s="13603">
        <v>0.5826685879867866</v>
      </c>
      <c r="Z591" t="n" s="14167">
        <v>0.5712100744043941</v>
      </c>
      <c r="AA591" t="n" s="14791">
        <v>0.0</v>
      </c>
      <c r="AB591" t="n" s="15417">
        <v>0.0</v>
      </c>
      <c r="AC591" t="n" s="16043">
        <v>0.10125465213981241</v>
      </c>
      <c r="AD591" t="n" s="16518">
        <v>0.0774906564363</v>
      </c>
      <c r="AE591" t="n" s="16993">
        <v>0.03469119579201999</v>
      </c>
      <c r="AF591" t="n" s="17468">
        <v>0.08034256633679299</v>
      </c>
      <c r="AG591" t="n" s="17943">
        <v>0.14213728635301404</v>
      </c>
      <c r="AH591" t="n" s="18418">
        <v>0.0</v>
      </c>
      <c r="AI591" t="n" s="18893">
        <v>0.028658908896336</v>
      </c>
      <c r="AJ591" t="n" s="19368">
        <v>0.14965801968607703</v>
      </c>
      <c r="AK591" t="n" s="19843">
        <v>-0.08719604703938</v>
      </c>
      <c r="AL591" t="n" s="20318">
        <v>-0.009723142645107</v>
      </c>
      <c r="AM591" t="n" s="20793">
        <v>0.15270391237803999</v>
      </c>
      <c r="AN591" t="n" s="21268">
        <v>-0.13044617250632198</v>
      </c>
      <c r="AO591" t="n" s="21743">
        <v>0.9410183224484719</v>
      </c>
      <c r="AP591" t="n" s="22218">
        <v>-0.5027011387607009</v>
      </c>
      <c r="AQ591" t="n" s="22693">
        <v>0.43831718368777106</v>
      </c>
      <c r="AR591" t="n" s="23168">
        <v>1.4437194612091728</v>
      </c>
      <c r="AS591" t="n" s="23761">
        <v>0.002971792169138457</v>
      </c>
      <c r="AT591" t="n" s="24354">
        <v>6.104334006235195E-4</v>
      </c>
      <c r="AU591" t="n" s="24947">
        <v>0.0024861995199724884</v>
      </c>
      <c r="AV591" t="n" s="25540">
        <v>0.0011203048894756753</v>
      </c>
      <c r="AW591" t="n" s="26133">
        <v>-1.4474948038051863E-5</v>
      </c>
      <c r="AX591" t="n" s="26726">
        <v>-9.00966867589523E-4</v>
      </c>
      <c r="AY591" t="n" s="27319">
        <v>4.944450057672607E-4</v>
      </c>
      <c r="AZ591" t="n" s="27912">
        <v>0.0018345803580577678</v>
      </c>
      <c r="BA591" t="n" s="28505">
        <v>-0.0013106372934427808</v>
      </c>
      <c r="BB591" t="n" s="29098">
        <v>0.001663518928948667</v>
      </c>
      <c r="BC591" t="n" s="29691">
        <v>-1.294968706290483E-5</v>
      </c>
      <c r="BD591" t="n" s="30284">
        <v>0.00201835680548508</v>
      </c>
      <c r="BE591" t="n" s="30877">
        <v>-0.0011784991791320364</v>
      </c>
      <c r="BF591" t="n" s="31470">
        <v>0.001597216654359457</v>
      </c>
      <c r="BG591" t="n" s="32063">
        <v>0.0018484489757761757</v>
      </c>
      <c r="BH591" t="n" s="32656">
        <v>-3.374864043824698E-4</v>
      </c>
      <c r="BI591" t="n" s="33249">
        <v>0.004994208623744369</v>
      </c>
      <c r="BJ591" t="s" s="33724">
        <v>1387</v>
      </c>
      <c r="BK591" t="s" s="34199">
        <v>1393</v>
      </c>
      <c r="BL591" t="n" s="34674">
        <v>0.0901353657245636</v>
      </c>
      <c r="BM591" t="s" s="35149">
        <v>1425</v>
      </c>
      <c r="BN591" t="s" s="35624">
        <v>1393</v>
      </c>
      <c r="BO591" t="n" s="36099">
        <v>-0.07646457105875015</v>
      </c>
    </row>
    <row r="592" spans="1:23" x14ac:dyDescent="0.25">
      <c r="A592" s="116" t="str">
        <f>IF(ISBLANK(TBL_DATA[[#This Row],[Row.names]]), "",   DATE(YEAR(TBL_DATA[[#This Row],[Row.names]]), MONTH(TBL_DATA[[#This Row],[Row.names]]), DAY(TBL_DATA[[#This Row],[Row.names]])))</f>
        <v/>
      </c>
      <c r="B592" s="776" t="s">
        <v>721</v>
      </c>
      <c r="C592" s="1402" t="s">
        <v>1347</v>
      </c>
      <c r="D592" s="2028" t="n">
        <v>0.004406555501333115</v>
      </c>
      <c r="E592" s="2654" t="n">
        <v>0.13635126935913555</v>
      </c>
      <c r="F592" s="3218" t="n">
        <v>-0.20334832449329587</v>
      </c>
      <c r="G592" s="3782" t="n">
        <v>0.33810706451180256</v>
      </c>
      <c r="H592" s="4346" t="n">
        <v>0.3697659732794641</v>
      </c>
      <c r="I592" s="4910" t="n">
        <v>0.005290957333713718</v>
      </c>
      <c r="J592" s="5474" t="n">
        <v>-0.11052412589102611</v>
      </c>
      <c r="K592" s="6036" t="n">
        <v>0.73705188473799</v>
      </c>
      <c r="L592" s="6598" t="n">
        <v>0.33531932136048825</v>
      </c>
      <c r="M592" s="7160" t="n">
        <v>0.005433627510275053</v>
      </c>
      <c r="N592" s="7722" t="n">
        <v>0.10579949777702906</v>
      </c>
      <c r="O592" s="8286" t="n">
        <v>0.08499007806011061</v>
      </c>
      <c r="P592" s="8912" t="n">
        <v>-0.08205075614960844</v>
      </c>
      <c r="Q592" s="9476" t="n">
        <v>-0.018442549189859644</v>
      </c>
      <c r="R592" s="10040" t="n">
        <v>-0.01620208840991371</v>
      </c>
      <c r="S592" s="10541" t="n">
        <v>-0.18026359966679995</v>
      </c>
      <c r="T592" s="11042" t="n">
        <v>0.09012237011170839</v>
      </c>
      <c r="U592" s="11543" t="n">
        <v>-2.0002092648402368</v>
      </c>
      <c r="V592" s="12044" t="n">
        <v>-0.09847921803862325</v>
      </c>
      <c r="W592" s="12543" t="n">
        <v>0.0878447206797764</v>
      </c>
      <c r="X592" t="n" s="13042">
        <v>-1.1210601761443715</v>
      </c>
      <c r="Y592" t="n" s="13604">
        <v>0.6080838538223688</v>
      </c>
      <c r="Z592" t="n" s="14168">
        <v>0.5790676310764472</v>
      </c>
      <c r="AA592" t="n" s="14792">
        <v>0.0</v>
      </c>
      <c r="AB592" t="n" s="15418">
        <v>0.0</v>
      </c>
      <c r="AC592" t="n" s="16044">
        <v>0.10049607550872827</v>
      </c>
      <c r="AD592" t="n" s="16519">
        <v>0.06403087064084201</v>
      </c>
      <c r="AE592" t="n" s="16994">
        <v>0.039763174823578995</v>
      </c>
      <c r="AF592" t="n" s="17469">
        <v>0.083697085197677</v>
      </c>
      <c r="AG592" t="n" s="17944">
        <v>0.137899930356385</v>
      </c>
      <c r="AH592" t="n" s="18419">
        <v>0.0</v>
      </c>
      <c r="AI592" t="n" s="18894">
        <v>0.031823628006571</v>
      </c>
      <c r="AJ592" t="n" s="19369">
        <v>0.16186913913389298</v>
      </c>
      <c r="AK592" t="n" s="19844">
        <v>-0.094280505361543</v>
      </c>
      <c r="AL592" t="n" s="20319">
        <v>-0.010736356693776</v>
      </c>
      <c r="AM592" t="n" s="20794">
        <v>0.159924921667296</v>
      </c>
      <c r="AN592" t="n" s="21269">
        <v>-0.09253112121941098</v>
      </c>
      <c r="AO592" t="n" s="21744">
        <v>0.9938535598316859</v>
      </c>
      <c r="AP592" t="n" s="22219">
        <v>-0.512392793280173</v>
      </c>
      <c r="AQ592" t="n" s="22694">
        <v>0.48146076655151293</v>
      </c>
      <c r="AR592" t="n" s="23169">
        <v>1.5062463531118588</v>
      </c>
      <c r="AS592" t="n" s="23762">
        <v>0.0029617589618612613</v>
      </c>
      <c r="AT592" t="n" s="24355">
        <v>5.817322459709164E-4</v>
      </c>
      <c r="AU592" t="n" s="24948">
        <v>0.002401967230292447</v>
      </c>
      <c r="AV592" t="n" s="25541">
        <v>0.001081258046700857</v>
      </c>
      <c r="AW592" t="n" s="26134">
        <v>-1.346033970777062E-5</v>
      </c>
      <c r="AX592" t="n" s="26727">
        <v>-8.538495602798275E-4</v>
      </c>
      <c r="AY592" t="n" s="27320">
        <v>4.638337608057028E-4</v>
      </c>
      <c r="AZ592" t="n" s="27913">
        <v>0.0017663561241107095</v>
      </c>
      <c r="BA592" t="n" s="28506">
        <v>-0.0012580924738954885</v>
      </c>
      <c r="BB592" t="n" s="29099">
        <v>0.001680349129496056</v>
      </c>
      <c r="BC592" t="n" s="29692">
        <v>-4.544144388414357E-6</v>
      </c>
      <c r="BD592" t="n" s="30285">
        <v>0.0020701561913603448</v>
      </c>
      <c r="BE592" t="n" s="30878">
        <v>-0.0012215696139940677</v>
      </c>
      <c r="BF592" t="n" s="31471">
        <v>0.0014610450852714453</v>
      </c>
      <c r="BG592" t="n" s="32064">
        <v>0.0017969875049761237</v>
      </c>
      <c r="BH592" t="n" s="32657">
        <v>-3.0649481298011263E-4</v>
      </c>
      <c r="BI592" t="n" s="33250">
        <v>0.005007184626332716</v>
      </c>
      <c r="BJ592" t="s" s="33725">
        <v>1387</v>
      </c>
      <c r="BK592" t="s" s="34200">
        <v>1393</v>
      </c>
      <c r="BL592" t="n" s="34675">
        <v>0.10154496133327484</v>
      </c>
      <c r="BM592" t="s" s="35150">
        <v>1425</v>
      </c>
      <c r="BN592" t="s" s="35625">
        <v>1393</v>
      </c>
      <c r="BO592" t="n" s="36100">
        <v>-0.08558399975299835</v>
      </c>
    </row>
    <row r="593" spans="1:23" x14ac:dyDescent="0.25">
      <c r="A593" s="116" t="str">
        <f>IF(ISBLANK(TBL_DATA[[#This Row],[Row.names]]), "",   DATE(YEAR(TBL_DATA[[#This Row],[Row.names]]), MONTH(TBL_DATA[[#This Row],[Row.names]]), DAY(TBL_DATA[[#This Row],[Row.names]])))</f>
        <v/>
      </c>
      <c r="B593" s="777" t="s">
        <v>722</v>
      </c>
      <c r="C593" s="1403" t="s">
        <v>1348</v>
      </c>
      <c r="D593" s="2029" t="n">
        <v>0.008775878084352227</v>
      </c>
      <c r="E593" s="2655" t="n">
        <v>0.14632374956003025</v>
      </c>
      <c r="F593" s="3219" t="n">
        <v>-0.18686287498692344</v>
      </c>
      <c r="G593" s="3783" t="n">
        <v>0.34637024294623414</v>
      </c>
      <c r="H593" s="4347" t="n">
        <v>0.3621961027518419</v>
      </c>
      <c r="I593" s="4911" t="n">
        <v>0.005406727862625258</v>
      </c>
      <c r="J593" s="5475" t="n">
        <v>-0.08633131774622482</v>
      </c>
      <c r="K593" s="6037" t="n">
        <v>0.7503126227477144</v>
      </c>
      <c r="L593" s="6599" t="n">
        <v>0.3316815819890403</v>
      </c>
      <c r="M593" s="7161" t="n">
        <v>0.00553455415553148</v>
      </c>
      <c r="N593" s="7723" t="n">
        <v>0.10747097695553598</v>
      </c>
      <c r="O593" s="8287" t="n">
        <v>0.08485692972308859</v>
      </c>
      <c r="P593" s="8913" t="n">
        <v>-0.07399494549795405</v>
      </c>
      <c r="Q593" s="9477" t="n">
        <v>-0.018543900471003377</v>
      </c>
      <c r="R593" s="10041" t="n">
        <v>-0.016268043648329206</v>
      </c>
      <c r="S593" s="10542" t="n">
        <v>-0.1524028797913004</v>
      </c>
      <c r="T593" s="11043" t="n">
        <v>0.09059313049768218</v>
      </c>
      <c r="U593" s="11544" t="n">
        <v>-1.6822785453384859</v>
      </c>
      <c r="V593" s="12045" t="n">
        <v>-0.07170946182655746</v>
      </c>
      <c r="W593" s="12544" t="n">
        <v>0.08827269244248037</v>
      </c>
      <c r="X593" t="n" s="13043">
        <v>-0.8123629158959241</v>
      </c>
      <c r="Y593" t="n" s="13605">
        <v>0.601827303096031</v>
      </c>
      <c r="Z593" t="n" s="14169">
        <v>0.5759180340890884</v>
      </c>
      <c r="AA593" t="n" s="14793">
        <v>0.0</v>
      </c>
      <c r="AB593" t="n" s="15419">
        <v>0.0</v>
      </c>
      <c r="AC593" t="n" s="16045">
        <v>0.0981702260742756</v>
      </c>
      <c r="AD593" t="n" s="16520">
        <v>0.06096319614450499</v>
      </c>
      <c r="AE593" t="n" s="16995">
        <v>0.03936725427620899</v>
      </c>
      <c r="AF593" t="n" s="17470">
        <v>0.088820436197535</v>
      </c>
      <c r="AG593" t="n" s="17945">
        <v>0.14617304127842298</v>
      </c>
      <c r="AH593" t="n" s="18420">
        <v>0.0</v>
      </c>
      <c r="AI593" t="n" s="18895">
        <v>0.031940100599944</v>
      </c>
      <c r="AJ593" t="n" s="19370">
        <v>0.1573365290155</v>
      </c>
      <c r="AK593" t="n" s="19845">
        <v>-0.09372983520853401</v>
      </c>
      <c r="AL593" t="n" s="20320">
        <v>-0.010734921111816</v>
      </c>
      <c r="AM593" t="n" s="20795">
        <v>0.159796575566601</v>
      </c>
      <c r="AN593" t="n" s="21270">
        <v>-0.154757424628466</v>
      </c>
      <c r="AO593" t="n" s="21745">
        <v>1.01846322213809</v>
      </c>
      <c r="AP593" t="n" s="22220">
        <v>-0.5932882700081891</v>
      </c>
      <c r="AQ593" t="n" s="22695">
        <v>0.425174952129901</v>
      </c>
      <c r="AR593" t="n" s="23170">
        <v>1.6117514921462792</v>
      </c>
      <c r="AS593" t="n" s="23763">
        <v>0.003310432177157846</v>
      </c>
      <c r="AT593" t="n" s="24356">
        <v>4.9174063586926E-4</v>
      </c>
      <c r="AU593" t="n" s="24949">
        <v>0.002361800288680629</v>
      </c>
      <c r="AV593" t="n" s="25542">
        <v>0.0010041161175494196</v>
      </c>
      <c r="AW593" t="n" s="26135">
        <v>-1.3198238612593842E-5</v>
      </c>
      <c r="AX593" t="n" s="26728">
        <v>-8.451422880658276E-4</v>
      </c>
      <c r="AY593" t="n" s="27321">
        <v>4.210544132255957E-4</v>
      </c>
      <c r="AZ593" t="n" s="27914">
        <v>0.0015640509201561856</v>
      </c>
      <c r="BA593" t="n" s="28507">
        <v>-0.0012093094553286418</v>
      </c>
      <c r="BB593" t="n" s="29100">
        <v>0.0016017018813040565</v>
      </c>
      <c r="BC593" t="n" s="29693">
        <v>-2.2620398418253864E-7</v>
      </c>
      <c r="BD593" t="n" s="30286">
        <v>0.0019821745896782877</v>
      </c>
      <c r="BE593" t="n" s="30879">
        <v>-0.001064761350362748</v>
      </c>
      <c r="BF593" t="n" s="31472">
        <v>0.0013954076856431557</v>
      </c>
      <c r="BG593" t="n" s="32065">
        <v>0.0016225609139312526</v>
      </c>
      <c r="BH593" t="n" s="32658">
        <v>-3.115095687529496E-4</v>
      </c>
      <c r="BI593" t="n" s="33251">
        <v>0.005063147977814747</v>
      </c>
      <c r="BJ593" t="s" s="33726">
        <v>1387</v>
      </c>
      <c r="BK593" t="s" s="34201">
        <v>1393</v>
      </c>
      <c r="BL593" t="n" s="34676">
        <v>0.10077319294214249</v>
      </c>
      <c r="BM593" t="s" s="35151">
        <v>1425</v>
      </c>
      <c r="BN593" t="s" s="35626">
        <v>1393</v>
      </c>
      <c r="BO593" t="n" s="36101">
        <v>-0.08556755632162094</v>
      </c>
    </row>
    <row r="594" spans="1:23" x14ac:dyDescent="0.25">
      <c r="A594" s="116" t="str">
        <f>IF(ISBLANK(TBL_DATA[[#This Row],[Row.names]]), "",   DATE(YEAR(TBL_DATA[[#This Row],[Row.names]]), MONTH(TBL_DATA[[#This Row],[Row.names]]), DAY(TBL_DATA[[#This Row],[Row.names]])))</f>
        <v/>
      </c>
      <c r="B594" s="778" t="s">
        <v>723</v>
      </c>
      <c r="C594" s="1404" t="s">
        <v>1349</v>
      </c>
      <c r="D594" s="2030" t="n">
        <v>0.004113404434355363</v>
      </c>
      <c r="E594" s="2656" t="n">
        <v>0.15103904275467728</v>
      </c>
      <c r="F594" s="3220" t="n">
        <v>-0.17652173548048045</v>
      </c>
      <c r="G594" s="3784" t="n">
        <v>0.3371208141659868</v>
      </c>
      <c r="H594" s="4348" t="n">
        <v>0.34543117574456994</v>
      </c>
      <c r="I594" s="4912" t="n">
        <v>0.005455625250312439</v>
      </c>
      <c r="J594" s="5476" t="n">
        <v>-0.08308462235042524</v>
      </c>
      <c r="K594" s="6038" t="n">
        <v>0.7305581801392431</v>
      </c>
      <c r="L594" s="6600" t="n">
        <v>0.3195188924900388</v>
      </c>
      <c r="M594" s="7162" t="n">
        <v>0.005562562560531006</v>
      </c>
      <c r="N594" s="7724" t="n">
        <v>0.10704518638596466</v>
      </c>
      <c r="O594" s="8288" t="n">
        <v>0.08485692972308859</v>
      </c>
      <c r="P594" s="8914" t="n">
        <v>-0.07018591220052994</v>
      </c>
      <c r="Q594" s="9478" t="n">
        <v>-0.01850400037233754</v>
      </c>
      <c r="R594" s="10042" t="n">
        <v>-0.016237160294464995</v>
      </c>
      <c r="S594" s="10543" t="n">
        <v>-0.13460871841617028</v>
      </c>
      <c r="T594" s="11044" t="n">
        <v>0.09089488617254207</v>
      </c>
      <c r="U594" s="11545" t="n">
        <v>-1.4809273005815533</v>
      </c>
      <c r="V594" s="12046" t="n">
        <v>-0.05680893099519346</v>
      </c>
      <c r="W594" s="12545" t="n">
        <v>0.08884714906704354</v>
      </c>
      <c r="X594" t="n" s="13044">
        <v>-0.6394007190070419</v>
      </c>
      <c r="Y594" t="n" s="13606">
        <v>0.5877339327829981</v>
      </c>
      <c r="Z594" t="n" s="14170">
        <v>0.565260022016451</v>
      </c>
      <c r="AA594" t="n" s="14794">
        <v>0.0</v>
      </c>
      <c r="AB594" t="n" s="15420">
        <v>0.0</v>
      </c>
      <c r="AC594" t="n" s="16046">
        <v>0.10162129437127633</v>
      </c>
      <c r="AD594" t="n" s="16521">
        <v>0.06527452422891199</v>
      </c>
      <c r="AE594" t="n" s="16996">
        <v>0.041702974634279</v>
      </c>
      <c r="AF594" t="n" s="17471">
        <v>0.08898211953601999</v>
      </c>
      <c r="AG594" t="n" s="17946">
        <v>0.15936616701732903</v>
      </c>
      <c r="AH594" t="n" s="18421">
        <v>0.0</v>
      </c>
      <c r="AI594" t="n" s="18896">
        <v>0.033723986656084</v>
      </c>
      <c r="AJ594" t="n" s="19371">
        <v>0.164438129160541</v>
      </c>
      <c r="AK594" t="n" s="19846">
        <v>-0.09577275022635</v>
      </c>
      <c r="AL594" t="n" s="20321">
        <v>-0.011250776200462</v>
      </c>
      <c r="AM594" t="n" s="20796">
        <v>0.165815830881057</v>
      </c>
      <c r="AN594" t="n" s="21271">
        <v>-0.178425949864974</v>
      </c>
      <c r="AO594" t="n" s="21746">
        <v>1.081039965109378</v>
      </c>
      <c r="AP594" t="n" s="22221">
        <v>-0.647185709286942</v>
      </c>
      <c r="AQ594" t="n" s="22696">
        <v>0.4338542558224361</v>
      </c>
      <c r="AR594" t="n" s="23171">
        <v>1.72822567439632</v>
      </c>
      <c r="AS594" t="n" s="23764">
        <v>0.0032050489056002418</v>
      </c>
      <c r="AT594" t="n" s="24357">
        <v>4.7743549925682166E-4</v>
      </c>
      <c r="AU594" t="n" s="24950">
        <v>0.002300667454867276</v>
      </c>
      <c r="AV594" t="n" s="25543">
        <v>9.804651503069416E-4</v>
      </c>
      <c r="AW594" t="n" s="26136">
        <v>-1.2707802652559413E-5</v>
      </c>
      <c r="AX594" t="n" s="26729">
        <v>-8.145619537837943E-4</v>
      </c>
      <c r="AY594" t="n" s="27322">
        <v>4.1160171073392597E-4</v>
      </c>
      <c r="AZ594" t="n" s="27915">
        <v>0.0015055993978756073</v>
      </c>
      <c r="BA594" t="n" s="28508">
        <v>-0.0011744401132707854</v>
      </c>
      <c r="BB594" t="n" s="29101">
        <v>0.001549808404991729</v>
      </c>
      <c r="BC594" t="n" s="29694">
        <v>-1.178443807485167E-7</v>
      </c>
      <c r="BD594" t="n" s="30287">
        <v>0.0019206822838387643</v>
      </c>
      <c r="BE594" t="n" s="30880">
        <v>-0.0010331929327192363</v>
      </c>
      <c r="BF594" t="n" s="31473">
        <v>0.0013549373060578228</v>
      </c>
      <c r="BG594" t="n" s="32066">
        <v>0.0015915373993633942</v>
      </c>
      <c r="BH594" t="n" s="32659">
        <v>-3.0635660432065735E-4</v>
      </c>
      <c r="BI594" t="n" s="33252">
        <v>0.0049011913573245676</v>
      </c>
      <c r="BJ594" t="s" s="33727">
        <v>1387</v>
      </c>
      <c r="BK594" t="s" s="34202">
        <v>1393</v>
      </c>
      <c r="BL594" t="n" s="34677">
        <v>0.10507293045520782</v>
      </c>
      <c r="BM594" t="s" s="35152">
        <v>1425</v>
      </c>
      <c r="BN594" t="s" s="35627">
        <v>1393</v>
      </c>
      <c r="BO594" t="n" s="36102">
        <v>-0.08794695138931274</v>
      </c>
    </row>
    <row r="595" spans="1:23" x14ac:dyDescent="0.25">
      <c r="A595" s="116" t="str">
        <f>IF(ISBLANK(TBL_DATA[[#This Row],[Row.names]]), "",   DATE(YEAR(TBL_DATA[[#This Row],[Row.names]]), MONTH(TBL_DATA[[#This Row],[Row.names]]), DAY(TBL_DATA[[#This Row],[Row.names]])))</f>
        <v/>
      </c>
      <c r="B595" s="779" t="s">
        <v>724</v>
      </c>
      <c r="C595" s="1405" t="s">
        <v>1350</v>
      </c>
      <c r="D595" s="2031" t="n">
        <v>-0.0032171970100385162</v>
      </c>
      <c r="E595" s="2657" t="n">
        <v>0.14733592338788948</v>
      </c>
      <c r="F595" s="3221" t="n">
        <v>-0.17824374312258295</v>
      </c>
      <c r="G595" s="3785" t="n">
        <v>0.3391374629970903</v>
      </c>
      <c r="H595" s="4349" t="n">
        <v>0.345873914437886</v>
      </c>
      <c r="I595" s="4913" t="n">
        <v>0.005458658125101188</v>
      </c>
      <c r="J595" s="5477" t="n">
        <v>-0.09192097255510034</v>
      </c>
      <c r="K595" s="6039" t="n">
        <v>0.7300730833005583</v>
      </c>
      <c r="L595" s="6601" t="n">
        <v>0.31744109902411816</v>
      </c>
      <c r="M595" s="7163" t="n">
        <v>0.005576031626595307</v>
      </c>
      <c r="N595" s="7725" t="n">
        <v>0.10714093486324126</v>
      </c>
      <c r="O595" s="8289" t="n">
        <v>0.08510052848504995</v>
      </c>
      <c r="P595" s="8915" t="n">
        <v>-0.07317730730368999</v>
      </c>
      <c r="Q595" s="9479" t="n">
        <v>-0.018577731976433386</v>
      </c>
      <c r="R595" s="10043" t="n">
        <v>-0.01630886428299947</v>
      </c>
      <c r="S595" s="10544" t="n">
        <v>-0.14368115270145265</v>
      </c>
      <c r="T595" s="11045" t="n">
        <v>0.09088544132245967</v>
      </c>
      <c r="U595" s="11546" t="n">
        <v>-1.5809039446887307</v>
      </c>
      <c r="V595" s="12047" t="n">
        <v>-0.06890712558853884</v>
      </c>
      <c r="W595" s="12546" t="n">
        <v>0.08884314853376517</v>
      </c>
      <c r="X595" t="n" s="13045">
        <v>-0.7756042725382525</v>
      </c>
      <c r="Y595" t="n" s="13607">
        <v>0.5881104610852336</v>
      </c>
      <c r="Z595" t="n" s="14171">
        <v>0.5634191148906098</v>
      </c>
      <c r="AA595" t="n" s="14795">
        <v>0.0</v>
      </c>
      <c r="AB595" t="n" s="15421">
        <v>0.0</v>
      </c>
      <c r="AC595" t="n" s="16047">
        <v>0.09899191216290043</v>
      </c>
      <c r="AD595" t="n" s="16522">
        <v>0.07442712754052301</v>
      </c>
      <c r="AE595" t="n" s="16997">
        <v>0.045134399315058</v>
      </c>
      <c r="AF595" t="n" s="17472">
        <v>0.08837238500011001</v>
      </c>
      <c r="AG595" t="n" s="17947">
        <v>0.154436820848533</v>
      </c>
      <c r="AH595" t="n" s="18422">
        <v>0.0</v>
      </c>
      <c r="AI595" t="n" s="18897">
        <v>0.033322501950288</v>
      </c>
      <c r="AJ595" t="n" s="19372">
        <v>0.155486825693354</v>
      </c>
      <c r="AK595" t="n" s="19847">
        <v>-0.09608842783279299</v>
      </c>
      <c r="AL595" t="n" s="20322">
        <v>-0.011286631275397</v>
      </c>
      <c r="AM595" t="n" s="20797">
        <v>0.16662717850718498</v>
      </c>
      <c r="AN595" t="n" s="21272">
        <v>-0.180433941895248</v>
      </c>
      <c r="AO595" t="n" s="21747">
        <v>1.0687859469490337</v>
      </c>
      <c r="AP595" t="n" s="22222">
        <v>-0.6387877090974211</v>
      </c>
      <c r="AQ595" t="n" s="22697">
        <v>0.4299982378516126</v>
      </c>
      <c r="AR595" t="n" s="23172">
        <v>1.707573656046455</v>
      </c>
      <c r="AS595" t="n" s="23765">
        <v>0.003036119073253187</v>
      </c>
      <c r="AT595" t="n" s="24358">
        <v>4.4722002128504026E-4</v>
      </c>
      <c r="AU595" t="n" s="24951">
        <v>0.00237640497870516</v>
      </c>
      <c r="AV595" t="n" s="25544">
        <v>0.0010449236696390488</v>
      </c>
      <c r="AW595" t="n" s="26137">
        <v>-1.247722437557497E-5</v>
      </c>
      <c r="AX595" t="n" s="26730">
        <v>-8.642327597618233E-4</v>
      </c>
      <c r="AY595" t="n" s="27323">
        <v>3.907846020678428E-4</v>
      </c>
      <c r="AZ595" t="n" s="27916">
        <v>0.0014720273569517358</v>
      </c>
      <c r="BA595" t="n" s="28509">
        <v>-0.0012243503019198955</v>
      </c>
      <c r="BB595" t="n" s="29102">
        <v>0.0015747218390500953</v>
      </c>
      <c r="BC595" t="n" s="29695">
        <v>-1.2700095276982944E-6</v>
      </c>
      <c r="BD595" t="n" s="30288">
        <v>0.0019131349084718172</v>
      </c>
      <c r="BE595" t="n" s="30881">
        <v>-0.0010762802408683441</v>
      </c>
      <c r="BF595" t="n" s="31474">
        <v>0.0015028543035730873</v>
      </c>
      <c r="BG595" t="n" s="32067">
        <v>0.0015840206359752902</v>
      </c>
      <c r="BH595" t="n" s="32660">
        <v>-3.435317055611997E-4</v>
      </c>
      <c r="BI595" t="n" s="33253">
        <v>0.004659673343776466</v>
      </c>
      <c r="BJ595" t="s" s="33728">
        <v>1387</v>
      </c>
      <c r="BK595" t="s" s="34203">
        <v>1393</v>
      </c>
      <c r="BL595" t="n" s="34678">
        <v>0.10146130621433258</v>
      </c>
      <c r="BM595" t="s" s="35153">
        <v>1425</v>
      </c>
      <c r="BN595" t="s" s="35628">
        <v>1393</v>
      </c>
      <c r="BO595" t="n" s="36103">
        <v>-0.08178894221782684</v>
      </c>
    </row>
    <row r="596" spans="1:23" x14ac:dyDescent="0.25">
      <c r="A596" s="116" t="str">
        <f>IF(ISBLANK(TBL_DATA[[#This Row],[Row.names]]), "",   DATE(YEAR(TBL_DATA[[#This Row],[Row.names]]), MONTH(TBL_DATA[[#This Row],[Row.names]]), DAY(TBL_DATA[[#This Row],[Row.names]])))</f>
        <v/>
      </c>
      <c r="B596" s="780" t="s">
        <v>725</v>
      </c>
      <c r="C596" s="1406" t="s">
        <v>1351</v>
      </c>
      <c r="D596" s="2032" t="n">
        <v>0.001748173911766977</v>
      </c>
      <c r="E596" s="2658" t="n">
        <v>0.14934166611718935</v>
      </c>
      <c r="F596" s="3222" t="n">
        <v>-0.16237586292476347</v>
      </c>
      <c r="G596" s="3786" t="n">
        <v>0.34295923715558674</v>
      </c>
      <c r="H596" s="4350" t="n">
        <v>0.3468911884840814</v>
      </c>
      <c r="I596" s="4914" t="n">
        <v>0.005457335042226092</v>
      </c>
      <c r="J596" s="5478" t="n">
        <v>-0.06819860320376114</v>
      </c>
      <c r="K596" s="6040" t="n">
        <v>0.7424325859244411</v>
      </c>
      <c r="L596" s="6602" t="n">
        <v>0.31904917816377604</v>
      </c>
      <c r="M596" s="7164" t="n">
        <v>0.005572444091116819</v>
      </c>
      <c r="N596" s="7726" t="n">
        <v>0.1071983537833942</v>
      </c>
      <c r="O596" s="8290" t="n">
        <v>0.08510052848504995</v>
      </c>
      <c r="P596" s="8916" t="n">
        <v>-0.07155706005148454</v>
      </c>
      <c r="Q596" s="9480" t="n">
        <v>-0.01857594901438271</v>
      </c>
      <c r="R596" s="10044" t="n">
        <v>-0.01630586539042613</v>
      </c>
      <c r="S596" s="10545" t="n">
        <v>-0.146002013912081</v>
      </c>
      <c r="T596" s="11046" t="n">
        <v>0.09080336651373053</v>
      </c>
      <c r="U596" s="11547" t="n">
        <v>-1.6078920806312154</v>
      </c>
      <c r="V596" s="12048" t="n">
        <v>-0.07042618878154194</v>
      </c>
      <c r="W596" s="12547" t="n">
        <v>0.08878107558492129</v>
      </c>
      <c r="X596" t="n" s="13046">
        <v>-0.7932567646601393</v>
      </c>
      <c r="Y596" t="n" s="13608">
        <v>0.5889746925667362</v>
      </c>
      <c r="Z596" t="n" s="14172">
        <v>0.5648443840242868</v>
      </c>
      <c r="AA596" t="n" s="14796">
        <v>0.0</v>
      </c>
      <c r="AB596" t="n" s="15422">
        <v>0.0</v>
      </c>
      <c r="AC596" t="n" s="16048">
        <v>0.0962279636432107</v>
      </c>
      <c r="AD596" t="n" s="16523">
        <v>0.07456014905845203</v>
      </c>
      <c r="AE596" t="n" s="16998">
        <v>0.05250646657296001</v>
      </c>
      <c r="AF596" t="n" s="17473">
        <v>0.083206645721673</v>
      </c>
      <c r="AG596" t="n" s="17948">
        <v>0.153192721336215</v>
      </c>
      <c r="AH596" t="n" s="18423">
        <v>0.0</v>
      </c>
      <c r="AI596" t="n" s="18898">
        <v>0.033005667591896</v>
      </c>
      <c r="AJ596" t="n" s="19373">
        <v>0.15504446077619102</v>
      </c>
      <c r="AK596" t="n" s="19848">
        <v>-0.096824771209997</v>
      </c>
      <c r="AL596" t="n" s="20323">
        <v>-0.011202627270139</v>
      </c>
      <c r="AM596" t="n" s="20798">
        <v>0.17177837251917302</v>
      </c>
      <c r="AN596" t="n" s="21273">
        <v>-0.18226122586879098</v>
      </c>
      <c r="AO596" t="n" s="21748">
        <v>1.0747416993442673</v>
      </c>
      <c r="AP596" t="n" s="22223">
        <v>-0.641735840116634</v>
      </c>
      <c r="AQ596" t="n" s="22698">
        <v>0.43300585922763335</v>
      </c>
      <c r="AR596" t="n" s="23173">
        <v>1.7164775394609013</v>
      </c>
      <c r="AS596" t="n" s="23766">
        <v>0.002943369417945955</v>
      </c>
      <c r="AT596" t="n" s="24359">
        <v>4.334748191167595E-4</v>
      </c>
      <c r="AU596" t="n" s="24952">
        <v>0.002302087893866761</v>
      </c>
      <c r="AV596" t="n" s="25545">
        <v>0.0010132237749505045</v>
      </c>
      <c r="AW596" t="n" s="26138">
        <v>-1.2101166377917313E-5</v>
      </c>
      <c r="AX596" t="n" s="26731">
        <v>-8.37757916919769E-4</v>
      </c>
      <c r="AY596" t="n" s="27324">
        <v>3.79103380869314E-4</v>
      </c>
      <c r="AZ596" t="n" s="27917">
        <v>0.0014293541346820143</v>
      </c>
      <c r="BA596" t="n" s="28510">
        <v>-0.0011872888189704987</v>
      </c>
      <c r="BB596" t="n" s="29103">
        <v>0.0015266280469374048</v>
      </c>
      <c r="BC596" t="n" s="29696">
        <v>-1.2256649043423308E-6</v>
      </c>
      <c r="BD596" t="n" s="30289">
        <v>0.001855106558979725</v>
      </c>
      <c r="BE596" t="n" s="30882">
        <v>-0.00104387641359076</v>
      </c>
      <c r="BF596" t="n" s="31475">
        <v>0.0014555066943738215</v>
      </c>
      <c r="BG596" t="n" s="32068">
        <v>0.0015362499782078341</v>
      </c>
      <c r="BH596" t="n" s="32661">
        <v>-3.3323885691697994E-4</v>
      </c>
      <c r="BI596" t="n" s="33254">
        <v>0.004519119940142545</v>
      </c>
      <c r="BJ596" t="s" s="33729">
        <v>1387</v>
      </c>
      <c r="BK596" t="s" s="34204">
        <v>1393</v>
      </c>
      <c r="BL596" t="n" s="34679">
        <v>0.1016363725066185</v>
      </c>
      <c r="BM596" t="s" s="35154">
        <v>1425</v>
      </c>
      <c r="BN596" t="s" s="35629">
        <v>1393</v>
      </c>
      <c r="BO596" t="n" s="36104">
        <v>-0.08267038315534592</v>
      </c>
    </row>
    <row r="597" spans="1:23" x14ac:dyDescent="0.25">
      <c r="A597" s="116" t="str">
        <f>IF(ISBLANK(TBL_DATA[[#This Row],[Row.names]]), "",   DATE(YEAR(TBL_DATA[[#This Row],[Row.names]]), MONTH(TBL_DATA[[#This Row],[Row.names]]), DAY(TBL_DATA[[#This Row],[Row.names]])))</f>
        <v/>
      </c>
      <c r="B597" s="781" t="s">
        <v>726</v>
      </c>
      <c r="C597" s="1407" t="s">
        <v>1352</v>
      </c>
      <c r="D597" s="2033" t="n">
        <v>-3.3512800344209586E-4</v>
      </c>
      <c r="E597" s="2659" t="n">
        <v>0.1489564895393507</v>
      </c>
      <c r="F597" s="3223" t="n">
        <v>-0.17281192837057113</v>
      </c>
      <c r="G597" s="3787" t="n">
        <v>0.34016161264102124</v>
      </c>
      <c r="H597" s="4351" t="n">
        <v>0.3444380007379867</v>
      </c>
      <c r="I597" s="4915" t="n">
        <v>0.005467705333915699</v>
      </c>
      <c r="J597" s="5479" t="n">
        <v>-0.08185529829057314</v>
      </c>
      <c r="K597" s="6041" t="n">
        <v>0.7329438226750888</v>
      </c>
      <c r="L597" s="6603" t="n">
        <v>0.3154308973792865</v>
      </c>
      <c r="M597" s="7165" t="n">
        <v>0.005587362682533726</v>
      </c>
      <c r="N597" s="7727" t="n">
        <v>0.10720091354995492</v>
      </c>
      <c r="O597" s="8291" t="n">
        <v>0.08508721076022756</v>
      </c>
      <c r="P597" s="8917" t="n">
        <v>-0.07186820728025944</v>
      </c>
      <c r="Q597" s="9481" t="n">
        <v>-0.018568615838038677</v>
      </c>
      <c r="R597" s="10045" t="n">
        <v>-0.016298478007240803</v>
      </c>
      <c r="S597" s="10546" t="n">
        <v>-0.14386646376600243</v>
      </c>
      <c r="T597" s="11047" t="n">
        <v>0.09073686459717796</v>
      </c>
      <c r="U597" s="11548" t="n">
        <v>-1.5855348804996825</v>
      </c>
      <c r="V597" s="12049" t="n">
        <v>-0.06920851360223668</v>
      </c>
      <c r="W597" s="12548" t="n">
        <v>0.08871830911129866</v>
      </c>
      <c r="X597" t="n" s="13047">
        <v>-0.7800927936466123</v>
      </c>
      <c r="Y597" t="n" s="13609">
        <v>0.5868884056939502</v>
      </c>
      <c r="Z597" t="n" s="14173">
        <v>0.561632350723573</v>
      </c>
      <c r="AA597" t="n" s="14797">
        <v>0.0</v>
      </c>
      <c r="AB597" t="n" s="15423">
        <v>0.0</v>
      </c>
      <c r="AC597" t="n" s="16049">
        <v>0.092538734499656</v>
      </c>
      <c r="AD597" t="n" s="16524">
        <v>0.08059753107280997</v>
      </c>
      <c r="AE597" t="n" s="16999">
        <v>0.06861542298574701</v>
      </c>
      <c r="AF597" t="n" s="17474">
        <v>0.07251347282545198</v>
      </c>
      <c r="AG597" t="n" s="17949">
        <v>0.153607406157261</v>
      </c>
      <c r="AH597" t="n" s="18424">
        <v>0.0</v>
      </c>
      <c r="AI597" t="n" s="18899">
        <v>0.032975265161508005</v>
      </c>
      <c r="AJ597" t="n" s="19374">
        <v>0.157166823744307</v>
      </c>
      <c r="AK597" t="n" s="19849">
        <v>-0.097967597481423</v>
      </c>
      <c r="AL597" t="n" s="20324">
        <v>-0.011364956436711</v>
      </c>
      <c r="AM597" t="n" s="20799">
        <v>0.174604375582193</v>
      </c>
      <c r="AN597" t="n" s="21274">
        <v>-0.169970789588068</v>
      </c>
      <c r="AO597" t="n" s="21749">
        <v>1.074754583475588</v>
      </c>
      <c r="AP597" t="n" s="22224">
        <v>-0.6139776294525119</v>
      </c>
      <c r="AQ597" t="n" s="22699">
        <v>0.46077695402307617</v>
      </c>
      <c r="AR597" t="n" s="23174">
        <v>1.6887322129281</v>
      </c>
      <c r="AS597" t="n" s="23767">
        <v>0.002884679960685654</v>
      </c>
      <c r="AT597" t="n" s="24360">
        <v>4.1840185163941794E-4</v>
      </c>
      <c r="AU597" t="n" s="24953">
        <v>0.0022404278201830115</v>
      </c>
      <c r="AV597" t="n" s="25546">
        <v>9.692590111051781E-4</v>
      </c>
      <c r="AW597" t="n" s="26139">
        <v>-1.1848543249270928E-5</v>
      </c>
      <c r="AX597" t="n" s="26732">
        <v>-8.011754776199222E-4</v>
      </c>
      <c r="AY597" t="n" s="27325">
        <v>3.6535183280484606E-4</v>
      </c>
      <c r="AZ597" t="n" s="27918">
        <v>0.0013872076327349592</v>
      </c>
      <c r="BA597" t="n" s="28511">
        <v>-0.0011376785821691608</v>
      </c>
      <c r="BB597" t="n" s="29104">
        <v>0.0014553028416656223</v>
      </c>
      <c r="BC597" t="n" s="29697">
        <v>-3.5833657803228807E-6</v>
      </c>
      <c r="BD597" t="n" s="30290">
        <v>0.001777409991029464</v>
      </c>
      <c r="BE597" t="n" s="30883">
        <v>-9.947775528473318E-4</v>
      </c>
      <c r="BF597" t="n" s="31476">
        <v>0.0014075504843891779</v>
      </c>
      <c r="BG597" t="n" s="32069">
        <v>0.001505689609237089</v>
      </c>
      <c r="BH597" t="n" s="32662">
        <v>-3.1152953119837116E-4</v>
      </c>
      <c r="BI597" t="n" s="33255">
        <v>0.004382001981389984</v>
      </c>
      <c r="BJ597" t="s" s="33730">
        <v>1387</v>
      </c>
      <c r="BK597" t="s" s="34205">
        <v>1393</v>
      </c>
      <c r="BL597" t="n" s="34680">
        <v>0.10312265157699585</v>
      </c>
      <c r="BM597" t="s" s="35155">
        <v>1425</v>
      </c>
      <c r="BN597" t="s" s="35630">
        <v>1393</v>
      </c>
      <c r="BO597" t="n" s="36105">
        <v>-0.08376938849687576</v>
      </c>
    </row>
    <row r="598" spans="1:23" x14ac:dyDescent="0.25">
      <c r="A598" s="116" t="str">
        <f>IF(ISBLANK(TBL_DATA[[#This Row],[Row.names]]), "",   DATE(YEAR(TBL_DATA[[#This Row],[Row.names]]), MONTH(TBL_DATA[[#This Row],[Row.names]]), DAY(TBL_DATA[[#This Row],[Row.names]])))</f>
        <v/>
      </c>
      <c r="B598" s="782" t="s">
        <v>727</v>
      </c>
      <c r="C598" s="1408" t="s">
        <v>1353</v>
      </c>
      <c r="D598" s="2034" t="n">
        <v>0.004073591135376818</v>
      </c>
      <c r="E598" s="2660" t="n">
        <v>0.15363686851007197</v>
      </c>
      <c r="F598" s="3224" t="n">
        <v>-0.16711938827136064</v>
      </c>
      <c r="G598" s="3788" t="n">
        <v>0.34227020561987903</v>
      </c>
      <c r="H598" s="4352" t="n">
        <v>0.3465548666865372</v>
      </c>
      <c r="I598" s="4916" t="n">
        <v>0.0054801054585082495</v>
      </c>
      <c r="J598" s="5480" t="n">
        <v>-0.07914073922023335</v>
      </c>
      <c r="K598" s="6042" t="n">
        <v>0.7398092744473994</v>
      </c>
      <c r="L598" s="6604" t="n">
        <v>0.31984115313880607</v>
      </c>
      <c r="M598" s="7166" t="n">
        <v>0.005591000458035719</v>
      </c>
      <c r="N598" s="7728" t="n">
        <v>0.10761792710228076</v>
      </c>
      <c r="O598" s="8292" t="n">
        <v>0.08508721076022756</v>
      </c>
      <c r="P598" s="8918" t="n">
        <v>-0.06808737783697483</v>
      </c>
      <c r="Q598" s="9482" t="n">
        <v>-0.018574632795750383</v>
      </c>
      <c r="R598" s="10046" t="n">
        <v>-0.016295664086467047</v>
      </c>
      <c r="S598" s="10547" t="n">
        <v>-0.1367269078700224</v>
      </c>
      <c r="T598" s="11048" t="n">
        <v>0.09087107087749062</v>
      </c>
      <c r="U598" s="11549" t="n">
        <v>-1.5046252514659268</v>
      </c>
      <c r="V598" s="12050" t="n">
        <v>-0.06467155181835083</v>
      </c>
      <c r="W598" s="12549" t="n">
        <v>0.08879959063295426</v>
      </c>
      <c r="X598" t="n" s="13048">
        <v>-0.7282865985910377</v>
      </c>
      <c r="Y598" t="n" s="13610">
        <v>0.5886891086868663</v>
      </c>
      <c r="Z598" t="n" s="14174">
        <v>0.5655450054052339</v>
      </c>
      <c r="AA598" t="n" s="14798">
        <v>0.0</v>
      </c>
      <c r="AB598" t="n" s="15424">
        <v>0.0</v>
      </c>
      <c r="AC598" t="n" s="16050">
        <v>0.08880084986898025</v>
      </c>
      <c r="AD598" t="n" s="16525">
        <v>0.07419441176106996</v>
      </c>
      <c r="AE598" t="n" s="17000">
        <v>0.07835054216135001</v>
      </c>
      <c r="AF598" t="n" s="17475">
        <v>0.07153131426248499</v>
      </c>
      <c r="AG598" t="n" s="17950">
        <v>0.160973352180298</v>
      </c>
      <c r="AH598" t="n" s="18425">
        <v>0.0</v>
      </c>
      <c r="AI598" t="n" s="18900">
        <v>0.034453028510967</v>
      </c>
      <c r="AJ598" t="n" s="19375">
        <v>0.14460641982892902</v>
      </c>
      <c r="AK598" t="n" s="19850">
        <v>-0.09896730701026799</v>
      </c>
      <c r="AL598" t="n" s="20325">
        <v>-0.01123284180477</v>
      </c>
      <c r="AM598" t="n" s="20800">
        <v>0.17684733807035802</v>
      </c>
      <c r="AN598" t="n" s="21275">
        <v>-0.16835303036593302</v>
      </c>
      <c r="AO598" t="n" s="21750">
        <v>1.071894963490571</v>
      </c>
      <c r="AP598" t="n" s="22225">
        <v>-0.609491735896085</v>
      </c>
      <c r="AQ598" t="n" s="22700">
        <v>0.46240322759448604</v>
      </c>
      <c r="AR598" t="n" s="23175">
        <v>1.681386699386656</v>
      </c>
      <c r="AS598" t="n" s="23768">
        <v>0.003006093192209431</v>
      </c>
      <c r="AT598" t="n" s="24361">
        <v>4.5520914133246666E-4</v>
      </c>
      <c r="AU598" t="n" s="24954">
        <v>0.0020510070996117096</v>
      </c>
      <c r="AV598" t="n" s="25547">
        <v>9.197151925348757E-4</v>
      </c>
      <c r="AW598" t="n" s="26140">
        <v>-1.0642047501517032E-5</v>
      </c>
      <c r="AX598" t="n" s="26733">
        <v>-8.66523714208486E-4</v>
      </c>
      <c r="AY598" t="n" s="27326">
        <v>3.5401807358014615E-4</v>
      </c>
      <c r="AZ598" t="n" s="27919">
        <v>0.0014998822309521646</v>
      </c>
      <c r="BA598" t="n" s="28512">
        <v>-0.0012467698142964857</v>
      </c>
      <c r="BB598" t="n" s="29105">
        <v>0.0016222316050182302</v>
      </c>
      <c r="BC598" t="n" s="29698">
        <v>-1.701108574952892E-5</v>
      </c>
      <c r="BD598" t="n" s="30291">
        <v>0.0018478318381355543</v>
      </c>
      <c r="BE598" t="n" s="30884">
        <v>-0.001133566671988749</v>
      </c>
      <c r="BF598" t="n" s="31477">
        <v>0.00130581703972876</v>
      </c>
      <c r="BG598" t="n" s="32070">
        <v>0.0014801588271694452</v>
      </c>
      <c r="BH598" t="n" s="32663">
        <v>-3.673418927242849E-4</v>
      </c>
      <c r="BI598" t="n" s="33256">
        <v>0.00463431073316228</v>
      </c>
      <c r="BJ598" t="s" s="33731">
        <v>1387</v>
      </c>
      <c r="BK598" t="s" s="34206">
        <v>1393</v>
      </c>
      <c r="BL598" t="n" s="34681">
        <v>0.10387925058603287</v>
      </c>
      <c r="BM598" t="s" s="35156">
        <v>1425</v>
      </c>
      <c r="BN598" t="s" s="35631">
        <v>1393</v>
      </c>
      <c r="BO598" t="n" s="36106">
        <v>-0.08522696793079376</v>
      </c>
    </row>
    <row r="599" spans="1:23" x14ac:dyDescent="0.25">
      <c r="A599" s="116" t="str">
        <f>IF(ISBLANK(TBL_DATA[[#This Row],[Row.names]]), "",   DATE(YEAR(TBL_DATA[[#This Row],[Row.names]]), MONTH(TBL_DATA[[#This Row],[Row.names]]), DAY(TBL_DATA[[#This Row],[Row.names]])))</f>
        <v/>
      </c>
      <c r="B599" s="783" t="s">
        <v>728</v>
      </c>
      <c r="C599" s="1409" t="s">
        <v>1354</v>
      </c>
      <c r="D599" s="2035" t="n">
        <v>0.0034533864389383337</v>
      </c>
      <c r="E599" s="2661" t="n">
        <v>0.15762082242724396</v>
      </c>
      <c r="F599" s="3225" t="n">
        <v>-0.15022130171063508</v>
      </c>
      <c r="G599" s="3789" t="n">
        <v>0.34125231116252497</v>
      </c>
      <c r="H599" s="4353" t="n">
        <v>0.339444551422071</v>
      </c>
      <c r="I599" s="4917" t="n">
        <v>0.005514348694293911</v>
      </c>
      <c r="J599" s="5481" t="n">
        <v>-0.06332900707363343</v>
      </c>
      <c r="K599" s="6043" t="n">
        <v>0.7456485764263378</v>
      </c>
      <c r="L599" s="6605" t="n">
        <v>0.31779931168864317</v>
      </c>
      <c r="M599" s="7167" t="n">
        <v>0.005603968195556852</v>
      </c>
      <c r="N599" s="7729" t="n">
        <v>0.10770598966089467</v>
      </c>
      <c r="O599" s="8293" t="n">
        <v>0.08508721076022756</v>
      </c>
      <c r="P599" s="8919" t="n">
        <v>-0.06486912342532158</v>
      </c>
      <c r="Q599" s="9483" t="n">
        <v>-0.01857953382184161</v>
      </c>
      <c r="R599" s="10047" t="n">
        <v>-0.01629870025768749</v>
      </c>
      <c r="S599" s="10548" t="n">
        <v>-0.11936488957921543</v>
      </c>
      <c r="T599" s="11049" t="n">
        <v>0.0907773384840098</v>
      </c>
      <c r="U599" s="11550" t="n">
        <v>-1.314919467486274</v>
      </c>
      <c r="V599" s="12051" t="n">
        <v>-0.05476674611991372</v>
      </c>
      <c r="W599" s="12550" t="n">
        <v>0.0888580945042214</v>
      </c>
      <c r="X599" t="n" s="13049">
        <v>-0.6163394165211579</v>
      </c>
      <c r="Y599" t="n" s="13611">
        <v>0.5826187015725388</v>
      </c>
      <c r="Z599" t="n" s="14175">
        <v>0.5637369170886747</v>
      </c>
      <c r="AA599" t="n" s="14799">
        <v>0.0</v>
      </c>
      <c r="AB599" t="n" s="15425">
        <v>0.0</v>
      </c>
      <c r="AC599" t="n" s="16051">
        <v>0.08687496284976656</v>
      </c>
      <c r="AD599" t="n" s="16526">
        <v>0.07978245428072801</v>
      </c>
      <c r="AE599" t="n" s="17001">
        <v>0.077499222311331</v>
      </c>
      <c r="AF599" t="n" s="17476">
        <v>0.07341020831656798</v>
      </c>
      <c r="AG599" t="n" s="17951">
        <v>0.16700498755940096</v>
      </c>
      <c r="AH599" t="n" s="18426">
        <v>0.0</v>
      </c>
      <c r="AI599" t="n" s="18901">
        <v>0.031440331304522</v>
      </c>
      <c r="AJ599" t="n" s="19376">
        <v>0.13612996548017203</v>
      </c>
      <c r="AK599" t="n" s="19851">
        <v>-0.097981360764502</v>
      </c>
      <c r="AL599" t="n" s="20326">
        <v>-0.011224048141007</v>
      </c>
      <c r="AM599" t="n" s="20801">
        <v>0.175850279384474</v>
      </c>
      <c r="AN599" t="n" s="21276">
        <v>-0.168828630883699</v>
      </c>
      <c r="AO599" t="n" s="21751">
        <v>1.0601149977730202</v>
      </c>
      <c r="AP599" t="n" s="22226">
        <v>-0.5970315889250319</v>
      </c>
      <c r="AQ599" t="n" s="22701">
        <v>0.46308340884798826</v>
      </c>
      <c r="AR599" t="n" s="23176">
        <v>1.6571465866980521</v>
      </c>
      <c r="AS599" t="n" s="23769">
        <v>0.0030609617101262066</v>
      </c>
      <c r="AT599" t="n" s="24362">
        <v>5.114913477651167E-4</v>
      </c>
      <c r="AU599" t="n" s="24955">
        <v>0.0020923205265065167</v>
      </c>
      <c r="AV599" t="n" s="25548">
        <v>8.418139004320099E-4</v>
      </c>
      <c r="AW599" t="n" s="26141">
        <v>-1.0507329280427675E-5</v>
      </c>
      <c r="AX599" t="n" s="26734">
        <v>-8.033187980712804E-4</v>
      </c>
      <c r="AY599" t="n" s="27327">
        <v>2.6985762091431804E-4</v>
      </c>
      <c r="AZ599" t="n" s="27920">
        <v>0.001428099414064635</v>
      </c>
      <c r="BA599" t="n" s="28513">
        <v>-0.0011090306326018635</v>
      </c>
      <c r="BB599" t="n" s="29106">
        <v>0.0014721338101862293</v>
      </c>
      <c r="BC599" t="n" s="29699">
        <v>-2.8896949738491738E-5</v>
      </c>
      <c r="BD599" t="n" s="30292">
        <v>0.0017449573616457117</v>
      </c>
      <c r="BE599" t="n" s="30885">
        <v>-9.975567138640249E-4</v>
      </c>
      <c r="BF599" t="n" s="31478">
        <v>0.001373846666177657</v>
      </c>
      <c r="BG599" t="n" s="32071">
        <v>0.001390346018583428</v>
      </c>
      <c r="BH599" t="n" s="32664">
        <v>-3.072853905627405E-4</v>
      </c>
      <c r="BI599" t="n" s="33257">
        <v>0.004520616678322937</v>
      </c>
      <c r="BJ599" t="s" s="33732">
        <v>1387</v>
      </c>
      <c r="BK599" t="s" s="34207">
        <v>1393</v>
      </c>
      <c r="BL599" t="n" s="34682">
        <v>0.10284411907196045</v>
      </c>
      <c r="BM599" t="s" s="35157">
        <v>1425</v>
      </c>
      <c r="BN599" t="s" s="35632">
        <v>1393</v>
      </c>
      <c r="BO599" t="n" s="36107">
        <v>-0.08505826443433762</v>
      </c>
    </row>
    <row r="600" spans="1:23" x14ac:dyDescent="0.25">
      <c r="A600" s="116" t="str">
        <f>IF(ISBLANK(TBL_DATA[[#This Row],[Row.names]]), "",   DATE(YEAR(TBL_DATA[[#This Row],[Row.names]]), MONTH(TBL_DATA[[#This Row],[Row.names]]), DAY(TBL_DATA[[#This Row],[Row.names]])))</f>
        <v/>
      </c>
      <c r="B600" s="784" t="s">
        <v>729</v>
      </c>
      <c r="C600" s="1410" t="s">
        <v>1355</v>
      </c>
      <c r="D600" s="2036" t="n">
        <v>0.0025140924968321075</v>
      </c>
      <c r="E600" s="2662" t="n">
        <v>0.1605311882510847</v>
      </c>
      <c r="F600" s="3226" t="n">
        <v>-0.15335524004588852</v>
      </c>
      <c r="G600" s="3790" t="n">
        <v>0.34365280125946546</v>
      </c>
      <c r="H600" s="4354" t="n">
        <v>0.34253603083629297</v>
      </c>
      <c r="I600" s="4918" t="n">
        <v>0.00551051406221398</v>
      </c>
      <c r="J600" s="5482" t="n">
        <v>-0.05329947158590054</v>
      </c>
      <c r="K600" s="6044" t="n">
        <v>0.7465424180425702</v>
      </c>
      <c r="L600" s="6606" t="n">
        <v>0.3173813273170647</v>
      </c>
      <c r="M600" s="7168" t="n">
        <v>0.005614941273678425</v>
      </c>
      <c r="N600" s="7730" t="n">
        <v>0.1078838426047454</v>
      </c>
      <c r="O600" s="8294" t="n">
        <v>0.08505398295597723</v>
      </c>
      <c r="P600" s="8920" t="n">
        <v>-0.0625181179049693</v>
      </c>
      <c r="Q600" s="9484" t="n">
        <v>-0.01855037930170029</v>
      </c>
      <c r="R600" s="10048" t="n">
        <v>-0.01626577943852143</v>
      </c>
      <c r="S600" s="10549" t="n">
        <v>-0.1275077031153169</v>
      </c>
      <c r="T600" s="11050" t="n">
        <v>0.09025799781466007</v>
      </c>
      <c r="U600" s="11551" t="n">
        <v>-1.4127025438471068</v>
      </c>
      <c r="V600" s="12052" t="n">
        <v>-0.06063267017623719</v>
      </c>
      <c r="W600" s="12551" t="n">
        <v>0.08859880690591738</v>
      </c>
      <c r="X600" t="n" s="13050">
        <v>-0.6843508653634885</v>
      </c>
      <c r="Y600" t="n" s="13612">
        <v>0.5852657779473298</v>
      </c>
      <c r="Z600" t="n" s="14176">
        <v>0.5633660686596813</v>
      </c>
      <c r="AA600" t="n" s="14800">
        <v>0.0</v>
      </c>
      <c r="AB600" t="n" s="15426">
        <v>0.0</v>
      </c>
      <c r="AC600" t="n" s="16052">
        <v>0.08454876834907861</v>
      </c>
      <c r="AD600" t="n" s="16527">
        <v>0.08127001831035897</v>
      </c>
      <c r="AE600" t="n" s="17002">
        <v>0.083112270241341</v>
      </c>
      <c r="AF600" t="n" s="17477">
        <v>0.07893857668345802</v>
      </c>
      <c r="AG600" t="n" s="17952">
        <v>0.16754785116720602</v>
      </c>
      <c r="AH600" t="n" s="18427">
        <v>0.0</v>
      </c>
      <c r="AI600" t="n" s="18902">
        <v>0.031522456636721</v>
      </c>
      <c r="AJ600" t="n" s="19377">
        <v>0.132737146966738</v>
      </c>
      <c r="AK600" t="n" s="19852">
        <v>-0.097787397339005</v>
      </c>
      <c r="AL600" t="n" s="20327">
        <v>-0.011400247455322</v>
      </c>
      <c r="AM600" t="n" s="20802">
        <v>0.175590961713041</v>
      </c>
      <c r="AN600" t="n" s="21277">
        <v>-0.16233924491759902</v>
      </c>
      <c r="AO600" t="n" s="21752">
        <v>1.056832729275468</v>
      </c>
      <c r="AP600" t="n" s="22227">
        <v>-0.57764033726853</v>
      </c>
      <c r="AQ600" t="n" s="22702">
        <v>0.479192392006938</v>
      </c>
      <c r="AR600" t="n" s="23177">
        <v>1.6344730665439982</v>
      </c>
      <c r="AS600" t="n" s="23770">
        <v>0.0030114471343416524</v>
      </c>
      <c r="AT600" t="n" s="24363">
        <v>4.7936845323899384E-4</v>
      </c>
      <c r="AU600" t="n" s="24956">
        <v>0.0020174545672191385</v>
      </c>
      <c r="AV600" t="n" s="25549">
        <v>8.679753970065962E-4</v>
      </c>
      <c r="AW600" t="n" s="26142">
        <v>-9.796611622839795E-6</v>
      </c>
      <c r="AX600" t="n" s="26735">
        <v>-7.552033208656554E-4</v>
      </c>
      <c r="AY600" t="n" s="27328">
        <v>2.3858073554236287E-4</v>
      </c>
      <c r="AZ600" t="n" s="27921">
        <v>0.0013458178918422264</v>
      </c>
      <c r="BA600" t="n" s="28514">
        <v>-0.00103583261235302</v>
      </c>
      <c r="BB600" t="n" s="29107">
        <v>0.0014351851001595626</v>
      </c>
      <c r="BC600" t="n" s="29700">
        <v>-2.831832019386355E-5</v>
      </c>
      <c r="BD600" t="n" s="30293">
        <v>0.0016899840835335053</v>
      </c>
      <c r="BE600" t="n" s="30886">
        <v>-9.482562686513404E-4</v>
      </c>
      <c r="BF600" t="n" s="31479">
        <v>0.0013164156501765897</v>
      </c>
      <c r="BG600" t="n" s="32072">
        <v>0.0013554740094314961</v>
      </c>
      <c r="BH600" t="n" s="32665">
        <v>-2.883696327064738E-4</v>
      </c>
      <c r="BI600" t="n" s="33258">
        <v>0.004441430572531376</v>
      </c>
      <c r="BJ600" t="s" s="33733">
        <v>1387</v>
      </c>
      <c r="BK600" t="s" s="34208">
        <v>1393</v>
      </c>
      <c r="BL600" t="n" s="34683">
        <v>0.10228680074214935</v>
      </c>
      <c r="BM600" t="s" s="35158">
        <v>1425</v>
      </c>
      <c r="BN600" t="s" s="35633">
        <v>1393</v>
      </c>
      <c r="BO600" t="n" s="36108">
        <v>-0.08492887020111084</v>
      </c>
    </row>
    <row r="601" spans="1:23" x14ac:dyDescent="0.25">
      <c r="A601" s="116" t="str">
        <f>IF(ISBLANK(TBL_DATA[[#This Row],[Row.names]]), "",   DATE(YEAR(TBL_DATA[[#This Row],[Row.names]]), MONTH(TBL_DATA[[#This Row],[Row.names]]), DAY(TBL_DATA[[#This Row],[Row.names]])))</f>
        <v/>
      </c>
      <c r="B601" s="785" t="s">
        <v>730</v>
      </c>
      <c r="C601" s="1411" t="s">
        <v>1356</v>
      </c>
      <c r="D601" s="2037" t="n">
        <v>-0.002381513765304473</v>
      </c>
      <c r="E601" s="2663" t="n">
        <v>0.15776736725119966</v>
      </c>
      <c r="F601" s="3227" t="n">
        <v>-0.1601946378873519</v>
      </c>
      <c r="G601" s="3791" t="n">
        <v>0.34546742122057544</v>
      </c>
      <c r="H601" s="4355" t="n">
        <v>0.34279565957770286</v>
      </c>
      <c r="I601" s="4919" t="n">
        <v>0.005508628985816139</v>
      </c>
      <c r="J601" s="5483" t="n">
        <v>-0.05413595908859736</v>
      </c>
      <c r="K601" s="6045" t="n">
        <v>0.7462762290727348</v>
      </c>
      <c r="L601" s="6607" t="n">
        <v>0.3170147835215853</v>
      </c>
      <c r="M601" s="7169" t="n">
        <v>0.005615636176295148</v>
      </c>
      <c r="N601" s="7731" t="n">
        <v>0.10786823729812227</v>
      </c>
      <c r="O601" s="8295" t="n">
        <v>0.08502858465684673</v>
      </c>
      <c r="P601" s="8921" t="n">
        <v>-0.06475074391190205</v>
      </c>
      <c r="Q601" s="9485" t="n">
        <v>-0.018544337897694104</v>
      </c>
      <c r="R601" s="10049" t="n">
        <v>-0.016260068499953952</v>
      </c>
      <c r="S601" s="10550" t="n">
        <v>-0.14290984550157437</v>
      </c>
      <c r="T601" s="11051" t="n">
        <v>0.08957452214352138</v>
      </c>
      <c r="U601" s="11552" t="n">
        <v>-1.5954296163879738</v>
      </c>
      <c r="V601" s="12053" t="n">
        <v>-0.0764181352130936</v>
      </c>
      <c r="W601" s="12552" t="n">
        <v>0.08804645593532355</v>
      </c>
      <c r="X601" t="n" s="13051">
        <v>-0.8679297128010264</v>
      </c>
      <c r="Y601" t="n" s="13613">
        <v>0.5854875400704125</v>
      </c>
      <c r="Z601" t="n" s="14177">
        <v>0.5630406588529691</v>
      </c>
      <c r="AA601" t="n" s="14801">
        <v>0.0</v>
      </c>
      <c r="AB601" t="n" s="15427">
        <v>0.0</v>
      </c>
      <c r="AC601" t="n" s="16053">
        <v>0.08172297074248583</v>
      </c>
      <c r="AD601" t="n" s="16528">
        <v>0.07663392536676897</v>
      </c>
      <c r="AE601" t="n" s="17003">
        <v>0.07735411035891199</v>
      </c>
      <c r="AF601" t="n" s="17478">
        <v>0.079357358977732</v>
      </c>
      <c r="AG601" t="n" s="17953">
        <v>0.16518795240737</v>
      </c>
      <c r="AH601" t="n" s="18428">
        <v>0.0</v>
      </c>
      <c r="AI601" t="n" s="18903">
        <v>0.031586290680378</v>
      </c>
      <c r="AJ601" t="n" s="19378">
        <v>0.128356756642244</v>
      </c>
      <c r="AK601" t="n" s="19853">
        <v>-0.096496149011444</v>
      </c>
      <c r="AL601" t="n" s="20328">
        <v>-0.011284585414407</v>
      </c>
      <c r="AM601" t="n" s="20803">
        <v>0.17679568565764497</v>
      </c>
      <c r="AN601" t="n" s="21278">
        <v>-0.167788950469932</v>
      </c>
      <c r="AO601" t="n" s="21753">
        <v>1.0557781153683359</v>
      </c>
      <c r="AP601" t="n" s="22228">
        <v>-0.5960757201730691</v>
      </c>
      <c r="AQ601" t="n" s="22703">
        <v>0.4597023951952668</v>
      </c>
      <c r="AR601" t="n" s="23178">
        <v>1.651853835541405</v>
      </c>
      <c r="AS601" t="n" s="23771">
        <v>0.002983787795150615</v>
      </c>
      <c r="AT601" t="n" s="24364">
        <v>4.6266432720126175E-4</v>
      </c>
      <c r="AU601" t="n" s="24957">
        <v>0.001902470321513328</v>
      </c>
      <c r="AV601" t="n" s="25550">
        <v>8.11947805582844E-4</v>
      </c>
      <c r="AW601" t="n" s="26143">
        <v>-9.612387507416726E-6</v>
      </c>
      <c r="AX601" t="n" s="26736">
        <v>-7.319467852817719E-4</v>
      </c>
      <c r="AY601" t="n" s="27329">
        <v>2.3129392019295353E-4</v>
      </c>
      <c r="AZ601" t="n" s="27922">
        <v>0.0013132470317381217</v>
      </c>
      <c r="BA601" t="n" s="28515">
        <v>-9.84485670291544E-4</v>
      </c>
      <c r="BB601" t="n" s="29108">
        <v>0.00139878841131428</v>
      </c>
      <c r="BC601" t="n" s="29701">
        <v>-2.525596510621506E-5</v>
      </c>
      <c r="BD601" t="n" s="30294">
        <v>0.0016668204718018333</v>
      </c>
      <c r="BE601" t="n" s="30887">
        <v>-9.082142514381253E-4</v>
      </c>
      <c r="BF601" t="n" s="31480">
        <v>0.001223585655249932</v>
      </c>
      <c r="BG601" t="n" s="32073">
        <v>0.0012797895289308732</v>
      </c>
      <c r="BH601" t="n" s="32666">
        <v>-2.756697837074815E-4</v>
      </c>
      <c r="BI601" t="n" s="33259">
        <v>0.0043665871836694225</v>
      </c>
      <c r="BJ601" t="s" s="33734">
        <v>1387</v>
      </c>
      <c r="BK601" t="s" s="34209">
        <v>1393</v>
      </c>
      <c r="BL601" t="n" s="34684">
        <v>0.10240837931632996</v>
      </c>
      <c r="BM601" t="s" s="35159">
        <v>1425</v>
      </c>
      <c r="BN601" t="s" s="35634">
        <v>1393</v>
      </c>
      <c r="BO601" t="n" s="36109">
        <v>-0.08540783077478409</v>
      </c>
    </row>
    <row r="602" spans="1:23" x14ac:dyDescent="0.25">
      <c r="A602" s="116" t="str">
        <f>IF(ISBLANK(TBL_DATA[[#This Row],[Row.names]]), "",   DATE(YEAR(TBL_DATA[[#This Row],[Row.names]]), MONTH(TBL_DATA[[#This Row],[Row.names]]), DAY(TBL_DATA[[#This Row],[Row.names]])))</f>
        <v/>
      </c>
      <c r="B602" s="786" t="s">
        <v>731</v>
      </c>
      <c r="C602" s="1412" t="s">
        <v>1357</v>
      </c>
      <c r="D602" s="2038" t="n">
        <v>-0.0013496512672753495</v>
      </c>
      <c r="E602" s="2664" t="n">
        <v>0.15620478505677893</v>
      </c>
      <c r="F602" s="3228" t="n">
        <v>-0.1341583991514982</v>
      </c>
      <c r="G602" s="3792" t="n">
        <v>0.333214185993201</v>
      </c>
      <c r="H602" s="4356" t="n">
        <v>0.3248957935901097</v>
      </c>
      <c r="I602" s="4920" t="n">
        <v>0.005488231583121113</v>
      </c>
      <c r="J602" s="5484" t="n">
        <v>-0.035957151453878344</v>
      </c>
      <c r="K602" s="6046" t="n">
        <v>0.722200900559362</v>
      </c>
      <c r="L602" s="6608" t="n">
        <v>0.2949152364214206</v>
      </c>
      <c r="M602" s="7170" t="n">
        <v>0.005608770717132076</v>
      </c>
      <c r="N602" s="7732" t="n">
        <v>0.1060345242398108</v>
      </c>
      <c r="O602" s="8296" t="n">
        <v>0.08250631928888733</v>
      </c>
      <c r="P602" s="8922" t="n">
        <v>-0.06601300425559975</v>
      </c>
      <c r="Q602" s="9486" t="n">
        <v>-0.018095800097424248</v>
      </c>
      <c r="R602" s="10050" t="n">
        <v>-0.015850362284664587</v>
      </c>
      <c r="S602" s="10551" t="n">
        <v>-0.12337614922029072</v>
      </c>
      <c r="T602" s="11052" t="n">
        <v>0.0884340844822941</v>
      </c>
      <c r="U602" s="11553" t="n">
        <v>-1.395119878749834</v>
      </c>
      <c r="V602" s="12054" t="n">
        <v>-0.05553873903186446</v>
      </c>
      <c r="W602" s="12553" t="n">
        <v>0.08717634085639928</v>
      </c>
      <c r="X602" t="n" s="13052">
        <v>-0.6370849990520975</v>
      </c>
      <c r="Y602" t="n" s="13614">
        <v>0.56999631015482</v>
      </c>
      <c r="Z602" t="n" s="14178">
        <v>0.5430609877549856</v>
      </c>
      <c r="AA602" t="n" s="14802">
        <v>0.0</v>
      </c>
      <c r="AB602" t="n" s="15428">
        <v>0.0</v>
      </c>
      <c r="AC602" t="n" s="16054">
        <v>0.0792811018650134</v>
      </c>
      <c r="AD602" t="n" s="16529">
        <v>0.07998404164103604</v>
      </c>
      <c r="AE602" t="n" s="17004">
        <v>0.072041310459984</v>
      </c>
      <c r="AF602" t="n" s="17479">
        <v>0.078635169947851</v>
      </c>
      <c r="AG602" t="n" s="17954">
        <v>0.16686483062788998</v>
      </c>
      <c r="AH602" t="n" s="18429">
        <v>-0.004674282544925999</v>
      </c>
      <c r="AI602" t="n" s="18904">
        <v>0.030611306807955</v>
      </c>
      <c r="AJ602" t="n" s="19379">
        <v>0.128133557575331</v>
      </c>
      <c r="AK602" t="n" s="19854">
        <v>-0.095263846330799</v>
      </c>
      <c r="AL602" t="n" s="20329">
        <v>-0.011090863764554</v>
      </c>
      <c r="AM602" t="n" s="20804">
        <v>0.17463771306001</v>
      </c>
      <c r="AN602" t="n" s="21279">
        <v>-0.17930668043633602</v>
      </c>
      <c r="AO602" t="n" s="21754">
        <v>1.066468386309244</v>
      </c>
      <c r="AP602" t="n" s="22229">
        <v>-0.625896129265802</v>
      </c>
      <c r="AQ602" t="n" s="22704">
        <v>0.44057225704344194</v>
      </c>
      <c r="AR602" t="n" s="23179">
        <v>1.6923645155750457</v>
      </c>
      <c r="AS602" t="n" s="23772">
        <v>0.002915368616456942</v>
      </c>
      <c r="AT602" t="n" s="24365">
        <v>4.476409941346889E-4</v>
      </c>
      <c r="AU602" t="n" s="24958">
        <v>0.0018312122730428794</v>
      </c>
      <c r="AV602" t="n" s="25551">
        <v>8.08222370862696E-4</v>
      </c>
      <c r="AW602" t="n" s="26144">
        <v>-9.379312005633785E-6</v>
      </c>
      <c r="AX602" t="n" s="26737">
        <v>-7.202519765293519E-4</v>
      </c>
      <c r="AY602" t="n" s="27330">
        <v>2.2424783796363106E-4</v>
      </c>
      <c r="AZ602" t="n" s="27923">
        <v>0.0012720432409533899</v>
      </c>
      <c r="BA602" t="n" s="28516">
        <v>-9.577565171593817E-4</v>
      </c>
      <c r="BB602" t="n" s="29109">
        <v>0.0013468633769214726</v>
      </c>
      <c r="BC602" t="n" s="29702">
        <v>-2.5650084431389435E-5</v>
      </c>
      <c r="BD602" t="n" s="30295">
        <v>0.0016009583670009578</v>
      </c>
      <c r="BE602" t="n" s="30888">
        <v>-8.807144886800351E-4</v>
      </c>
      <c r="BF602" t="n" s="31481">
        <v>0.0011785566450897415</v>
      </c>
      <c r="BG602" t="n" s="32074">
        <v>0.0012471933936398251</v>
      </c>
      <c r="BH602" t="n" s="32667">
        <v>-2.629847352011222E-4</v>
      </c>
      <c r="BI602" t="n" s="33260">
        <v>0.004249551638360574</v>
      </c>
      <c r="BJ602" t="s" s="33735">
        <v>1392</v>
      </c>
      <c r="BK602" t="s" s="34210">
        <v>1393</v>
      </c>
      <c r="BL602" t="n" s="34685">
        <v>0.09973794966936111</v>
      </c>
      <c r="BM602" t="s" s="35160">
        <v>1425</v>
      </c>
      <c r="BN602" t="s" s="35635">
        <v>1393</v>
      </c>
      <c r="BO602" t="n" s="36110">
        <v>-0.0838741734623909</v>
      </c>
    </row>
    <row r="603" spans="1:23" x14ac:dyDescent="0.25">
      <c r="A603" s="116" t="str">
        <f>IF(ISBLANK(TBL_DATA[[#This Row],[Row.names]]), "",   DATE(YEAR(TBL_DATA[[#This Row],[Row.names]]), MONTH(TBL_DATA[[#This Row],[Row.names]]), DAY(TBL_DATA[[#This Row],[Row.names]])))</f>
        <v/>
      </c>
      <c r="B603" s="787" t="s">
        <v>732</v>
      </c>
      <c r="C603" s="1413" t="s">
        <v>1358</v>
      </c>
      <c r="D603" s="2039" t="n">
        <v>0.012103827663442326</v>
      </c>
      <c r="E603" s="2665" t="n">
        <v>0.17019928851875377</v>
      </c>
      <c r="F603" s="3229" t="n">
        <v>-0.09519336768373932</v>
      </c>
      <c r="G603" s="3793" t="n">
        <v>0.345030621315509</v>
      </c>
      <c r="H603" s="4357" t="n">
        <v>0.334669251658601</v>
      </c>
      <c r="I603" s="4921" t="n">
        <v>0.005594743043376558</v>
      </c>
      <c r="J603" s="5485" t="n">
        <v>0.005077280016389851</v>
      </c>
      <c r="K603" s="6047" t="n">
        <v>0.7473760593243437</v>
      </c>
      <c r="L603" s="6609" t="n">
        <v>0.30279292817242975</v>
      </c>
      <c r="M603" s="7171" t="n">
        <v>0.005727198547656393</v>
      </c>
      <c r="N603" s="7733" t="n">
        <v>0.10888338600586821</v>
      </c>
      <c r="O603" s="8297" t="n">
        <v>0.082382814254888</v>
      </c>
      <c r="P603" s="8923" t="n">
        <v>-0.05470818661921317</v>
      </c>
      <c r="Q603" s="9487" t="n">
        <v>-0.018342352508633714</v>
      </c>
      <c r="R603" s="10051" t="n">
        <v>-0.016036585836206017</v>
      </c>
      <c r="S603" s="10552" t="n">
        <v>-0.10341755707494416</v>
      </c>
      <c r="T603" s="11053" t="n">
        <v>0.08945195487730491</v>
      </c>
      <c r="U603" s="11554" t="n">
        <v>-1.1561240580688807</v>
      </c>
      <c r="V603" s="12055" t="n">
        <v>-0.03076797317044455</v>
      </c>
      <c r="W603" s="12554" t="n">
        <v>0.08812676728655154</v>
      </c>
      <c r="X603" t="n" s="13053">
        <v>-0.34913311945733716</v>
      </c>
      <c r="Y603" t="n" s="13615">
        <v>0.5785060515315297</v>
      </c>
      <c r="Z603" t="n" s="14179">
        <v>0.550266233901763</v>
      </c>
      <c r="AA603" t="n" s="14803">
        <v>0.0</v>
      </c>
      <c r="AB603" t="n" s="15429">
        <v>0.0</v>
      </c>
      <c r="AC603" t="n" s="16055">
        <v>0.07638832216927138</v>
      </c>
      <c r="AD603" t="n" s="16530">
        <v>0.07724586749850199</v>
      </c>
      <c r="AE603" t="n" s="17005">
        <v>0.075282033395719</v>
      </c>
      <c r="AF603" t="n" s="17480">
        <v>0.08234316429820603</v>
      </c>
      <c r="AG603" t="n" s="17955">
        <v>0.16744196988496</v>
      </c>
      <c r="AH603" t="n" s="18430">
        <v>-0.003206554561932</v>
      </c>
      <c r="AI603" t="n" s="18905">
        <v>0.031607094057789005</v>
      </c>
      <c r="AJ603" t="n" s="19380">
        <v>0.12676681612028798</v>
      </c>
      <c r="AK603" t="n" s="19855">
        <v>-0.096500807243469</v>
      </c>
      <c r="AL603" t="n" s="20330">
        <v>-0.0112058026081</v>
      </c>
      <c r="AM603" t="n" s="20805">
        <v>0.18902109133490896</v>
      </c>
      <c r="AN603" t="n" s="21280">
        <v>-0.16870811740215802</v>
      </c>
      <c r="AO603" t="n" s="21755">
        <v>1.0869047458700591</v>
      </c>
      <c r="AP603" t="n" s="22230">
        <v>-0.6168179910953449</v>
      </c>
      <c r="AQ603" t="n" s="22705">
        <v>0.4700867547747143</v>
      </c>
      <c r="AR603" t="n" s="23180">
        <v>1.703722736965404</v>
      </c>
      <c r="AS603" t="n" s="23773">
        <v>0.0027393477386648273</v>
      </c>
      <c r="AT603" t="n" s="24366">
        <v>4.662781895339011E-4</v>
      </c>
      <c r="AU603" t="n" s="24959">
        <v>0.0017935524752708697</v>
      </c>
      <c r="AV603" t="n" s="25552">
        <v>8.249954021054947E-4</v>
      </c>
      <c r="AW603" t="n" s="26145">
        <v>-1.9783766612303353E-7</v>
      </c>
      <c r="AX603" t="n" s="26738">
        <v>-7.490761458668344E-4</v>
      </c>
      <c r="AY603" t="n" s="27331">
        <v>2.4768077749807093E-4</v>
      </c>
      <c r="AZ603" t="n" s="27924">
        <v>0.00129563624895664</v>
      </c>
      <c r="BA603" t="n" s="28517">
        <v>-0.001005903100466304</v>
      </c>
      <c r="BB603" t="n" s="29110">
        <v>0.0014102543892283075</v>
      </c>
      <c r="BC603" t="n" s="29703">
        <v>-3.3923232635532515E-5</v>
      </c>
      <c r="BD603" t="n" s="30296">
        <v>0.0016259001434409419</v>
      </c>
      <c r="BE603" t="n" s="30889">
        <v>-9.515427266761069E-4</v>
      </c>
      <c r="BF603" t="n" s="31482">
        <v>0.001151889397949796</v>
      </c>
      <c r="BG603" t="n" s="32075">
        <v>0.001285880798923459</v>
      </c>
      <c r="BH603" t="n" s="32668">
        <v>-2.732859974941952E-4</v>
      </c>
      <c r="BI603" t="n" s="33261">
        <v>0.0041498032884794206</v>
      </c>
      <c r="BJ603" t="s" s="33736">
        <v>1392</v>
      </c>
      <c r="BK603" t="s" s="34211">
        <v>1393</v>
      </c>
      <c r="BL603" t="n" s="34686">
        <v>0.1132766455411911</v>
      </c>
      <c r="BM603" t="s" s="35161">
        <v>1425</v>
      </c>
      <c r="BN603" t="s" s="35636">
        <v>1393</v>
      </c>
      <c r="BO603" t="n" s="36111">
        <v>-0.08535996824502945</v>
      </c>
    </row>
    <row r="604" spans="1:23" x14ac:dyDescent="0.25">
      <c r="A604" s="116" t="str">
        <f>IF(ISBLANK(TBL_DATA[[#This Row],[Row.names]]), "",   DATE(YEAR(TBL_DATA[[#This Row],[Row.names]]), MONTH(TBL_DATA[[#This Row],[Row.names]]), DAY(TBL_DATA[[#This Row],[Row.names]])))</f>
        <v/>
      </c>
      <c r="B604" s="788" t="s">
        <v>733</v>
      </c>
      <c r="C604" s="1414" t="s">
        <v>1359</v>
      </c>
      <c r="D604" s="2040" t="n">
        <v>-0.0010713511714864885</v>
      </c>
      <c r="E604" s="2666" t="n">
        <v>0.16894559414012655</v>
      </c>
      <c r="F604" s="3230" t="n">
        <v>-0.071593298493139</v>
      </c>
      <c r="G604" s="3794" t="n">
        <v>0.3354467464418593</v>
      </c>
      <c r="H604" s="4358" t="n">
        <v>0.3212846488931125</v>
      </c>
      <c r="I604" s="4922" t="n">
        <v>0.00559979721499356</v>
      </c>
      <c r="J604" s="5486" t="n">
        <v>0.024925301940105227</v>
      </c>
      <c r="K604" s="6048" t="n">
        <v>0.7298808567921662</v>
      </c>
      <c r="L604" s="6610" t="n">
        <v>0.29100153581221777</v>
      </c>
      <c r="M604" s="7172" t="n">
        <v>0.005723360625063722</v>
      </c>
      <c r="N604" s="7734" t="n">
        <v>0.10790181117429387</v>
      </c>
      <c r="O604" s="8298" t="n">
        <v>0.08105257810038154</v>
      </c>
      <c r="P604" s="8924" t="n">
        <v>-0.0557209261108752</v>
      </c>
      <c r="Q604" s="9488" t="n">
        <v>-0.018077620985756344</v>
      </c>
      <c r="R604" s="10052" t="n">
        <v>-0.015792640611552472</v>
      </c>
      <c r="S604" s="10553" t="n">
        <v>-0.09256958395895964</v>
      </c>
      <c r="T604" s="11054" t="n">
        <v>0.08939375991570302</v>
      </c>
      <c r="U604" s="11555" t="n">
        <v>-1.0355262385903825</v>
      </c>
      <c r="V604" s="12056" t="n">
        <v>-0.018044810965771152</v>
      </c>
      <c r="W604" s="12555" t="n">
        <v>0.08796172743852186</v>
      </c>
      <c r="X604" t="n" s="13054">
        <v>-0.20514389031733166</v>
      </c>
      <c r="Y604" t="n" s="13616">
        <v>0.5668197675567713</v>
      </c>
      <c r="Z604" t="n" s="14180">
        <v>0.5394455818821929</v>
      </c>
      <c r="AA604" t="n" s="14804">
        <v>0.0</v>
      </c>
      <c r="AB604" t="n" s="15430">
        <v>0.0</v>
      </c>
      <c r="AC604" t="n" s="16056">
        <v>0.09052190444045322</v>
      </c>
      <c r="AD604" t="n" s="16531">
        <v>0.07330208235465602</v>
      </c>
      <c r="AE604" t="n" s="17006">
        <v>0.076062101867931</v>
      </c>
      <c r="AF604" t="n" s="17481">
        <v>0.09079293365240398</v>
      </c>
      <c r="AG604" t="n" s="17956">
        <v>0.17129947751625002</v>
      </c>
      <c r="AH604" t="n" s="18431">
        <v>0.0</v>
      </c>
      <c r="AI604" t="n" s="18906">
        <v>0.033684303224372</v>
      </c>
      <c r="AJ604" t="n" s="19381">
        <v>0.12415963057334001</v>
      </c>
      <c r="AK604" t="n" s="19856">
        <v>-0.09534314772361899</v>
      </c>
      <c r="AL604" t="n" s="20331">
        <v>-0.011262633543142</v>
      </c>
      <c r="AM604" t="n" s="20806">
        <v>0.18757339721855498</v>
      </c>
      <c r="AN604" t="n" s="21281">
        <v>-0.196374528004312</v>
      </c>
      <c r="AO604" t="n" s="21756">
        <v>1.1065352624531053</v>
      </c>
      <c r="AP604" t="n" s="22231">
        <v>-0.65264164531667</v>
      </c>
      <c r="AQ604" t="n" s="22706">
        <v>0.4538936171364353</v>
      </c>
      <c r="AR604" t="n" s="23181">
        <v>1.7591769077697754</v>
      </c>
      <c r="AS604" t="n" s="23774">
        <v>0.0026517593808365763</v>
      </c>
      <c r="AT604" t="n" s="24367">
        <v>4.523710070136997E-4</v>
      </c>
      <c r="AU604" t="n" s="24960">
        <v>0.001743747801754136</v>
      </c>
      <c r="AV604" t="n" s="25553">
        <v>7.99918124887284E-4</v>
      </c>
      <c r="AW604" t="n" s="26146">
        <v>-7.778423324297656E-7</v>
      </c>
      <c r="AX604" t="n" s="26739">
        <v>-7.276778690598555E-4</v>
      </c>
      <c r="AY604" t="n" s="27332">
        <v>2.402105270864758E-4</v>
      </c>
      <c r="AZ604" t="n" s="27925">
        <v>0.0012578643815385458</v>
      </c>
      <c r="BA604" t="n" s="28518">
        <v>-9.778803597799302E-4</v>
      </c>
      <c r="BB604" t="n" s="29111">
        <v>0.0013692802293270297</v>
      </c>
      <c r="BC604" t="n" s="29704">
        <v>-3.2996879135034004E-5</v>
      </c>
      <c r="BD604" t="n" s="30297">
        <v>0.0015772417828166878</v>
      </c>
      <c r="BE604" t="n" s="30890">
        <v>-9.260254118765716E-4</v>
      </c>
      <c r="BF604" t="n" s="31483">
        <v>0.0011193731777056507</v>
      </c>
      <c r="BG604" t="n" s="32076">
        <v>0.0012469151467803304</v>
      </c>
      <c r="BH604" t="n" s="32669">
        <v>-2.6566260450916376E-4</v>
      </c>
      <c r="BI604" t="n" s="33262">
        <v>0.004023976411219563</v>
      </c>
      <c r="BJ604" t="s" s="33737">
        <v>1392</v>
      </c>
      <c r="BK604" t="s" s="34212">
        <v>1393</v>
      </c>
      <c r="BL604" t="n" s="34687">
        <v>0.11227520555257797</v>
      </c>
      <c r="BM604" t="s" s="35162">
        <v>1425</v>
      </c>
      <c r="BN604" t="s" s="35637">
        <v>1393</v>
      </c>
      <c r="BO604" t="n" s="36112">
        <v>-0.08458532392978668</v>
      </c>
    </row>
    <row r="605" spans="1:23" x14ac:dyDescent="0.25">
      <c r="A605" s="116" t="str">
        <f>IF(ISBLANK(TBL_DATA[[#This Row],[Row.names]]), "",   DATE(YEAR(TBL_DATA[[#This Row],[Row.names]]), MONTH(TBL_DATA[[#This Row],[Row.names]]), DAY(TBL_DATA[[#This Row],[Row.names]])))</f>
        <v/>
      </c>
      <c r="B605" s="789" t="s">
        <v>734</v>
      </c>
      <c r="C605" s="1415" t="s">
        <v>1360</v>
      </c>
      <c r="D605" s="2041" t="n">
        <v>0.004189036685188799</v>
      </c>
      <c r="E605" s="2667" t="n">
        <v>0.17384235011696947</v>
      </c>
      <c r="F605" s="3231" t="n">
        <v>-0.028898491025697748</v>
      </c>
      <c r="G605" s="3795" t="n">
        <v>0.3153374132810487</v>
      </c>
      <c r="H605" s="4359" t="n">
        <v>0.2830464521275696</v>
      </c>
      <c r="I605" s="4923" t="n">
        <v>0.005551137316139294</v>
      </c>
      <c r="J605" s="5487" t="n">
        <v>0.07844459303043139</v>
      </c>
      <c r="K605" s="6049" t="n">
        <v>0.6951221298638313</v>
      </c>
      <c r="L605" s="6611" t="n">
        <v>0.279186385564695</v>
      </c>
      <c r="M605" s="7173" t="n">
        <v>0.00556606087381268</v>
      </c>
      <c r="N605" s="7735" t="n">
        <v>0.10407267841460113</v>
      </c>
      <c r="O605" s="8299" t="n">
        <v>0.0755455923601943</v>
      </c>
      <c r="P605" s="8925" t="n">
        <v>-0.05176530642929755</v>
      </c>
      <c r="Q605" s="9489" t="n">
        <v>-0.017140301049004363</v>
      </c>
      <c r="R605" s="10053" t="n">
        <v>-0.01493640822199639</v>
      </c>
      <c r="S605" s="10554" t="n">
        <v>-0.09251114326107512</v>
      </c>
      <c r="T605" s="11055" t="n">
        <v>0.08938961712216961</v>
      </c>
      <c r="U605" s="11556" t="n">
        <v>-1.0349204554108258</v>
      </c>
      <c r="V605" s="12057" t="n">
        <v>-0.025161641927495038</v>
      </c>
      <c r="W605" s="12556" t="n">
        <v>0.08754661711607051</v>
      </c>
      <c r="X605" t="n" s="13055">
        <v>-0.28740850025233283</v>
      </c>
      <c r="Y605" t="n" s="13617">
        <v>0.5320211012051774</v>
      </c>
      <c r="Z605" t="n" s="14181">
        <v>0.5283809095384644</v>
      </c>
      <c r="AA605" t="n" s="14805">
        <v>0.0</v>
      </c>
      <c r="AB605" t="n" s="15431">
        <v>0.0</v>
      </c>
      <c r="AC605" t="n" s="16057">
        <v>0.08703246383643876</v>
      </c>
      <c r="AD605" t="n" s="16532">
        <v>0.07523046079669801</v>
      </c>
      <c r="AE605" t="n" s="17007">
        <v>0.07480025043733901</v>
      </c>
      <c r="AF605" t="n" s="17482">
        <v>0.08913321677946101</v>
      </c>
      <c r="AG605" t="n" s="17957">
        <v>0.17865474905829604</v>
      </c>
      <c r="AH605" t="n" s="18432">
        <v>0.0</v>
      </c>
      <c r="AI605" t="n" s="18907">
        <v>0.033738946550463</v>
      </c>
      <c r="AJ605" t="n" s="19382">
        <v>0.123553152673612</v>
      </c>
      <c r="AK605" t="n" s="19857">
        <v>-0.09656928398789999</v>
      </c>
      <c r="AL605" t="n" s="20332">
        <v>-0.011329043377612</v>
      </c>
      <c r="AM605" t="n" s="20807">
        <v>0.187585182158331</v>
      </c>
      <c r="AN605" t="n" s="21282">
        <v>-0.195532405913496</v>
      </c>
      <c r="AO605" t="n" s="21757">
        <v>1.106822305475694</v>
      </c>
      <c r="AP605" t="n" s="22232">
        <v>-0.6475570803005017</v>
      </c>
      <c r="AQ605" t="n" s="22707">
        <v>0.4592652251751923</v>
      </c>
      <c r="AR605" t="n" s="23182">
        <v>1.7543793857761958</v>
      </c>
      <c r="AS605" t="n" s="23775">
        <v>0.0027847553168284444</v>
      </c>
      <c r="AT605" t="n" s="24368">
        <v>4.4031890137253806E-4</v>
      </c>
      <c r="AU605" t="n" s="24961">
        <v>0.0015273289522164165</v>
      </c>
      <c r="AV605" t="n" s="25554">
        <v>8.265057844919683E-4</v>
      </c>
      <c r="AW605" t="n" s="26147">
        <v>-7.979423814849288E-6</v>
      </c>
      <c r="AX605" t="n" s="26740">
        <v>-7.581762474398992E-4</v>
      </c>
      <c r="AY605" t="n" s="27333">
        <v>2.4182720311728941E-4</v>
      </c>
      <c r="AZ605" t="n" s="27926">
        <v>0.0012630856075345953</v>
      </c>
      <c r="BA605" t="n" s="28519">
        <v>-0.001039845876046106</v>
      </c>
      <c r="BB605" t="n" s="29112">
        <v>0.0014080984320316515</v>
      </c>
      <c r="BC605" t="n" s="29705">
        <v>-3.2185865794587605E-5</v>
      </c>
      <c r="BD605" t="n" s="30298">
        <v>0.0016029516309422325</v>
      </c>
      <c r="BE605" t="n" s="30891">
        <v>-9.836401631929338E-4</v>
      </c>
      <c r="BF605" t="n" s="31484">
        <v>9.934087461754496E-4</v>
      </c>
      <c r="BG605" t="n" s="32077">
        <v>0.0011997333008492608</v>
      </c>
      <c r="BH605" t="n" s="32670">
        <v>-2.702882663373084E-4</v>
      </c>
      <c r="BI605" t="n" s="33263">
        <v>0.004111567536060761</v>
      </c>
      <c r="BJ605" t="s" s="33738">
        <v>1392</v>
      </c>
      <c r="BK605" t="s" s="34213">
        <v>1393</v>
      </c>
      <c r="BL605" t="n" s="34688">
        <v>0.11165548115968704</v>
      </c>
      <c r="BM605" t="s" s="35163">
        <v>1425</v>
      </c>
      <c r="BN605" t="s" s="35638">
        <v>1393</v>
      </c>
      <c r="BO605" t="n" s="36113">
        <v>-0.08419948816299438</v>
      </c>
    </row>
    <row r="606" spans="1:23" x14ac:dyDescent="0.25">
      <c r="A606" s="116" t="str">
        <f>IF(ISBLANK(TBL_DATA[[#This Row],[Row.names]]), "",   DATE(YEAR(TBL_DATA[[#This Row],[Row.names]]), MONTH(TBL_DATA[[#This Row],[Row.names]]), DAY(TBL_DATA[[#This Row],[Row.names]])))</f>
        <v/>
      </c>
      <c r="B606" s="790" t="s">
        <v>735</v>
      </c>
      <c r="C606" s="1416" t="s">
        <v>1361</v>
      </c>
      <c r="D606" s="2042" t="n">
        <v>-0.008329740452648953</v>
      </c>
      <c r="E606" s="2668" t="n">
        <v>0.1640645480081675</v>
      </c>
      <c r="F606" s="3232" t="n">
        <v>-0.09033558129433672</v>
      </c>
      <c r="G606" s="3796" t="n">
        <v>0.33168640758360596</v>
      </c>
      <c r="H606" s="4360" t="n">
        <v>0.3018972324087659</v>
      </c>
      <c r="I606" s="4924" t="n">
        <v>0.005532061797049438</v>
      </c>
      <c r="J606" s="5488" t="n">
        <v>0.009751463545834671</v>
      </c>
      <c r="K606" s="6050" t="n">
        <v>0.7227992698930608</v>
      </c>
      <c r="L606" s="6612" t="n">
        <v>0.2902634277831458</v>
      </c>
      <c r="M606" s="7174" t="n">
        <v>0.005577966932171746</v>
      </c>
      <c r="N606" s="7736" t="n">
        <v>0.10510602536881643</v>
      </c>
      <c r="O606" s="8300" t="n">
        <v>0.07736068012295802</v>
      </c>
      <c r="P606" s="8926" t="n">
        <v>-0.059663855314938674</v>
      </c>
      <c r="Q606" s="9490" t="n">
        <v>-0.01751301086720472</v>
      </c>
      <c r="R606" s="10054" t="n">
        <v>-0.015287235390735832</v>
      </c>
      <c r="S606" s="10555" t="n">
        <v>-0.07389791170418192</v>
      </c>
      <c r="T606" s="11056" t="n">
        <v>0.08631507185423644</v>
      </c>
      <c r="U606" s="11557" t="n">
        <v>-0.8561414607749634</v>
      </c>
      <c r="V606" s="12058" t="n">
        <v>-0.008820041146236579</v>
      </c>
      <c r="W606" s="12557" t="n">
        <v>0.0852138266577822</v>
      </c>
      <c r="X606" t="n" s="13056">
        <v>-0.1035048124485451</v>
      </c>
      <c r="Y606" t="n" s="13618">
        <v>0.5494517562159266</v>
      </c>
      <c r="Z606" t="n" s="14182">
        <v>0.5387610117511714</v>
      </c>
      <c r="AA606" t="n" s="14806">
        <v>0.0</v>
      </c>
      <c r="AB606" t="n" s="15432">
        <v>0.0</v>
      </c>
      <c r="AC606" t="n" s="16058">
        <v>0.08531818514163793</v>
      </c>
      <c r="AD606" t="n" s="16533">
        <v>0.077240824942045</v>
      </c>
      <c r="AE606" t="n" s="17008">
        <v>0.079251407717321</v>
      </c>
      <c r="AF606" t="n" s="17483">
        <v>0.09083214544471002</v>
      </c>
      <c r="AG606" t="n" s="17958">
        <v>0.181303439766326</v>
      </c>
      <c r="AH606" t="n" s="18433">
        <v>0.001328335767844</v>
      </c>
      <c r="AI606" t="n" s="18908">
        <v>0.033438053360195</v>
      </c>
      <c r="AJ606" t="n" s="19383">
        <v>0.12135012874934101</v>
      </c>
      <c r="AK606" t="n" s="19858">
        <v>-0.097738202888148</v>
      </c>
      <c r="AL606" t="n" s="20333">
        <v>-0.011253618198058</v>
      </c>
      <c r="AM606" t="n" s="20808">
        <v>0.188090523917275</v>
      </c>
      <c r="AN606" t="n" s="21283">
        <v>-0.19936852697263102</v>
      </c>
      <c r="AO606" t="n" s="21758">
        <v>1.1196476765870709</v>
      </c>
      <c r="AP606" t="n" s="22233">
        <v>-0.655173164980851</v>
      </c>
      <c r="AQ606" t="n" s="22708">
        <v>0.4644745116062199</v>
      </c>
      <c r="AR606" t="n" s="23183">
        <v>1.7748208415679219</v>
      </c>
      <c r="AS606" t="n" s="23776">
        <v>0.0027502778457889477</v>
      </c>
      <c r="AT606" t="n" s="24369">
        <v>4.361848185930781E-4</v>
      </c>
      <c r="AU606" t="n" s="24962">
        <v>0.0015080413696675437</v>
      </c>
      <c r="AV606" t="n" s="25555">
        <v>8.423762370349815E-4</v>
      </c>
      <c r="AW606" t="n" s="26148">
        <v>-7.4559190645382375E-6</v>
      </c>
      <c r="AX606" t="n" s="26741">
        <v>-7.72255689595478E-4</v>
      </c>
      <c r="AY606" t="n" s="27334">
        <v>2.359224962001881E-4</v>
      </c>
      <c r="AZ606" t="n" s="27927">
        <v>0.0012085377602816772</v>
      </c>
      <c r="BA606" t="n" s="28520">
        <v>-0.0010474071957338458</v>
      </c>
      <c r="BB606" t="n" s="29113">
        <v>0.0013723775108215618</v>
      </c>
      <c r="BC606" t="n" s="29706">
        <v>-3.315245009413779E-5</v>
      </c>
      <c r="BD606" t="n" s="30299">
        <v>0.001542231284593023</v>
      </c>
      <c r="BE606" t="n" s="30892">
        <v>-9.544876818777962E-4</v>
      </c>
      <c r="BF606" t="n" s="31485">
        <v>0.0010142875156903344</v>
      </c>
      <c r="BG606" t="n" s="32078">
        <v>0.0012119549149482776</v>
      </c>
      <c r="BH606" t="n" s="32671">
        <v>-2.933330774319688E-4</v>
      </c>
      <c r="BI606" t="n" s="33264">
        <v>0.003972793827978108</v>
      </c>
      <c r="BJ606" t="s" s="33739">
        <v>1392</v>
      </c>
      <c r="BK606" t="s" s="34214">
        <v>1393</v>
      </c>
      <c r="BL606" t="n" s="34689">
        <v>0.11244169622659683</v>
      </c>
      <c r="BM606" t="s" s="35164">
        <v>1425</v>
      </c>
      <c r="BN606" t="s" s="35639">
        <v>1393</v>
      </c>
      <c r="BO606" t="n" s="36114">
        <v>-0.08409912139177322</v>
      </c>
    </row>
    <row r="607" spans="1:23" x14ac:dyDescent="0.25">
      <c r="A607" s="116" t="str">
        <f>IF(ISBLANK(TBL_DATA[[#This Row],[Row.names]]), "",   DATE(YEAR(TBL_DATA[[#This Row],[Row.names]]), MONTH(TBL_DATA[[#This Row],[Row.names]]), DAY(TBL_DATA[[#This Row],[Row.names]])))</f>
        <v/>
      </c>
      <c r="B607" s="791" t="s">
        <v>736</v>
      </c>
      <c r="C607" s="1417" t="s">
        <v>1362</v>
      </c>
      <c r="D607" s="2043" t="n">
        <v>0.0019096003111792876</v>
      </c>
      <c r="E607" s="2669" t="n">
        <v>0.16628744603127688</v>
      </c>
      <c r="F607" s="3233" t="n">
        <v>-0.07074670895130297</v>
      </c>
      <c r="G607" s="3797" t="n">
        <v>0.3303162217043712</v>
      </c>
      <c r="H607" s="4361" t="n">
        <v>0.30639827288841676</v>
      </c>
      <c r="I607" s="4925" t="n">
        <v>0.005477318685689524</v>
      </c>
      <c r="J607" s="5489" t="n">
        <v>0.027540393322359247</v>
      </c>
      <c r="K607" s="6051" t="n">
        <v>0.7143520108939158</v>
      </c>
      <c r="L607" s="6613" t="n">
        <v>0.28401019504059544</v>
      </c>
      <c r="M607" s="7175" t="n">
        <v>0.005565015091075829</v>
      </c>
      <c r="N607" s="7737" t="n">
        <v>0.10440305273381069</v>
      </c>
      <c r="O607" s="8301" t="n">
        <v>0.0763472489297558</v>
      </c>
      <c r="P607" s="8927" t="n">
        <v>-0.05786818912043479</v>
      </c>
      <c r="Q607" s="9491" t="n">
        <v>-0.01726656159495483</v>
      </c>
      <c r="R607" s="10055" t="n">
        <v>-0.015055672603310519</v>
      </c>
      <c r="S607" s="10556" t="n">
        <v>-0.0798698338638495</v>
      </c>
      <c r="T607" s="11057" t="n">
        <v>0.08622356822604259</v>
      </c>
      <c r="U607" s="11558" t="n">
        <v>-0.9263109322321685</v>
      </c>
      <c r="V607" s="12059" t="n">
        <v>-0.013744549830249975</v>
      </c>
      <c r="W607" s="12558" t="n">
        <v>0.08505394133386664</v>
      </c>
      <c r="X607" t="n" s="13057">
        <v>-0.16159803549018126</v>
      </c>
      <c r="Y607" t="n" s="13619">
        <v>0.5535325400447716</v>
      </c>
      <c r="Z607" t="n" s="14183">
        <v>0.5329260690195173</v>
      </c>
      <c r="AA607" t="n" s="14807">
        <v>0.0</v>
      </c>
      <c r="AB607" t="n" s="15433">
        <v>0.0</v>
      </c>
      <c r="AC607" t="n" s="16059">
        <v>0.09047580154716806</v>
      </c>
      <c r="AD607" t="n" s="16534">
        <v>0.065686156636159</v>
      </c>
      <c r="AE607" t="n" s="17009">
        <v>0.08034441321823199</v>
      </c>
      <c r="AF607" t="n" s="17484">
        <v>0.097128627347218</v>
      </c>
      <c r="AG607" t="n" s="17959">
        <v>0.183951053544461</v>
      </c>
      <c r="AH607" t="n" s="18434">
        <v>0.001064603708545</v>
      </c>
      <c r="AI607" t="n" s="18909">
        <v>0.039911534687335</v>
      </c>
      <c r="AJ607" t="n" s="19384">
        <v>0.12197825548062902</v>
      </c>
      <c r="AK607" t="n" s="19859">
        <v>-0.100070040665099</v>
      </c>
      <c r="AL607" t="n" s="20334">
        <v>-0.011466112643383</v>
      </c>
      <c r="AM607" t="n" s="20809">
        <v>0.18877877080793998</v>
      </c>
      <c r="AN607" t="n" s="21284">
        <v>-0.18790319437289</v>
      </c>
      <c r="AO607" t="n" s="21759">
        <v>1.1146451432428126</v>
      </c>
      <c r="AP607" t="n" s="22234">
        <v>-0.6352410754936652</v>
      </c>
      <c r="AQ607" t="n" s="22709">
        <v>0.47940406774914746</v>
      </c>
      <c r="AR607" t="n" s="23184">
        <v>1.7498862187364779</v>
      </c>
      <c r="AS607" t="n" s="23777">
        <v>0.002716580404848714</v>
      </c>
      <c r="AT607" t="n" s="24370">
        <v>4.1313512674932395E-4</v>
      </c>
      <c r="AU607" t="n" s="24963">
        <v>0.0015269840727371064</v>
      </c>
      <c r="AV607" t="n" s="25556">
        <v>8.136211467098264E-4</v>
      </c>
      <c r="AW607" t="n" s="26149">
        <v>-8.614091234277866E-6</v>
      </c>
      <c r="AX607" t="n" s="26742">
        <v>-8.054487123919667E-4</v>
      </c>
      <c r="AY607" t="n" s="27335">
        <v>2.1676595350315922E-4</v>
      </c>
      <c r="AZ607" t="n" s="27928">
        <v>0.0012015599150386137</v>
      </c>
      <c r="BA607" t="n" s="28521">
        <v>-0.0010040767032804211</v>
      </c>
      <c r="BB607" t="n" s="29114">
        <v>0.0013526032553746565</v>
      </c>
      <c r="BC607" t="n" s="29707">
        <v>-2.9603100279547887E-5</v>
      </c>
      <c r="BD607" t="n" s="30300">
        <v>0.001544057815304344</v>
      </c>
      <c r="BE607" t="n" s="30893">
        <v>-8.986100456316494E-4</v>
      </c>
      <c r="BF607" t="n" s="31486">
        <v>0.001071080083569829</v>
      </c>
      <c r="BG607" t="n" s="32079">
        <v>0.001101677175312523</v>
      </c>
      <c r="BH607" t="n" s="32672">
        <v>-3.144672464819551E-4</v>
      </c>
      <c r="BI607" t="n" s="33265">
        <v>0.0038897694857020944</v>
      </c>
      <c r="BJ607" t="s" s="33740">
        <v>1392</v>
      </c>
      <c r="BK607" t="s" s="34215">
        <v>1393</v>
      </c>
      <c r="BL607" t="n" s="34690">
        <v>0.11296401172876358</v>
      </c>
      <c r="BM607" t="s" s="35165">
        <v>1425</v>
      </c>
      <c r="BN607" t="s" s="35640">
        <v>1393</v>
      </c>
      <c r="BO607" t="n" s="36115">
        <v>-0.0842372253537178</v>
      </c>
    </row>
    <row r="608" spans="1:23" x14ac:dyDescent="0.25">
      <c r="A608" s="116" t="str">
        <f>IF(ISBLANK(TBL_DATA[[#This Row],[Row.names]]), "",   DATE(YEAR(TBL_DATA[[#This Row],[Row.names]]), MONTH(TBL_DATA[[#This Row],[Row.names]]), DAY(TBL_DATA[[#This Row],[Row.names]])))</f>
        <v/>
      </c>
      <c r="B608" s="792" t="s">
        <v>737</v>
      </c>
      <c r="C608" s="1418" t="s">
        <v>1363</v>
      </c>
      <c r="D608" s="2044" t="n">
        <v>0.01009531848325871</v>
      </c>
      <c r="E608" s="2670" t="n">
        <v>0.17806148924198895</v>
      </c>
      <c r="F608" s="3234" t="n">
        <v>-0.04107077570809492</v>
      </c>
      <c r="G608" s="3798" t="n">
        <v>0.33996842032163854</v>
      </c>
      <c r="H608" s="4362" t="n">
        <v>0.31468394577488656</v>
      </c>
      <c r="I608" s="4926" t="n">
        <v>0.005542847398378711</v>
      </c>
      <c r="J608" s="5490" t="n">
        <v>0.04995928062585664</v>
      </c>
      <c r="K608" s="6052" t="n">
        <v>0.7366687054305603</v>
      </c>
      <c r="L608" s="6614" t="n">
        <v>0.29907762375756447</v>
      </c>
      <c r="M608" s="7176" t="n">
        <v>0.005605604221230711</v>
      </c>
      <c r="N608" s="7738" t="n">
        <v>0.10628885768709244</v>
      </c>
      <c r="O608" s="8302" t="n">
        <v>0.0763472489297558</v>
      </c>
      <c r="P608" s="8928" t="n">
        <v>-0.04835706843639642</v>
      </c>
      <c r="Q608" s="9492" t="n">
        <v>-0.017430986114630745</v>
      </c>
      <c r="R608" s="10056" t="n">
        <v>-0.015180162415117026</v>
      </c>
      <c r="S608" s="10557" t="n">
        <v>-0.06307867291916014</v>
      </c>
      <c r="T608" s="11058" t="n">
        <v>0.08685403033769856</v>
      </c>
      <c r="U608" s="11559" t="n">
        <v>-0.7262607466101795</v>
      </c>
      <c r="V608" s="12060" t="n">
        <v>8.637181195152444E-4</v>
      </c>
      <c r="W608" s="12559" t="n">
        <v>0.08539937508208162</v>
      </c>
      <c r="X608" t="n" s="13058">
        <v>0.010113869319126535</v>
      </c>
      <c r="Y608" t="n" s="13620">
        <v>0.5609669738718016</v>
      </c>
      <c r="Z608" t="n" s="14184">
        <v>0.5468798988421173</v>
      </c>
      <c r="AA608" t="n" s="14808">
        <v>0.0</v>
      </c>
      <c r="AB608" t="n" s="15434">
        <v>0.0</v>
      </c>
      <c r="AC608" t="n" s="16060">
        <v>0.08709515301920318</v>
      </c>
      <c r="AD608" t="n" s="16535">
        <v>0.06456610505528201</v>
      </c>
      <c r="AE608" t="n" s="17010">
        <v>0.077191800595735</v>
      </c>
      <c r="AF608" t="n" s="17485">
        <v>0.09938026816295299</v>
      </c>
      <c r="AG608" t="n" s="17960">
        <v>0.18724295102400101</v>
      </c>
      <c r="AH608" t="n" s="18435">
        <v>0.001105938596852</v>
      </c>
      <c r="AI608" t="n" s="18910">
        <v>0.038546593338712</v>
      </c>
      <c r="AJ608" t="n" s="19385">
        <v>0.12541474527808702</v>
      </c>
      <c r="AK608" t="n" s="19860">
        <v>-0.102185355126686</v>
      </c>
      <c r="AL608" t="n" s="20335">
        <v>-0.011390955268387</v>
      </c>
      <c r="AM608" t="n" s="20810">
        <v>0.18935966421432301</v>
      </c>
      <c r="AN608" t="n" s="21285">
        <v>-0.178687267658515</v>
      </c>
      <c r="AO608" t="n" s="21760">
        <v>1.1179195716752734</v>
      </c>
      <c r="AP608" t="n" s="22235">
        <v>-0.6273750834629159</v>
      </c>
      <c r="AQ608" t="n" s="22710">
        <v>0.4905444882123575</v>
      </c>
      <c r="AR608" t="n" s="23185">
        <v>1.7452946551381894</v>
      </c>
      <c r="AS608" t="n" s="23778">
        <v>0.0026114311848321943</v>
      </c>
      <c r="AT608" t="n" s="24371">
        <v>3.9512341961322355E-4</v>
      </c>
      <c r="AU608" t="n" s="24964">
        <v>0.0015070755299862227</v>
      </c>
      <c r="AV608" t="n" s="25557">
        <v>7.988322884626561E-4</v>
      </c>
      <c r="AW608" t="n" s="26150">
        <v>-8.54566129266228E-6</v>
      </c>
      <c r="AX608" t="n" s="26743">
        <v>-7.931691406258288E-4</v>
      </c>
      <c r="AY608" t="n" s="27336">
        <v>2.142769720339415E-4</v>
      </c>
      <c r="AZ608" t="n" s="27929">
        <v>0.0011754610270895834</v>
      </c>
      <c r="BA608" t="n" s="28522">
        <v>-9.89036252777251E-4</v>
      </c>
      <c r="BB608" t="n" s="29115">
        <v>0.0013184288027075935</v>
      </c>
      <c r="BC608" t="n" s="29708">
        <v>-2.9718311661036702E-5</v>
      </c>
      <c r="BD608" t="n" s="30301">
        <v>0.0014983831995952575</v>
      </c>
      <c r="BE608" t="n" s="30894">
        <v>-8.782091922290312E-4</v>
      </c>
      <c r="BF608" t="n" s="31487">
        <v>0.0010487834344886262</v>
      </c>
      <c r="BG608" t="n" s="32080">
        <v>0.0010768494882410849</v>
      </c>
      <c r="BH608" t="n" s="32673">
        <v>-3.108774908827797E-4</v>
      </c>
      <c r="BI608" t="n" s="33266">
        <v>0.0037652304191554777</v>
      </c>
      <c r="BJ608" t="s" s="33741">
        <v>1392</v>
      </c>
      <c r="BK608" t="s" s="34216">
        <v>1393</v>
      </c>
      <c r="BL608" t="n" s="34691">
        <v>0.1145365834236145</v>
      </c>
      <c r="BM608" t="s" s="35166">
        <v>1425</v>
      </c>
      <c r="BN608" t="s" s="35641">
        <v>1393</v>
      </c>
      <c r="BO608" t="n" s="36116">
        <v>-0.08584050089120865</v>
      </c>
    </row>
    <row r="609" spans="1:23" x14ac:dyDescent="0.25">
      <c r="A609" s="116" t="str">
        <f>IF(ISBLANK(TBL_DATA[[#This Row],[Row.names]]), "",   DATE(YEAR(TBL_DATA[[#This Row],[Row.names]]), MONTH(TBL_DATA[[#This Row],[Row.names]]), DAY(TBL_DATA[[#This Row],[Row.names]])))</f>
        <v/>
      </c>
      <c r="B609" s="793" t="s">
        <v>738</v>
      </c>
      <c r="C609" s="1419" t="s">
        <v>1364</v>
      </c>
      <c r="D609" s="2045" t="n">
        <v>-0.007352859333671752</v>
      </c>
      <c r="E609" s="2671" t="n">
        <v>0.16939936882517648</v>
      </c>
      <c r="F609" s="3235" t="n">
        <v>-0.06662205009879185</v>
      </c>
      <c r="G609" s="3799" t="n">
        <v>0.3395787872009783</v>
      </c>
      <c r="H609" s="4363" t="n">
        <v>0.2883312744342063</v>
      </c>
      <c r="I609" s="4927" t="n">
        <v>0.005618036241488803</v>
      </c>
      <c r="J609" s="77"/>
      <c r="K609" s="5"/>
      <c r="L609" s="5"/>
      <c r="M609" s="5"/>
      <c r="N609" s="7739" t="n">
        <v>0.1057172521723155</v>
      </c>
      <c r="O609" s="8303" t="n">
        <v>0.07558866291970434</v>
      </c>
      <c r="P609" s="8929" t="n">
        <v>-0.05535436504806679</v>
      </c>
      <c r="Q609" s="9493" t="n">
        <v>-0.017307990157795456</v>
      </c>
      <c r="R609" s="10057" t="n">
        <v>-0.01506927105012165</v>
      </c>
      <c r="S609" s="10558" t="n">
        <v>-0.07712750884835007</v>
      </c>
      <c r="T609" s="11059" t="n">
        <v>0.08744704455308046</v>
      </c>
      <c r="U609" s="11560" t="n">
        <v>-0.8819910294570742</v>
      </c>
      <c r="V609" s="77"/>
      <c r="W609" s="77"/>
      <c r="X609"/>
      <c r="Y609" t="n" s="13621">
        <v>0.5369648726259533</v>
      </c>
      <c r="Z609"/>
      <c r="AA609" t="n" s="14809">
        <v>0.0</v>
      </c>
      <c r="AB609" t="n" s="15435">
        <v>0.0</v>
      </c>
      <c r="AC609" t="n" s="16061">
        <v>0.09448338823276455</v>
      </c>
      <c r="AD609" t="n" s="16536">
        <v>0.06631084005760503</v>
      </c>
      <c r="AE609" t="n" s="17011">
        <v>0.07632802465804898</v>
      </c>
      <c r="AF609" t="n" s="17486">
        <v>0.10111920600487301</v>
      </c>
      <c r="AG609" t="n" s="17961">
        <v>0.18848687017194402</v>
      </c>
      <c r="AH609" t="n" s="18436">
        <v>0.001102414491944</v>
      </c>
      <c r="AI609" t="n" s="18911">
        <v>0.041408731441478</v>
      </c>
      <c r="AJ609" t="n" s="19386">
        <v>0.12067618222573998</v>
      </c>
      <c r="AK609" t="n" s="19861">
        <v>-0.10398862119292401</v>
      </c>
      <c r="AL609" t="n" s="20336">
        <v>-0.011316089392646</v>
      </c>
      <c r="AM609" t="n" s="20811">
        <v>0.18986903721297602</v>
      </c>
      <c r="AN609" t="n" s="21286">
        <v>-0.17873872057561596</v>
      </c>
      <c r="AO609" t="n" s="21761">
        <v>1.119007397602721</v>
      </c>
      <c r="AP609" t="n" s="22236">
        <v>-0.627749522499298</v>
      </c>
      <c r="AQ609" t="n" s="22711">
        <v>0.491257875103423</v>
      </c>
      <c r="AR609" t="n" s="23186">
        <v>1.746756920102019</v>
      </c>
      <c r="AS609" t="n" s="23779">
        <v>0.002627345307948275</v>
      </c>
      <c r="AT609" t="n" s="24372">
        <v>3.641222534599463E-4</v>
      </c>
      <c r="AU609" t="n" s="24965">
        <v>0.0013872170105457258</v>
      </c>
      <c r="AV609" t="n" s="25558">
        <v>8.414810475903766E-4</v>
      </c>
      <c r="AW609" t="n" s="26151">
        <v>-6.052742782541464E-6</v>
      </c>
      <c r="AX609" t="n" s="26744">
        <v>-8.580179740284573E-4</v>
      </c>
      <c r="AY609" t="n" s="27337">
        <v>1.955945302416405E-4</v>
      </c>
      <c r="AZ609" t="n" s="27930">
        <v>0.0011848521125781878</v>
      </c>
      <c r="BA609" t="n" s="28523">
        <v>-0.0010013885347266757</v>
      </c>
      <c r="BB609" t="n" s="29116">
        <v>0.0013822499902107304</v>
      </c>
      <c r="BC609" t="n" s="29709">
        <v>-2.6331699118568137E-5</v>
      </c>
      <c r="BD609" t="n" s="30302">
        <v>0.0015530121890865514</v>
      </c>
      <c r="BE609" t="n" s="30895">
        <v>-9.525142024008169E-4</v>
      </c>
      <c r="BF609" t="n" s="31488">
        <v>9.62948356176363E-4</v>
      </c>
      <c r="BG609" t="n" s="32081">
        <v>0.0010214435154255546</v>
      </c>
      <c r="BH609" t="n" s="32674">
        <v>-2.6947593365935526E-4</v>
      </c>
      <c r="BI609" t="n" s="33267">
        <v>0.0037756573772903417</v>
      </c>
      <c r="BJ609" t="s" s="33742">
        <v>1392</v>
      </c>
      <c r="BK609" t="s" s="34217">
        <v>1393</v>
      </c>
      <c r="BL609" t="n" s="34692">
        <v>0.11465483158826828</v>
      </c>
      <c r="BM609" t="s" s="35167">
        <v>1425</v>
      </c>
      <c r="BN609" t="s" s="35642">
        <v>1393</v>
      </c>
      <c r="BO609" t="n" s="36117">
        <v>-0.08622027188539505</v>
      </c>
    </row>
    <row r="610" spans="1:23" x14ac:dyDescent="0.25">
      <c r="A610" s="116" t="str">
        <f>IF(ISBLANK(TBL_DATA[[#This Row],[Row.names]]), "",   DATE(YEAR(TBL_DATA[[#This Row],[Row.names]]), MONTH(TBL_DATA[[#This Row],[Row.names]]), DAY(TBL_DATA[[#This Row],[Row.names]])))</f>
        <v/>
      </c>
      <c r="B610" s="794" t="s">
        <v>739</v>
      </c>
      <c r="C610" s="1420" t="s">
        <v>1365</v>
      </c>
      <c r="D610" s="2046" t="n">
        <v>0.0032177745856362397</v>
      </c>
      <c r="E610" s="2672" t="n">
        <v>0.17316223239464135</v>
      </c>
      <c r="F610" s="3236" t="n">
        <v>-0.039792988360320414</v>
      </c>
      <c r="G610" s="3800" t="n">
        <v>0.347266197854032</v>
      </c>
      <c r="H610" s="4364" t="n">
        <v>0.2909765039189349</v>
      </c>
      <c r="I610" s="4928" t="n">
        <v>0.005614834679462477</v>
      </c>
      <c r="J610" s="5491" t="n">
        <v>0.09389684443345958</v>
      </c>
      <c r="K610" s="6053" t="n">
        <v>0.7117097806681428</v>
      </c>
      <c r="L610" s="6615" t="n">
        <v>0.2834169016519572</v>
      </c>
      <c r="M610" s="7177" t="n">
        <v>0.005584026077697219</v>
      </c>
      <c r="N610" s="7740" t="n">
        <v>0.10585391629987184</v>
      </c>
      <c r="O610" s="8304" t="n">
        <v>0.07558866291970434</v>
      </c>
      <c r="P610" s="8930" t="n">
        <v>-0.052314708331486104</v>
      </c>
      <c r="Q610" s="9494" t="n">
        <v>-0.017302892235237913</v>
      </c>
      <c r="R610" s="10058" t="n">
        <v>-0.015061279062618158</v>
      </c>
      <c r="S610" s="10559" t="n">
        <v>-0.07873079946216854</v>
      </c>
      <c r="T610" s="11060" t="n">
        <v>0.08737051498037954</v>
      </c>
      <c r="U610" s="11561" t="n">
        <v>-0.9011140598158179</v>
      </c>
      <c r="V610" s="12061" t="n">
        <v>0.012346470574880142</v>
      </c>
      <c r="W610" s="12560" t="n">
        <v>0.08561855142661379</v>
      </c>
      <c r="X610" t="n" s="13059">
        <v>0.14420321728361254</v>
      </c>
      <c r="Y610" t="n" s="13622">
        <v>0.5394223798832737</v>
      </c>
      <c r="Z610" t="n" s="14185">
        <v>0.5323691404016175</v>
      </c>
      <c r="AA610" t="n" s="14810">
        <v>0.0</v>
      </c>
      <c r="AB610" t="n" s="15436">
        <v>0.0</v>
      </c>
      <c r="AC610" t="n" s="16062">
        <v>0.09686427548192836</v>
      </c>
      <c r="AD610" t="n" s="16537">
        <v>0.06966339712581401</v>
      </c>
      <c r="AE610" t="n" s="17012">
        <v>0.07864907883813499</v>
      </c>
      <c r="AF610" t="n" s="17487">
        <v>0.10026351081017801</v>
      </c>
      <c r="AG610" t="n" s="17962">
        <v>0.18644432255306198</v>
      </c>
      <c r="AH610" t="n" s="18437">
        <v>0.001098173825908</v>
      </c>
      <c r="AI610" t="n" s="18912">
        <v>0.043748383674184</v>
      </c>
      <c r="AJ610" t="n" s="19387">
        <v>0.11940843500893998</v>
      </c>
      <c r="AK610" t="n" s="19862">
        <v>-0.10474815246297</v>
      </c>
      <c r="AL610" t="n" s="20337">
        <v>-0.01140115929268</v>
      </c>
      <c r="AM610" t="n" s="20812">
        <v>0.189223339008407</v>
      </c>
      <c r="AN610" t="n" s="21287">
        <v>-0.18017716775617898</v>
      </c>
      <c r="AO610" t="n" s="21762">
        <v>1.1149904110940838</v>
      </c>
      <c r="AP610" t="n" s="22237">
        <v>-0.6228182497612853</v>
      </c>
      <c r="AQ610" t="n" s="22712">
        <v>0.4921721613327985</v>
      </c>
      <c r="AR610" t="n" s="23187">
        <v>1.7378086608553691</v>
      </c>
      <c r="AS610" t="n" s="23780">
        <v>0.00249785776351458</v>
      </c>
      <c r="AT610" t="n" s="24373">
        <v>3.7059596213436907E-4</v>
      </c>
      <c r="AU610" t="n" s="24966">
        <v>0.0014047881639185989</v>
      </c>
      <c r="AV610" t="n" s="25559">
        <v>8.587259735615234E-4</v>
      </c>
      <c r="AW610" t="n" s="26152">
        <v>-5.740800670408016E-6</v>
      </c>
      <c r="AX610" t="n" s="26745">
        <v>-7.582102774738538E-4</v>
      </c>
      <c r="AY610" t="n" s="27338">
        <v>1.96944249757728E-4</v>
      </c>
      <c r="AZ610" t="n" s="27931">
        <v>0.0010964539809752189</v>
      </c>
      <c r="BA610" t="n" s="28524">
        <v>-9.745084087245745E-4</v>
      </c>
      <c r="BB610" t="n" s="29117">
        <v>0.0013535860575671847</v>
      </c>
      <c r="BC610" t="n" s="29710">
        <v>-3.185893118819948E-5</v>
      </c>
      <c r="BD610" t="n" s="30303">
        <v>0.0014993055763249997</v>
      </c>
      <c r="BE610" t="n" s="30896">
        <v>-9.245058011837583E-4</v>
      </c>
      <c r="BF610" t="n" s="31489">
        <v>0.0010358402869908088</v>
      </c>
      <c r="BG610" t="n" s="32082">
        <v>0.0010608953644166124</v>
      </c>
      <c r="BH610" t="n" s="32675">
        <v>-2.698277102153682E-4</v>
      </c>
      <c r="BI610" t="n" s="33268">
        <v>0.0036069260170388706</v>
      </c>
      <c r="BJ610" t="s" s="33743">
        <v>1392</v>
      </c>
      <c r="BK610" t="s" s="34218">
        <v>1393</v>
      </c>
      <c r="BL610" t="n" s="34693">
        <v>0.11330344527959824</v>
      </c>
      <c r="BM610" t="s" s="35168">
        <v>1425</v>
      </c>
      <c r="BN610" t="s" s="35643">
        <v>1393</v>
      </c>
      <c r="BO610" t="n" s="36118">
        <v>-0.08464309573173523</v>
      </c>
    </row>
    <row r="611" spans="1:23" x14ac:dyDescent="0.25">
      <c r="A611" s="116" t="str">
        <f>IF(ISBLANK(TBL_DATA[[#This Row],[Row.names]]), "",   DATE(YEAR(TBL_DATA[[#This Row],[Row.names]]), MONTH(TBL_DATA[[#This Row],[Row.names]]), DAY(TBL_DATA[[#This Row],[Row.names]])))</f>
        <v/>
      </c>
      <c r="B611" s="795" t="s">
        <v>740</v>
      </c>
      <c r="C611" s="1421" t="s">
        <v>1366</v>
      </c>
      <c r="D611" s="2047" t="n">
        <v>0.00690200858999598</v>
      </c>
      <c r="E611" s="2673" t="n">
        <v>0.181259408200088</v>
      </c>
      <c r="F611" s="3237" t="n">
        <v>-0.03373740767695399</v>
      </c>
      <c r="G611" s="3801" t="n">
        <v>0.3582839948040774</v>
      </c>
      <c r="H611" s="4365" t="n">
        <v>0.28540258619985664</v>
      </c>
      <c r="I611" s="4929" t="n">
        <v>0.00564107006370293</v>
      </c>
      <c r="J611" s="5492" t="n">
        <v>0.1095001094796173</v>
      </c>
      <c r="K611" s="6054" t="n">
        <v>0.7176952029735643</v>
      </c>
      <c r="L611" s="6616" t="n">
        <v>0.2837974167451291</v>
      </c>
      <c r="M611" s="7178" t="n">
        <v>0.005623717167399485</v>
      </c>
      <c r="N611" s="7741" t="n">
        <v>0.10593294452539306</v>
      </c>
      <c r="O611" s="8305" t="n">
        <v>0.07471788365760591</v>
      </c>
      <c r="P611" s="8931" t="n">
        <v>-0.045773776307777236</v>
      </c>
      <c r="Q611" s="9495" t="n">
        <v>-0.01711570188467612</v>
      </c>
      <c r="R611" s="10059" t="n">
        <v>-0.014872415172545223</v>
      </c>
      <c r="S611" s="10560" t="n">
        <v>-0.0931585169171768</v>
      </c>
      <c r="T611" s="11061" t="n">
        <v>0.08540920418413703</v>
      </c>
      <c r="U611" s="11562" t="n">
        <v>-1.0907315880889457</v>
      </c>
      <c r="V611" s="12062" t="n">
        <v>0.015618190976522728</v>
      </c>
      <c r="W611" s="12561" t="n">
        <v>0.0857918113162898</v>
      </c>
      <c r="X611" t="n" s="13060">
        <v>0.1820475723369791</v>
      </c>
      <c r="Y611" t="n" s="13623">
        <v>0.5342308360623305</v>
      </c>
      <c r="Z611" t="n" s="14186">
        <v>0.5327263995196119</v>
      </c>
      <c r="AA611" t="n" s="14811">
        <v>0.0</v>
      </c>
      <c r="AB611" t="n" s="15437">
        <v>0.0</v>
      </c>
      <c r="AC611" t="n" s="16063">
        <v>0.09385048274409206</v>
      </c>
      <c r="AD611" t="n" s="16538">
        <v>0.07093400000000001</v>
      </c>
      <c r="AE611" t="n" s="17013">
        <v>0.079142</v>
      </c>
      <c r="AF611" t="n" s="17488">
        <v>0.098923</v>
      </c>
      <c r="AG611" t="n" s="17963">
        <v>0.18805799999999998</v>
      </c>
      <c r="AH611" t="n" s="18438">
        <v>0.001136</v>
      </c>
      <c r="AI611" t="n" s="18913">
        <v>0.047261</v>
      </c>
      <c r="AJ611" t="n" s="19388">
        <v>0.11445</v>
      </c>
      <c r="AK611" t="n" s="19863">
        <v>-0.10702699999999998</v>
      </c>
      <c r="AL611" t="n" s="20338">
        <v>-0.011531</v>
      </c>
      <c r="AM611" t="n" s="20813">
        <v>0.18962199999999999</v>
      </c>
      <c r="AN611" t="n" s="21288">
        <v>-0.182897</v>
      </c>
      <c r="AO611" t="n" s="21763">
        <v>1.1178150000000002</v>
      </c>
      <c r="AP611" t="n" s="22238">
        <v>-0.629744</v>
      </c>
      <c r="AQ611" t="n" s="22713">
        <v>0.48807100000000025</v>
      </c>
      <c r="AR611" t="n" s="23188">
        <v>1.7475590000000003</v>
      </c>
      <c r="AS611" t="n" s="23781">
        <v>0.002456574018025226</v>
      </c>
      <c r="AT611" t="n" s="24374">
        <v>3.7647229581266075E-4</v>
      </c>
      <c r="AU611" t="n" s="24967">
        <v>0.0014593926133957451</v>
      </c>
      <c r="AV611" t="n" s="25560">
        <v>7.794137172954544E-4</v>
      </c>
      <c r="AW611" t="n" s="26153">
        <v>-5.253177266976477E-6</v>
      </c>
      <c r="AX611" t="n" s="26746">
        <v>-7.064605479944047E-4</v>
      </c>
      <c r="AY611" t="n" s="27339">
        <v>2.3569396319318893E-4</v>
      </c>
      <c r="AZ611" t="n" s="27932">
        <v>9.882350985989962E-4</v>
      </c>
      <c r="BA611" t="n" s="28525">
        <v>-9.17677913079894E-4</v>
      </c>
      <c r="BB611" t="n" s="29118">
        <v>0.0013594433507017776</v>
      </c>
      <c r="BC611" t="n" s="29711">
        <v>-3.0283494668326203E-5</v>
      </c>
      <c r="BD611" t="n" s="30304">
        <v>0.0016347472397102492</v>
      </c>
      <c r="BE611" t="n" s="30897">
        <v>-9.084875275106645E-4</v>
      </c>
      <c r="BF611" t="n" s="31490">
        <v>0.001161663736453461</v>
      </c>
      <c r="BG611" t="n" s="32083">
        <v>9.71482249848753E-4</v>
      </c>
      <c r="BH611" t="n" s="32676">
        <v>-2.4250576228402226E-4</v>
      </c>
      <c r="BI611" t="n" s="33269">
        <v>0.00337864998779567</v>
      </c>
      <c r="BJ611" t="s" s="33744">
        <v>1392</v>
      </c>
      <c r="BK611" t="s" s="34219">
        <v>1393</v>
      </c>
      <c r="BL611" t="n" s="34694">
        <v>0.11447020620107651</v>
      </c>
      <c r="BM611" t="s" s="35169">
        <v>1425</v>
      </c>
      <c r="BN611" t="s" s="35644">
        <v>1393</v>
      </c>
      <c r="BO611" t="n" s="36119">
        <v>-0.08553461730480194</v>
      </c>
    </row>
    <row r="612" spans="1:23" x14ac:dyDescent="0.25">
      <c r="A612" s="116" t="str">
        <f>IF(ISBLANK(TBL_DATA[[#This Row],[Row.names]]), "",   DATE(YEAR(TBL_DATA[[#This Row],[Row.names]]), MONTH(TBL_DATA[[#This Row],[Row.names]]), DAY(TBL_DATA[[#This Row],[Row.names]])))</f>
        <v/>
      </c>
      <c r="B612" s="796" t="s">
        <v>741</v>
      </c>
      <c r="C612" s="1422" t="s">
        <v>1367</v>
      </c>
      <c r="D612" s="2048" t="n">
        <v>-0.005083955547223017</v>
      </c>
      <c r="E612" s="2674" t="n">
        <v>0.17525393787905985</v>
      </c>
      <c r="F612" s="3238" t="n">
        <v>-0.08099254543104117</v>
      </c>
      <c r="G612" s="3802" t="n">
        <v>0.35853825237751336</v>
      </c>
      <c r="H612" s="4366" t="n">
        <v>0.2864543878049873</v>
      </c>
      <c r="I612" s="4930" t="n">
        <v>0.005630401904666486</v>
      </c>
      <c r="J612" s="5493" t="n">
        <v>0.07861391495281955</v>
      </c>
      <c r="K612" s="6055" t="n">
        <v>0.6953675819510959</v>
      </c>
      <c r="L612" s="6617" t="n">
        <v>0.25795501860154807</v>
      </c>
      <c r="M612" s="7179" t="n">
        <v>0.00571634147681241</v>
      </c>
      <c r="N612" s="7742" t="n">
        <v>0.1058105073670519</v>
      </c>
      <c r="O612" s="8306" t="n">
        <v>0.07540655511489762</v>
      </c>
      <c r="P612" s="8932" t="n">
        <v>-0.05062502001102287</v>
      </c>
      <c r="Q612" s="9496" t="n">
        <v>-0.017279280338375846</v>
      </c>
      <c r="R612" s="10060" t="n">
        <v>-0.015038586414084539</v>
      </c>
      <c r="S612" s="10561" t="n">
        <v>-0.09615182830616387</v>
      </c>
      <c r="T612" s="11062" t="n">
        <v>0.08559211622253908</v>
      </c>
      <c r="U612" s="11563" t="n">
        <v>-1.123372485103296</v>
      </c>
      <c r="V612" s="12063" t="n">
        <v>-0.02992065406708233</v>
      </c>
      <c r="W612" s="12562" t="n">
        <v>0.08416677541234466</v>
      </c>
      <c r="X612" t="n" s="13061">
        <v>-0.3554924603027372</v>
      </c>
      <c r="Y612" t="n" s="13624">
        <v>0.5352143381907731</v>
      </c>
      <c r="Z612" t="n" s="14187">
        <v>0.5078927235170316</v>
      </c>
      <c r="AA612" t="n" s="14812">
        <v>0.0</v>
      </c>
      <c r="AB612" t="n" s="15438">
        <v>0.0</v>
      </c>
      <c r="AC612" t="n" s="16064">
        <v>0.09482340358444362</v>
      </c>
      <c r="AD612" t="n" s="16539">
        <v>0.07736733371255998</v>
      </c>
      <c r="AE612" t="n" s="17014">
        <v>0.077867445302086</v>
      </c>
      <c r="AF612" t="n" s="17489">
        <v>0.10933163376289799</v>
      </c>
      <c r="AG612" t="n" s="17964">
        <v>0.187656736778228</v>
      </c>
      <c r="AH612" t="n" s="18439">
        <v>0.001118179204989</v>
      </c>
      <c r="AI612" t="n" s="18914">
        <v>0.048174269703609</v>
      </c>
      <c r="AJ612" t="n" s="19389">
        <v>0.11505865586314999</v>
      </c>
      <c r="AK612" t="n" s="19864">
        <v>-0.106954718752343</v>
      </c>
      <c r="AL612" t="n" s="20339">
        <v>-0.011380537651151</v>
      </c>
      <c r="AM612" t="n" s="20814">
        <v>0.18267085964319402</v>
      </c>
      <c r="AN612" t="n" s="21289">
        <v>-0.18541452994521</v>
      </c>
      <c r="AO612" t="n" s="21764">
        <v>1.1412489954152878</v>
      </c>
      <c r="AP612" t="n" s="22239">
        <v>-0.6457536677932779</v>
      </c>
      <c r="AQ612" t="n" s="22714">
        <v>0.4954953276220099</v>
      </c>
      <c r="AR612" t="n" s="23189">
        <v>1.7870026632085656</v>
      </c>
      <c r="AS612" t="n" s="23782">
        <v>0.0024674946429015083</v>
      </c>
      <c r="AT612" t="n" s="24375">
        <v>3.1670398671330985E-4</v>
      </c>
      <c r="AU612" t="n" s="24968">
        <v>0.0016226532647008322</v>
      </c>
      <c r="AV612" t="n" s="25561">
        <v>6.830600332333212E-4</v>
      </c>
      <c r="AW612" t="n" s="26154">
        <v>-8.007158704801769E-6</v>
      </c>
      <c r="AX612" t="n" s="26747">
        <v>-5.209610969744958E-4</v>
      </c>
      <c r="AY612" t="n" s="27340">
        <v>1.8753874295796474E-4</v>
      </c>
      <c r="AZ612" t="n" s="27933">
        <v>0.0010429149718794788</v>
      </c>
      <c r="BA612" t="n" s="28526">
        <v>-6.933510764599553E-4</v>
      </c>
      <c r="BB612" t="n" s="29119">
        <v>0.0012062808583883588</v>
      </c>
      <c r="BC612" t="n" s="29712">
        <v>-2.7614300781966994E-5</v>
      </c>
      <c r="BD612" t="n" s="30305">
        <v>0.0016049629923865453</v>
      </c>
      <c r="BE612" t="n" s="30898">
        <v>-7.416324583366124E-4</v>
      </c>
      <c r="BF612" t="n" s="31491">
        <v>0.0013055518610909545</v>
      </c>
      <c r="BG612" t="n" s="32084">
        <v>8.188289293089902E-4</v>
      </c>
      <c r="BH612" t="n" s="32677">
        <v>-1.6180133228301652E-4</v>
      </c>
      <c r="BI612" t="n" s="33270">
        <v>0.0034508028756866913</v>
      </c>
      <c r="BJ612" t="s" s="33745">
        <v>1392</v>
      </c>
      <c r="BK612" t="s" s="34220">
        <v>1393</v>
      </c>
      <c r="BL612" t="n" s="34695">
        <v>0.1124873235821724</v>
      </c>
      <c r="BM612" t="s" s="35170">
        <v>1425</v>
      </c>
      <c r="BN612" t="s" s="35645">
        <v>1393</v>
      </c>
      <c r="BO612" t="n" s="36120">
        <v>-0.0849737673997879</v>
      </c>
    </row>
    <row r="613" spans="1:23" x14ac:dyDescent="0.25">
      <c r="A613" s="116" t="str">
        <f>IF(ISBLANK(TBL_DATA[[#This Row],[Row.names]]), "",   DATE(YEAR(TBL_DATA[[#This Row],[Row.names]]), MONTH(TBL_DATA[[#This Row],[Row.names]]), DAY(TBL_DATA[[#This Row],[Row.names]])))</f>
        <v/>
      </c>
      <c r="B613" s="797" t="s">
        <v>742</v>
      </c>
      <c r="C613" s="1423" t="s">
        <v>1368</v>
      </c>
      <c r="D613" s="2049" t="n">
        <v>-0.002690828535025175</v>
      </c>
      <c r="E613" s="2675" t="n">
        <v>0.17209153104711428</v>
      </c>
      <c r="F613" s="3239" t="n">
        <v>-0.11960802205191068</v>
      </c>
      <c r="G613" s="3803" t="n">
        <v>0.3731828124978493</v>
      </c>
      <c r="H613" s="4367" t="n">
        <v>0.30035619349315723</v>
      </c>
      <c r="I613" s="4931" t="n">
        <v>0.005582504064160598</v>
      </c>
      <c r="J613" s="5494" t="n">
        <v>0.019360679135015157</v>
      </c>
      <c r="K613" s="6056" t="n">
        <v>0.7357968593186477</v>
      </c>
      <c r="L613" s="6618" t="n">
        <v>0.2851487157790868</v>
      </c>
      <c r="M613" s="7180" t="n">
        <v>0.0055837803460559755</v>
      </c>
      <c r="N613" s="7743" t="n">
        <v>0.10594752635467082</v>
      </c>
      <c r="O613" s="8307" t="n">
        <v>0.07559835174867052</v>
      </c>
      <c r="P613" s="8933" t="n">
        <v>-0.05317962529761611</v>
      </c>
      <c r="Q613" s="9497" t="n">
        <v>-0.01737138512841788</v>
      </c>
      <c r="R613" s="10061" t="n">
        <v>-0.015127789624494173</v>
      </c>
      <c r="S613" s="10562" t="n">
        <v>-0.10402876149625584</v>
      </c>
      <c r="T613" s="11063" t="n">
        <v>0.08562365947458093</v>
      </c>
      <c r="U613" s="11564" t="n">
        <v>-1.2149534618657454</v>
      </c>
      <c r="V613" s="12064" t="n">
        <v>-0.030294597374412202</v>
      </c>
      <c r="W613" s="12563" t="n">
        <v>0.08417732559204444</v>
      </c>
      <c r="X613" t="n" s="13062">
        <v>-0.35989023363882366</v>
      </c>
      <c r="Y613" t="n" s="13625">
        <v>0.5480476197313126</v>
      </c>
      <c r="Z613" t="n" s="14188">
        <v>0.5339931795248762</v>
      </c>
      <c r="AA613" t="n" s="14813">
        <v>0.0</v>
      </c>
      <c r="AB613" t="n" s="15439">
        <v>0.0</v>
      </c>
      <c r="AC613" t="n" s="16065">
        <v>0.09406828019072869</v>
      </c>
      <c r="AD613" t="n" s="16540">
        <v>0.078438695423868</v>
      </c>
      <c r="AE613" t="n" s="17015">
        <v>0.07669145384793899</v>
      </c>
      <c r="AF613" t="n" s="17490">
        <v>0.114392712521842</v>
      </c>
      <c r="AG613" t="n" s="17965">
        <v>0.194889284708095</v>
      </c>
      <c r="AH613" t="n" s="18440">
        <v>0.002545200880185</v>
      </c>
      <c r="AI613" t="n" s="18915">
        <v>0.049737398692851</v>
      </c>
      <c r="AJ613" t="n" s="19390">
        <v>0.10688810604079499</v>
      </c>
      <c r="AK613" t="n" s="19865">
        <v>-0.105638424891417</v>
      </c>
      <c r="AL613" t="n" s="20340">
        <v>-0.011046648228639</v>
      </c>
      <c r="AM613" t="n" s="20815">
        <v>0.180481766797294</v>
      </c>
      <c r="AN613" t="n" s="21290">
        <v>-0.21137241184164998</v>
      </c>
      <c r="AO613" t="n" s="21765">
        <v>1.1715206000821923</v>
      </c>
      <c r="AP613" t="n" s="22240">
        <v>-0.6955134661310288</v>
      </c>
      <c r="AQ613" t="n" s="22715">
        <v>0.47600713395116345</v>
      </c>
      <c r="AR613" t="n" s="23190">
        <v>1.867034066213221</v>
      </c>
      <c r="AS613" t="n" s="23783">
        <v>0.0025271450188736983</v>
      </c>
      <c r="AT613" t="n" s="24376">
        <v>3.2400959262044544E-4</v>
      </c>
      <c r="AU613" t="n" s="24969">
        <v>0.0021568998089190046</v>
      </c>
      <c r="AV613" t="n" s="25562">
        <v>7.376432260904136E-4</v>
      </c>
      <c r="AW613" t="n" s="26155">
        <v>-6.552485844466354E-6</v>
      </c>
      <c r="AX613" t="n" s="26748">
        <v>-5.893370487990845E-4</v>
      </c>
      <c r="AY613" t="n" s="27341">
        <v>2.2693498573658595E-4</v>
      </c>
      <c r="AZ613" t="n" s="27934">
        <v>0.0012345660138147394</v>
      </c>
      <c r="BA613" t="n" s="28527">
        <v>-7.853892439864777E-4</v>
      </c>
      <c r="BB613" t="n" s="29120">
        <v>0.0010164901259611533</v>
      </c>
      <c r="BC613" t="n" s="29713">
        <v>-2.0355773520293097E-5</v>
      </c>
      <c r="BD613" t="n" s="30306">
        <v>0.0013143803245426935</v>
      </c>
      <c r="BE613" t="n" s="30899">
        <v>-7.103879388449507E-4</v>
      </c>
      <c r="BF613" t="n" s="31492">
        <v>0.00175498268135363</v>
      </c>
      <c r="BG613" t="n" s="32085">
        <v>9.149527889387629E-4</v>
      </c>
      <c r="BH613" t="n" s="32678">
        <v>-2.7350996435901984E-4</v>
      </c>
      <c r="BI613" t="n" s="33271">
        <v>0.003821636328234602</v>
      </c>
      <c r="BJ613" t="s" s="33746">
        <v>1392</v>
      </c>
      <c r="BK613" t="s" s="34221">
        <v>1393</v>
      </c>
      <c r="BL613" t="n" s="34696">
        <v>0.11604621261358261</v>
      </c>
      <c r="BM613" t="s" s="35171">
        <v>1425</v>
      </c>
      <c r="BN613" t="s" s="35646">
        <v>1393</v>
      </c>
      <c r="BO613" t="n" s="36121">
        <v>-0.08601763844490051</v>
      </c>
    </row>
    <row r="614" spans="1:23" x14ac:dyDescent="0.25">
      <c r="A614" s="116" t="str">
        <f>IF(ISBLANK(TBL_DATA[[#This Row],[Row.names]]), "",   DATE(YEAR(TBL_DATA[[#This Row],[Row.names]]), MONTH(TBL_DATA[[#This Row],[Row.names]]), DAY(TBL_DATA[[#This Row],[Row.names]])))</f>
        <v/>
      </c>
      <c r="B614" s="798" t="s">
        <v>743</v>
      </c>
      <c r="C614" s="1424" t="s">
        <v>1369</v>
      </c>
      <c r="D614" s="2050" t="n">
        <v>-9.250369204905232E-4</v>
      </c>
      <c r="E614" s="2676" t="n">
        <v>0.17100730310670142</v>
      </c>
      <c r="F614" s="3240" t="n">
        <v>-0.09885066391292208</v>
      </c>
      <c r="G614" s="3804" t="n">
        <v>0.373816047109147</v>
      </c>
      <c r="H614" s="4368" t="n">
        <v>0.3044490350892738</v>
      </c>
      <c r="I614" s="4932" t="n">
        <v>0.005557077164405215</v>
      </c>
      <c r="J614" s="5495" t="n">
        <v>-0.019103183663442658</v>
      </c>
      <c r="K614" s="6057" t="n">
        <v>0.7789379938288442</v>
      </c>
      <c r="L614" s="6619" t="n">
        <v>0.3050753130918007</v>
      </c>
      <c r="M614" s="7181" t="n">
        <v>0.005505526823423704</v>
      </c>
      <c r="N614" s="7744" t="n">
        <v>0.10577480150714076</v>
      </c>
      <c r="O614" s="8308" t="n">
        <v>0.07539112457335734</v>
      </c>
      <c r="P614" s="8934" t="n">
        <v>-0.054055469101288445</v>
      </c>
      <c r="Q614" s="9498" t="n">
        <v>-0.01731054071706176</v>
      </c>
      <c r="R614" s="10062" t="n">
        <v>-0.015070602917141799</v>
      </c>
      <c r="S614" s="10563" t="n">
        <v>-0.1013667208826371</v>
      </c>
      <c r="T614" s="11064" t="n">
        <v>0.08562894847488896</v>
      </c>
      <c r="U614" s="11565" t="n">
        <v>-1.18379032661324</v>
      </c>
      <c r="V614" s="12065" t="n">
        <v>-0.03395354200019585</v>
      </c>
      <c r="W614" s="12564" t="n">
        <v>0.08416636595039552</v>
      </c>
      <c r="X614" t="n" s="13063">
        <v>-0.40340986113392113</v>
      </c>
      <c r="Y614" t="n" s="13626">
        <v>0.5517690051908262</v>
      </c>
      <c r="Z614" t="n" s="14189">
        <v>0.5523362319201961</v>
      </c>
      <c r="AA614" t="n" s="14814">
        <v>0.0</v>
      </c>
      <c r="AB614" t="n" s="15440">
        <v>0.0</v>
      </c>
      <c r="AC614" t="n" s="16066">
        <v>0.09119760209480718</v>
      </c>
      <c r="AD614" t="n" s="16541">
        <v>0.07965456722286403</v>
      </c>
      <c r="AE614" t="n" s="17016">
        <v>0.051347243480026006</v>
      </c>
      <c r="AF614" t="n" s="17491">
        <v>0.12120094703596597</v>
      </c>
      <c r="AG614" t="n" s="17966">
        <v>0.19568093319876897</v>
      </c>
      <c r="AH614" t="n" s="18441">
        <v>0.006950903687065</v>
      </c>
      <c r="AI614" t="n" s="18916">
        <v>0.049125670356857</v>
      </c>
      <c r="AJ614" t="n" s="19391">
        <v>0.103868493959722</v>
      </c>
      <c r="AK614" t="n" s="19866">
        <v>-0.105471853177427</v>
      </c>
      <c r="AL614" t="n" s="20341">
        <v>-0.011105108676888</v>
      </c>
      <c r="AM614" t="n" s="20816">
        <v>0.17545187764270498</v>
      </c>
      <c r="AN614" t="n" s="21291">
        <v>-0.12468637200518302</v>
      </c>
      <c r="AO614" t="n" s="21766">
        <v>1.0775791724653443</v>
      </c>
      <c r="AP614" t="n" s="22241">
        <v>-0.535561869740868</v>
      </c>
      <c r="AQ614" t="n" s="22716">
        <v>0.5420173027244763</v>
      </c>
      <c r="AR614" t="n" s="23191">
        <v>1.6131410422062122</v>
      </c>
      <c r="AS614" t="n" s="23784">
        <v>0.0020561735017747846</v>
      </c>
      <c r="AT614" t="n" s="24377">
        <v>3.0466743867902085E-4</v>
      </c>
      <c r="AU614" t="n" s="24970">
        <v>0.002480456192670084</v>
      </c>
      <c r="AV614" t="n" s="25563">
        <v>8.698455880250804E-4</v>
      </c>
      <c r="AW614" t="n" s="26156">
        <v>5.277954673993198E-7</v>
      </c>
      <c r="AX614" t="n" s="26749">
        <v>-5.120846534456712E-4</v>
      </c>
      <c r="AY614" t="n" s="27342">
        <v>2.2219100984060205E-4</v>
      </c>
      <c r="AZ614" t="n" s="27935">
        <v>9.844695273705012E-4</v>
      </c>
      <c r="BA614" t="n" s="28528">
        <v>-6.947123992623468E-4</v>
      </c>
      <c r="BB614" t="n" s="29121">
        <v>0.0013287500651147112</v>
      </c>
      <c r="BC614" t="n" s="29714">
        <v>2.3659002905915404E-6</v>
      </c>
      <c r="BD614" t="n" s="30307">
        <v>0.0017194399135685586</v>
      </c>
      <c r="BE614" t="n" s="30900">
        <v>-7.494280901800262E-4</v>
      </c>
      <c r="BF614" t="n" s="31493">
        <v>0.0020136002693661157</v>
      </c>
      <c r="BG614" t="n" s="32086">
        <v>8.639413398966537E-4</v>
      </c>
      <c r="BH614" t="n" s="32679">
        <v>-2.494087204167711E-4</v>
      </c>
      <c r="BI614" t="n" s="33272">
        <v>0.003444505254290226</v>
      </c>
      <c r="BJ614" t="s" s="33747">
        <v>1392</v>
      </c>
      <c r="BK614" t="s" s="34222">
        <v>1393</v>
      </c>
      <c r="BL614" t="n" s="34697">
        <v>0.11630578339099884</v>
      </c>
      <c r="BM614" t="s" s="35172">
        <v>1425</v>
      </c>
      <c r="BN614" t="s" s="35647">
        <v>1393</v>
      </c>
      <c r="BO614" t="n" s="36122">
        <v>-0.08614055812358856</v>
      </c>
    </row>
    <row r="615" spans="1:23" x14ac:dyDescent="0.25">
      <c r="A615" s="116" t="str">
        <f>IF(ISBLANK(TBL_DATA[[#This Row],[Row.names]]), "",   DATE(YEAR(TBL_DATA[[#This Row],[Row.names]]), MONTH(TBL_DATA[[#This Row],[Row.names]]), DAY(TBL_DATA[[#This Row],[Row.names]])))</f>
        <v/>
      </c>
      <c r="B615" s="799" t="s">
        <v>744</v>
      </c>
      <c r="C615" s="1425" t="s">
        <v>1370</v>
      </c>
      <c r="D615" s="2051" t="n">
        <v>-0.0021743582129992904</v>
      </c>
      <c r="E615" s="2677" t="n">
        <v>0.16846111375970918</v>
      </c>
      <c r="F615" s="3241" t="n">
        <v>-0.11628776091144455</v>
      </c>
      <c r="G615" s="3805" t="n">
        <v>0.35917315502328745</v>
      </c>
      <c r="H615" s="4369" t="n">
        <v>0.27804731271671707</v>
      </c>
      <c r="I615" s="4933" t="n">
        <v>0.0055284416655829475</v>
      </c>
      <c r="J615" s="5496" t="n">
        <v>-0.009213035467802833</v>
      </c>
      <c r="K615" s="6058" t="n">
        <v>0.7867547148084938</v>
      </c>
      <c r="L615" s="6620" t="n">
        <v>0.3110031603220508</v>
      </c>
      <c r="M615" s="7182" t="n">
        <v>0.005477390462310091</v>
      </c>
      <c r="N615" s="7745" t="n">
        <v>0.10328770629109489</v>
      </c>
      <c r="O615" s="8309" t="n">
        <v>0.07551644191160779</v>
      </c>
      <c r="P615" s="8935" t="n">
        <v>-0.05611229136108986</v>
      </c>
      <c r="Q615" s="9499" t="n">
        <v>-0.017117363285839758</v>
      </c>
      <c r="R615" s="10063" t="n">
        <v>-0.014930093404053822</v>
      </c>
      <c r="S615" s="10564" t="n">
        <v>-0.11083774740667185</v>
      </c>
      <c r="T615" s="11065" t="n">
        <v>0.08552306759208117</v>
      </c>
      <c r="U615" s="11566" t="n">
        <v>-1.29599826721995</v>
      </c>
      <c r="V615" s="12066" t="n">
        <v>-0.03868449214499414</v>
      </c>
      <c r="W615" s="12565" t="n">
        <v>0.08420987595171142</v>
      </c>
      <c r="X615" t="n" s="13064">
        <v>-0.4593818920618888</v>
      </c>
      <c r="Y615" t="n" s="13627">
        <v>0.5273019179907438</v>
      </c>
      <c r="Z615" t="n" s="14190">
        <v>0.5576765732232714</v>
      </c>
      <c r="AA615" t="n" s="14815">
        <v>0.0</v>
      </c>
      <c r="AB615" t="n" s="15441">
        <v>0.0</v>
      </c>
      <c r="AC615" t="n" s="16067">
        <v>0.08763655338645308</v>
      </c>
      <c r="AD615" t="n" s="16542">
        <v>0.083925361352876</v>
      </c>
      <c r="AE615" t="n" s="17017">
        <v>0.075541183618323</v>
      </c>
      <c r="AF615" t="n" s="17492">
        <v>0.13127188788048796</v>
      </c>
      <c r="AG615" t="n" s="17967">
        <v>0.19525013293695098</v>
      </c>
      <c r="AH615" t="n" s="18442">
        <v>0.010672760899369</v>
      </c>
      <c r="AI615" t="n" s="18917">
        <v>0.048227614929593</v>
      </c>
      <c r="AJ615" t="n" s="19392">
        <v>0.109061744933304</v>
      </c>
      <c r="AK615" t="n" s="19867">
        <v>-0.105915749069855</v>
      </c>
      <c r="AL615" t="n" s="20342">
        <v>-0.011171084206674</v>
      </c>
      <c r="AM615" t="n" s="20817">
        <v>0.17540032981875697</v>
      </c>
      <c r="AN615" t="n" s="21292">
        <v>-0.22008608812493097</v>
      </c>
      <c r="AO615" t="n" s="21767">
        <v>1.2134710695856907</v>
      </c>
      <c r="AP615" t="n" s="22242">
        <v>-0.7212929746174899</v>
      </c>
      <c r="AQ615" t="n" s="22717">
        <v>0.49217809496820086</v>
      </c>
      <c r="AR615" t="n" s="23192">
        <v>1.9347640442031806</v>
      </c>
      <c r="AS615" t="n" s="23785">
        <v>0.002134982715218808</v>
      </c>
      <c r="AT615" t="n" s="24378">
        <v>3.9194025852079127E-4</v>
      </c>
      <c r="AU615" t="n" s="24971">
        <v>0.002334124928565721</v>
      </c>
      <c r="AV615" t="n" s="25564">
        <v>8.968111889034556E-4</v>
      </c>
      <c r="AW615" t="n" s="26157">
        <v>-2.1307175456397534E-5</v>
      </c>
      <c r="AX615" t="n" s="26750">
        <v>-5.182717683668397E-4</v>
      </c>
      <c r="AY615" t="n" s="27343">
        <v>2.6419494105195255E-4</v>
      </c>
      <c r="AZ615" t="n" s="27936">
        <v>9.582566684587171E-4</v>
      </c>
      <c r="BA615" t="n" s="28529">
        <v>-7.436224429552422E-4</v>
      </c>
      <c r="BB615" t="n" s="29122">
        <v>0.001311757192236364</v>
      </c>
      <c r="BC615" t="n" s="29715">
        <v>1.9229174430900957E-7</v>
      </c>
      <c r="BD615" t="n" s="30308">
        <v>0.0017234035724579733</v>
      </c>
      <c r="BE615" t="n" s="30901">
        <v>-7.622836357812298E-4</v>
      </c>
      <c r="BF615" t="n" s="31494">
        <v>0.001763753319116424</v>
      </c>
      <c r="BG615" t="n" s="32087">
        <v>0.0010176005295837577</v>
      </c>
      <c r="BH615" t="n" s="32680">
        <v>-2.7455558940805747E-4</v>
      </c>
      <c r="BI615" t="n" s="33273">
        <v>0.0035411406019527697</v>
      </c>
      <c r="BJ615" t="s" s="33748">
        <v>1392</v>
      </c>
      <c r="BK615" t="s" s="34223">
        <v>1393</v>
      </c>
      <c r="BL615" t="n" s="34698">
        <v>0.11495225876569748</v>
      </c>
      <c r="BM615" t="s" s="35173">
        <v>1425</v>
      </c>
      <c r="BN615" t="s" s="35648">
        <v>1393</v>
      </c>
      <c r="BO615" t="n" s="36123">
        <v>-0.08462691307067871</v>
      </c>
    </row>
    <row r="616" spans="1:23" x14ac:dyDescent="0.25">
      <c r="A616" s="116" t="str">
        <f>IF(ISBLANK(TBL_DATA[[#This Row],[Row.names]]), "",   DATE(YEAR(TBL_DATA[[#This Row],[Row.names]]), MONTH(TBL_DATA[[#This Row],[Row.names]]), DAY(TBL_DATA[[#This Row],[Row.names]])))</f>
        <v/>
      </c>
      <c r="B616" s="800" t="s">
        <v>745</v>
      </c>
      <c r="C616" s="1426" t="s">
        <v>1371</v>
      </c>
      <c r="D616" s="2052" t="n">
        <v>3.885370736553121E-4</v>
      </c>
      <c r="E616" s="2678" t="n">
        <v>0.16891510422152956</v>
      </c>
      <c r="F616" s="3242" t="n">
        <v>-0.14443920341503969</v>
      </c>
      <c r="G616" s="3806" t="n">
        <v>0.3811869672485704</v>
      </c>
      <c r="H616" s="4370" t="n">
        <v>0.2972866504681698</v>
      </c>
      <c r="I616" s="4934" t="n">
        <v>0.005453532380441032</v>
      </c>
      <c r="J616" s="5497" t="n">
        <v>-0.013055341812919674</v>
      </c>
      <c r="K616" s="6059" t="n">
        <v>0.7450027254478139</v>
      </c>
      <c r="L616" s="6621" t="n">
        <v>0.2829411004029062</v>
      </c>
      <c r="M616" s="7183" t="n">
        <v>0.0054503765797914465</v>
      </c>
      <c r="N616" s="7746" t="n">
        <v>0.10327354012880671</v>
      </c>
      <c r="O616" s="8310" t="n">
        <v>0.07551644191160779</v>
      </c>
      <c r="P616" s="8936" t="n">
        <v>-0.055745555992915974</v>
      </c>
      <c r="Q616" s="9500" t="n">
        <v>-0.017124447632684087</v>
      </c>
      <c r="R616" s="10064" t="n">
        <v>-0.014937477740327934</v>
      </c>
      <c r="S616" s="10565" t="n">
        <v>-0.07826198469081969</v>
      </c>
      <c r="T616" s="11066" t="n">
        <v>0.081794424480494</v>
      </c>
      <c r="U616" s="11567" t="n">
        <v>-0.9568131958613302</v>
      </c>
      <c r="V616" s="12067" t="n">
        <v>-0.04197033057484678</v>
      </c>
      <c r="W616" s="12566" t="n">
        <v>0.08403830021451973</v>
      </c>
      <c r="X616" t="n" s="13065">
        <v>-0.4994190799636777</v>
      </c>
      <c r="Y616" t="n" s="13628">
        <v>0.5452399934599165</v>
      </c>
      <c r="Z616" t="n" s="14191">
        <v>0.5319220811386817</v>
      </c>
      <c r="AA616" t="n" s="14816">
        <v>0.0</v>
      </c>
      <c r="AB616" t="n" s="15442">
        <v>0.0</v>
      </c>
      <c r="AC616" t="n" s="16068">
        <v>0.08476825926089743</v>
      </c>
      <c r="AD616" t="n" s="16543">
        <v>0.09300457973632299</v>
      </c>
      <c r="AE616" t="n" s="17018">
        <v>0.074690338177631</v>
      </c>
      <c r="AF616" t="n" s="17493">
        <v>0.122062724581602</v>
      </c>
      <c r="AG616" t="n" s="17968">
        <v>0.198554215568821</v>
      </c>
      <c r="AH616" t="n" s="18443">
        <v>0.010691061566320001</v>
      </c>
      <c r="AI616" t="n" s="18918">
        <v>0.047902883632102</v>
      </c>
      <c r="AJ616" t="n" s="19393">
        <v>0.10680020673418503</v>
      </c>
      <c r="AK616" t="n" s="19868">
        <v>-0.09843246495884601</v>
      </c>
      <c r="AL616" t="n" s="20343">
        <v>-0.011377037687571</v>
      </c>
      <c r="AM616" t="n" s="20818">
        <v>0.172566469458525</v>
      </c>
      <c r="AN616" t="n" s="21293">
        <v>-0.23223038927588</v>
      </c>
      <c r="AO616" t="n" s="21768">
        <v>1.218184065425479</v>
      </c>
      <c r="AP616" t="n" s="22243">
        <v>-0.733951477892267</v>
      </c>
      <c r="AQ616" t="n" s="22718">
        <v>0.48423258753321197</v>
      </c>
      <c r="AR616" t="n" s="23193">
        <v>1.952135543317746</v>
      </c>
      <c r="AS616" t="n" s="23786">
        <v>0.0020670040670311635</v>
      </c>
      <c r="AT616" t="n" s="24379">
        <v>4.522985538118674E-4</v>
      </c>
      <c r="AU616" t="n" s="24972">
        <v>0.002391453803252182</v>
      </c>
      <c r="AV616" t="n" s="25565">
        <v>8.872368487621358E-4</v>
      </c>
      <c r="AW616" t="n" s="26158">
        <v>-1.81976462273258E-5</v>
      </c>
      <c r="AX616" t="n" s="26751">
        <v>-5.543844336981077E-4</v>
      </c>
      <c r="AY616" t="n" s="27344">
        <v>2.1189415807696432E-4</v>
      </c>
      <c r="AZ616" t="n" s="27937">
        <v>0.0010613727355324874</v>
      </c>
      <c r="BA616" t="n" s="28530">
        <v>-7.244386004449972E-4</v>
      </c>
      <c r="BB616" t="n" s="29123">
        <v>0.0012367770607391829</v>
      </c>
      <c r="BC616" t="n" s="29716">
        <v>-6.918031399868802E-6</v>
      </c>
      <c r="BD616" t="n" s="30309">
        <v>0.0016209468394229975</v>
      </c>
      <c r="BE616" t="n" s="30902">
        <v>-6.428528496181434E-4</v>
      </c>
      <c r="BF616" t="n" s="31495">
        <v>0.0016180504305898366</v>
      </c>
      <c r="BG616" t="n" s="32088">
        <v>0.001075095637558388</v>
      </c>
      <c r="BH616" t="n" s="32681">
        <v>-2.738889467378769E-4</v>
      </c>
      <c r="BI616" t="n" s="33274">
        <v>0.0036067474042204817</v>
      </c>
      <c r="BJ616" t="s" s="33749">
        <v>1392</v>
      </c>
      <c r="BK616" t="s" s="34224">
        <v>1393</v>
      </c>
      <c r="BL616" t="n" s="34699">
        <v>0.11491019278764725</v>
      </c>
      <c r="BM616" t="s" s="35174">
        <v>1425</v>
      </c>
      <c r="BN616" t="s" s="35649">
        <v>1393</v>
      </c>
      <c r="BO616" t="n" s="36124">
        <v>-0.0840446874499321</v>
      </c>
    </row>
    <row r="617" spans="1:23" x14ac:dyDescent="0.25">
      <c r="A617" s="116" t="str">
        <f>IF(ISBLANK(TBL_DATA[[#This Row],[Row.names]]), "",   DATE(YEAR(TBL_DATA[[#This Row],[Row.names]]), MONTH(TBL_DATA[[#This Row],[Row.names]]), DAY(TBL_DATA[[#This Row],[Row.names]])))</f>
        <v/>
      </c>
      <c r="B617" s="801" t="s">
        <v>746</v>
      </c>
      <c r="C617" s="1427" t="s">
        <v>1372</v>
      </c>
      <c r="D617" s="2053" t="n">
        <v>-0.0012581767975306866</v>
      </c>
      <c r="E617" s="2679" t="n">
        <v>0.16744440235911484</v>
      </c>
      <c r="F617" s="3243" t="n">
        <v>-0.12455710317208091</v>
      </c>
      <c r="G617" s="3807" t="n">
        <v>0.40369483962442015</v>
      </c>
      <c r="H617" s="4371" t="n">
        <v>0.32640390849036216</v>
      </c>
      <c r="I617" s="4935" t="n">
        <v>0.005318426095558634</v>
      </c>
      <c r="J617" s="5498" t="n">
        <v>-0.03768466698109807</v>
      </c>
      <c r="K617" s="6060" t="n">
        <v>0.7496753802776164</v>
      </c>
      <c r="L617" s="6622" t="n">
        <v>0.2845498597442652</v>
      </c>
      <c r="M617" s="7184" t="n">
        <v>0.005445817939576907</v>
      </c>
      <c r="N617" s="7747" t="n">
        <v>0.10286878724456534</v>
      </c>
      <c r="O617" s="8311" t="n">
        <v>0.0749893163200504</v>
      </c>
      <c r="P617" s="8937" t="n">
        <v>-0.05693359502533102</v>
      </c>
      <c r="Q617" s="9501" t="n">
        <v>-0.017003547397904415</v>
      </c>
      <c r="R617" s="10065" t="n">
        <v>-0.014825148746260803</v>
      </c>
      <c r="S617" s="10566" t="n">
        <v>-0.08384913357769785</v>
      </c>
      <c r="T617" s="11067" t="n">
        <v>0.08178864860928552</v>
      </c>
      <c r="U617" s="11568" t="n">
        <v>-1.0251927987984681</v>
      </c>
      <c r="V617" s="12068" t="n">
        <v>-0.017823858226029166</v>
      </c>
      <c r="W617" s="12567" t="n">
        <v>0.08144495973691515</v>
      </c>
      <c r="X617" t="n" s="13066">
        <v>-0.21884544216860177</v>
      </c>
      <c r="Y617" t="n" s="13629">
        <v>0.571317694886446</v>
      </c>
      <c r="Z617" t="n" s="14192">
        <v>0.5334321510222881</v>
      </c>
      <c r="AA617" t="n" s="14817">
        <v>0.0</v>
      </c>
      <c r="AB617" t="n" s="15443">
        <v>0.0</v>
      </c>
      <c r="AC617" t="n" s="16069">
        <v>0.08130876745182551</v>
      </c>
      <c r="AD617" t="n" s="16544">
        <v>0.09537217003059702</v>
      </c>
      <c r="AE617" t="n" s="17019">
        <v>0.07826598089461502</v>
      </c>
      <c r="AF617" t="n" s="17494">
        <v>0.12261969086957498</v>
      </c>
      <c r="AG617" t="n" s="17969">
        <v>0.199778462526642</v>
      </c>
      <c r="AH617" t="n" s="18444">
        <v>0.010616724854649</v>
      </c>
      <c r="AI617" t="n" s="18919">
        <v>0.047641617116113</v>
      </c>
      <c r="AJ617" t="n" s="19394">
        <v>0.10419104957093502</v>
      </c>
      <c r="AK617" t="n" s="19869">
        <v>-0.100454691612113</v>
      </c>
      <c r="AL617" t="n" s="20344">
        <v>-0.011387797991508</v>
      </c>
      <c r="AM617" t="n" s="20819">
        <v>0.17269462468266902</v>
      </c>
      <c r="AN617" t="n" s="21294">
        <v>-0.23100322160679002</v>
      </c>
      <c r="AO617" t="n" s="21769">
        <v>1.210234137979406</v>
      </c>
      <c r="AP617" t="n" s="22244">
        <v>-0.7218995286440221</v>
      </c>
      <c r="AQ617" t="n" s="22719">
        <v>0.48833460933538386</v>
      </c>
      <c r="AR617" t="n" s="23194">
        <v>1.932133666623428</v>
      </c>
      <c r="AS617" t="n" s="23787">
        <v>0.0018174643934338207</v>
      </c>
      <c r="AT617" t="n" s="24380">
        <v>4.8347329445064496E-4</v>
      </c>
      <c r="AU617" t="n" s="24973">
        <v>0.0025777332209884095</v>
      </c>
      <c r="AV617" t="n" s="25566">
        <v>8.714323685367955E-4</v>
      </c>
      <c r="AW617" t="n" s="26159">
        <v>-1.863874393288171E-5</v>
      </c>
      <c r="AX617" t="n" s="26752">
        <v>-6.589673277121555E-4</v>
      </c>
      <c r="AY617" t="n" s="27345">
        <v>2.3560198841720274E-4</v>
      </c>
      <c r="AZ617" t="n" s="27938">
        <v>0.001130612082515367</v>
      </c>
      <c r="BA617" t="n" s="28531">
        <v>-7.08935523457581E-4</v>
      </c>
      <c r="BB617" t="n" s="29124">
        <v>0.0012215246533328348</v>
      </c>
      <c r="BC617" t="n" s="29717">
        <v>-6.316958160739984E-7</v>
      </c>
      <c r="BD617" t="n" s="30310">
        <v>0.001630108483355759</v>
      </c>
      <c r="BE617" t="n" s="30903">
        <v>-6.652091248389844E-4</v>
      </c>
      <c r="BF617" t="n" s="31496">
        <v>0.001751388470416207</v>
      </c>
      <c r="BG617" t="n" s="32089">
        <v>0.001137000695994259</v>
      </c>
      <c r="BH617" t="n" s="32682">
        <v>-2.4961660188211964E-4</v>
      </c>
      <c r="BI617" t="n" s="33275">
        <v>0.003346996787711261</v>
      </c>
      <c r="BJ617" t="s" s="33750">
        <v>1392</v>
      </c>
      <c r="BK617" t="s" s="34225">
        <v>1393</v>
      </c>
      <c r="BL617" t="n" s="34700">
        <v>0.11443080753087997</v>
      </c>
      <c r="BM617" t="s" s="35175">
        <v>1425</v>
      </c>
      <c r="BN617" t="s" s="35650">
        <v>1393</v>
      </c>
      <c r="BO617" t="n" s="36125">
        <v>-0.08371975272893906</v>
      </c>
    </row>
    <row r="618" spans="1:23" x14ac:dyDescent="0.25">
      <c r="A618" s="116" t="str">
        <f>IF(ISBLANK(TBL_DATA[[#This Row],[Row.names]]), "",   DATE(YEAR(TBL_DATA[[#This Row],[Row.names]]), MONTH(TBL_DATA[[#This Row],[Row.names]]), DAY(TBL_DATA[[#This Row],[Row.names]])))</f>
        <v/>
      </c>
      <c r="B618" s="802" t="s">
        <v>747</v>
      </c>
      <c r="C618" s="1428" t="s">
        <v>1373</v>
      </c>
      <c r="D618" s="2054" t="n">
        <v>0.0010822250766601249</v>
      </c>
      <c r="E618" s="2680" t="n">
        <v>0.16870783996695438</v>
      </c>
      <c r="F618" s="3244" t="n">
        <v>-0.0866138270416289</v>
      </c>
      <c r="G618" s="3808" t="n">
        <v>0.38489030614546726</v>
      </c>
      <c r="H618" s="4372" t="n">
        <v>0.3065236713311286</v>
      </c>
      <c r="I618" s="4936" t="n">
        <v>0.005228675143996812</v>
      </c>
      <c r="J618" s="5499" t="n">
        <v>-0.012049623033019263</v>
      </c>
      <c r="K618" s="6061" t="n">
        <v>0.7623530444043477</v>
      </c>
      <c r="L618" s="6623" t="n">
        <v>0.29569456749722406</v>
      </c>
      <c r="M618" s="7185" t="n">
        <v>0.005379279864286052</v>
      </c>
      <c r="N618" s="7748" t="n">
        <v>0.09967267405130383</v>
      </c>
      <c r="O618" s="8312" t="n">
        <v>0.07076164430388927</v>
      </c>
      <c r="P618" s="8938" t="n">
        <v>-0.055912984912911634</v>
      </c>
      <c r="Q618" s="9502" t="n">
        <v>-0.016257032015481402</v>
      </c>
      <c r="R618" s="10066" t="n">
        <v>-0.014146315785855151</v>
      </c>
      <c r="S618" s="10567" t="n">
        <v>-0.08375983158210332</v>
      </c>
      <c r="T618" s="11068" t="n">
        <v>0.08178986417569133</v>
      </c>
      <c r="U618" s="11569" t="n">
        <v>-1.024085715586718</v>
      </c>
      <c r="V618" s="12069" t="n">
        <v>-0.019566637829205535</v>
      </c>
      <c r="W618" s="12568" t="n">
        <v>0.08143089546324794</v>
      </c>
      <c r="X618" t="n" s="13067">
        <v>-0.24028518559072595</v>
      </c>
      <c r="Y618" t="n" s="13630">
        <v>0.5536457995245053</v>
      </c>
      <c r="Z618" t="n" s="14193">
        <v>0.5437780498486713</v>
      </c>
      <c r="AA618" t="n" s="14818">
        <v>0.0</v>
      </c>
      <c r="AB618" t="n" s="15444">
        <v>0.0</v>
      </c>
      <c r="AC618" t="n" s="16070">
        <v>0.07828770056820236</v>
      </c>
      <c r="AD618" t="n" s="16545">
        <v>0.10666639401664399</v>
      </c>
      <c r="AE618" t="n" s="17020">
        <v>0.07316925189605801</v>
      </c>
      <c r="AF618" t="n" s="17495">
        <v>0.12902523839573796</v>
      </c>
      <c r="AG618" t="n" s="17970">
        <v>0.19737339553553096</v>
      </c>
      <c r="AH618" t="n" s="18445">
        <v>0.010250077718069999</v>
      </c>
      <c r="AI618" t="n" s="18920">
        <v>0.046847086434137</v>
      </c>
      <c r="AJ618" t="n" s="19395">
        <v>0.10814635028844</v>
      </c>
      <c r="AK618" t="n" s="19870">
        <v>-0.098847950291305</v>
      </c>
      <c r="AL618" t="n" s="20345">
        <v>-0.011388421443709</v>
      </c>
      <c r="AM618" t="n" s="20820">
        <v>0.169314353657671</v>
      </c>
      <c r="AN618" t="n" s="21295">
        <v>-0.256159163625565</v>
      </c>
      <c r="AO618" t="n" s="21770">
        <v>1.1984315246440196</v>
      </c>
      <c r="AP618" t="n" s="22245">
        <v>-0.72403491206231</v>
      </c>
      <c r="AQ618" t="n" s="22720">
        <v>0.4743966125817096</v>
      </c>
      <c r="AR618" t="n" s="23195">
        <v>1.9224664367063296</v>
      </c>
      <c r="AS618" t="n" s="23788">
        <v>0.0017864956272884793</v>
      </c>
      <c r="AT618" t="n" s="24381">
        <v>4.728843118403742E-4</v>
      </c>
      <c r="AU618" t="n" s="24974">
        <v>0.002508866427668983</v>
      </c>
      <c r="AV618" t="n" s="25567">
        <v>8.613159771040176E-4</v>
      </c>
      <c r="AW618" t="n" s="26160">
        <v>-1.8525901324872864E-5</v>
      </c>
      <c r="AX618" t="n" s="26753">
        <v>-6.514924819359332E-4</v>
      </c>
      <c r="AY618" t="n" s="27346">
        <v>2.2544720545809307E-4</v>
      </c>
      <c r="AZ618" t="n" s="27939">
        <v>0.0010765665764074193</v>
      </c>
      <c r="BA618" t="n" s="28532">
        <v>-7.014841998058298E-4</v>
      </c>
      <c r="BB618" t="n" s="29125">
        <v>0.0011859540449554707</v>
      </c>
      <c r="BC618" t="n" s="29718">
        <v>-6.199483729633502E-7</v>
      </c>
      <c r="BD618" t="n" s="30311">
        <v>0.0015735610899274555</v>
      </c>
      <c r="BE618" t="n" s="30904">
        <v>-6.423496062160971E-4</v>
      </c>
      <c r="BF618" t="n" s="31497">
        <v>0.0016944738465581232</v>
      </c>
      <c r="BG618" t="n" s="32090">
        <v>0.001121422714056176</v>
      </c>
      <c r="BH618" t="n" s="32683">
        <v>-2.489632535942735E-4</v>
      </c>
      <c r="BI618" t="n" s="33276">
        <v>0.003247262848551852</v>
      </c>
      <c r="BJ618" t="s" s="33751">
        <v>1392</v>
      </c>
      <c r="BK618" t="s" s="34226">
        <v>1393</v>
      </c>
      <c r="BL618" t="n" s="34701">
        <v>0.11218905448913574</v>
      </c>
      <c r="BM618" t="s" s="35176">
        <v>1425</v>
      </c>
      <c r="BN618" t="s" s="35651">
        <v>1393</v>
      </c>
      <c r="BO618" t="n" s="36126">
        <v>-0.08142835646867752</v>
      </c>
    </row>
    <row r="619" spans="1:23" x14ac:dyDescent="0.25">
      <c r="A619" s="116" t="str">
        <f>IF(ISBLANK(TBL_DATA[[#This Row],[Row.names]]), "",   DATE(YEAR(TBL_DATA[[#This Row],[Row.names]]), MONTH(TBL_DATA[[#This Row],[Row.names]]), DAY(TBL_DATA[[#This Row],[Row.names]])))</f>
        <v/>
      </c>
      <c r="B619" s="803" t="s">
        <v>748</v>
      </c>
      <c r="C619" s="1429" t="s">
        <v>1374</v>
      </c>
      <c r="D619" s="2055" t="n">
        <v>-0.005197288485513409</v>
      </c>
      <c r="E619" s="2681" t="n">
        <v>0.16263372816736488</v>
      </c>
      <c r="F619" s="3245" t="n">
        <v>-0.0802865049751551</v>
      </c>
      <c r="G619" s="3809" t="n">
        <v>0.3904243240409738</v>
      </c>
      <c r="H619" s="4373" t="n">
        <v>0.31843878818429594</v>
      </c>
      <c r="I619" s="4937" t="n">
        <v>0.005211029318289189</v>
      </c>
      <c r="J619" s="5500" t="n">
        <v>0.013332800904433562</v>
      </c>
      <c r="K619" s="6062" t="n">
        <v>0.7329937070688308</v>
      </c>
      <c r="L619" s="6624" t="n">
        <v>0.28381741004726324</v>
      </c>
      <c r="M619" s="7186" t="n">
        <v>0.005282397348193352</v>
      </c>
      <c r="N619" s="7749" t="n">
        <v>0.10020083803261191</v>
      </c>
      <c r="O619" s="8313" t="n">
        <v>0.07143150245941214</v>
      </c>
      <c r="P619" s="8939" t="n">
        <v>-0.06081967748574646</v>
      </c>
      <c r="Q619" s="9503" t="n">
        <v>-0.016399104672656335</v>
      </c>
      <c r="R619" s="10067" t="n">
        <v>-0.014277203789885564</v>
      </c>
      <c r="S619" s="10568" t="n">
        <v>-0.1012665271878419</v>
      </c>
      <c r="T619" s="11069" t="n">
        <v>0.08116819327173452</v>
      </c>
      <c r="U619" s="11570" t="n">
        <v>-1.2476134198136242</v>
      </c>
      <c r="V619" s="12070" t="n">
        <v>-0.025823909324336314</v>
      </c>
      <c r="W619" s="12569" t="n">
        <v>0.08154623054367414</v>
      </c>
      <c r="X619" t="n" s="13068">
        <v>-0.31667814872823175</v>
      </c>
      <c r="Y619" t="n" s="13631">
        <v>0.5643038084084634</v>
      </c>
      <c r="Z619" t="n" s="14194">
        <v>0.5327451642645509</v>
      </c>
      <c r="AA619" t="n" s="14819">
        <v>0.0</v>
      </c>
      <c r="AB619" t="n" s="15445">
        <v>0.0</v>
      </c>
      <c r="AC619" t="n" s="16071">
        <v>0.0751806469169344</v>
      </c>
      <c r="AD619" t="n" s="16546">
        <v>0.10914057587889801</v>
      </c>
      <c r="AE619" t="n" s="17021">
        <v>0.05695353762572801</v>
      </c>
      <c r="AF619" t="n" s="17496">
        <v>0.13221130584014604</v>
      </c>
      <c r="AG619" t="n" s="17971">
        <v>0.19811141644376</v>
      </c>
      <c r="AH619" t="n" s="18446">
        <v>0.010604669010358</v>
      </c>
      <c r="AI619" t="n" s="18921">
        <v>0.046367763364986006</v>
      </c>
      <c r="AJ619" t="n" s="19396">
        <v>0.109269556935273</v>
      </c>
      <c r="AK619" t="n" s="19871">
        <v>-0.092958019534588</v>
      </c>
      <c r="AL619" t="n" s="20346">
        <v>-0.011490127692231</v>
      </c>
      <c r="AM619" t="n" s="20821">
        <v>0.15971674886489098</v>
      </c>
      <c r="AN619" t="n" s="21296">
        <v>-0.281601199387658</v>
      </c>
      <c r="AO619" t="n" s="21771">
        <v>1.171625153943342</v>
      </c>
      <c r="AP619" t="n" s="22246">
        <v>-0.7352989265937792</v>
      </c>
      <c r="AQ619" t="n" s="22721">
        <v>0.43632622734956283</v>
      </c>
      <c r="AR619" t="n" s="23196">
        <v>1.906924080537121</v>
      </c>
      <c r="AS619" t="n" s="23789">
        <v>0.002177086554977782</v>
      </c>
      <c r="AT619" t="n" s="24382">
        <v>3.43724717469335E-4</v>
      </c>
      <c r="AU619" t="n" s="24975">
        <v>0.0029496967119929406</v>
      </c>
      <c r="AV619" t="n" s="25568">
        <v>9.814936190135756E-4</v>
      </c>
      <c r="AW619" t="n" s="26161">
        <v>-3.0489368741248414E-5</v>
      </c>
      <c r="AX619" t="n" s="26754">
        <v>-7.699008225328389E-4</v>
      </c>
      <c r="AY619" t="n" s="27347">
        <v>1.7480724180653803E-4</v>
      </c>
      <c r="AZ619" t="n" s="27940">
        <v>0.0014762126118578623</v>
      </c>
      <c r="BA619" t="n" s="28533">
        <v>-5.703873093559619E-4</v>
      </c>
      <c r="BB619" t="n" s="29126">
        <v>8.920126884962279E-4</v>
      </c>
      <c r="BC619" t="n" s="29719">
        <v>-2.016587283372484E-5</v>
      </c>
      <c r="BD619" t="n" s="30312">
        <v>0.0010895080634516128</v>
      </c>
      <c r="BE619" t="n" s="30905">
        <v>-3.5349397302233314E-4</v>
      </c>
      <c r="BF619" t="n" s="31498">
        <v>0.001765355444382791</v>
      </c>
      <c r="BG619" t="n" s="32091">
        <v>0.0010591413469770426</v>
      </c>
      <c r="BH619" t="n" s="32684">
        <v>-2.124704273144265E-4</v>
      </c>
      <c r="BI619" t="n" s="33277">
        <v>0.004256050317675799</v>
      </c>
      <c r="BJ619" t="s" s="33752">
        <v>1392</v>
      </c>
      <c r="BK619" t="s" s="34227">
        <v>1393</v>
      </c>
      <c r="BL619" t="n" s="34702">
        <v>0.10174670815467834</v>
      </c>
      <c r="BM619" t="s" s="35177">
        <v>1425</v>
      </c>
      <c r="BN619" t="s" s="35652">
        <v>1393</v>
      </c>
      <c r="BO619" t="n" s="36127">
        <v>-0.07421794533729553</v>
      </c>
    </row>
    <row r="620" spans="1:23" x14ac:dyDescent="0.25">
      <c r="A620" s="116" t="str">
        <f>IF(ISBLANK(TBL_DATA[[#This Row],[Row.names]]), "",   DATE(YEAR(TBL_DATA[[#This Row],[Row.names]]), MONTH(TBL_DATA[[#This Row],[Row.names]]), DAY(TBL_DATA[[#This Row],[Row.names]])))</f>
        <v/>
      </c>
      <c r="B620" s="804" t="s">
        <v>749</v>
      </c>
      <c r="C620" s="1430" t="s">
        <v>1375</v>
      </c>
      <c r="D620" s="2056" t="n">
        <v>-0.006320110248502703</v>
      </c>
      <c r="E620" s="2682" t="n">
        <v>0.15528575482671947</v>
      </c>
      <c r="F620" s="3246" t="n">
        <v>-0.1064161078187198</v>
      </c>
      <c r="G620" s="3810" t="n">
        <v>0.37345252880862356</v>
      </c>
      <c r="H620" s="4374" t="n">
        <v>0.2788662339298539</v>
      </c>
      <c r="I620" s="4938" t="n">
        <v>0.005202409557190082</v>
      </c>
      <c r="J620" s="5501" t="n">
        <v>-0.004189990427612478</v>
      </c>
      <c r="K620" s="6063" t="n">
        <v>0.7433258870901648</v>
      </c>
      <c r="L620" s="6625" t="n">
        <v>0.28794499715356503</v>
      </c>
      <c r="M620" s="7187" t="n">
        <v>0.005310416166383642</v>
      </c>
      <c r="N620" s="7750" t="n">
        <v>0.09725163100211033</v>
      </c>
      <c r="O620" s="8314" t="n">
        <v>0.07254126217417173</v>
      </c>
      <c r="P620" s="8940" t="n">
        <v>-0.06675540066726082</v>
      </c>
      <c r="Q620" s="9504" t="n">
        <v>-0.016226122936062452</v>
      </c>
      <c r="R620" s="10068" t="n">
        <v>-0.014166675872285272</v>
      </c>
      <c r="S620" s="10569" t="n">
        <v>-0.10675461482343207</v>
      </c>
      <c r="T620" s="11070" t="n">
        <v>0.08138539260407567</v>
      </c>
      <c r="U620" s="11571" t="n">
        <v>-1.3117171449030516</v>
      </c>
      <c r="V620" s="12071" t="n">
        <v>-0.04658347971945809</v>
      </c>
      <c r="W620" s="12570" t="n">
        <v>0.0812197197265522</v>
      </c>
      <c r="X620" t="n" s="13069">
        <v>-0.5735488853728351</v>
      </c>
      <c r="Y620" t="n" s="13632">
        <v>0.5280778672978578</v>
      </c>
      <c r="Z620" t="n" s="14195">
        <v>0.5366050662764609</v>
      </c>
      <c r="AA620" t="n" s="14820">
        <v>0.0</v>
      </c>
      <c r="AB620" t="n" s="15446">
        <v>0.0</v>
      </c>
      <c r="AC620" t="n" s="16072">
        <v>0.07616652705304724</v>
      </c>
      <c r="AD620" t="n" s="16547">
        <v>0.124424121926897</v>
      </c>
      <c r="AE620" t="n" s="17022">
        <v>0.029748665118348998</v>
      </c>
      <c r="AF620" t="n" s="17497">
        <v>0.13580430556651002</v>
      </c>
      <c r="AG620" t="n" s="17972">
        <v>0.19554416955100803</v>
      </c>
      <c r="AH620" t="n" s="18447">
        <v>0.010611388493417</v>
      </c>
      <c r="AI620" t="n" s="18922">
        <v>0.047282699357084</v>
      </c>
      <c r="AJ620" t="n" s="19397">
        <v>0.100444979497665</v>
      </c>
      <c r="AK620" t="n" s="19872">
        <v>-0.09022332785522799</v>
      </c>
      <c r="AL620" t="n" s="20347">
        <v>-0.011632163224829</v>
      </c>
      <c r="AM620" t="n" s="20822">
        <v>0.12117195835009201</v>
      </c>
      <c r="AN620" t="n" s="21297">
        <v>-0.227881157714503</v>
      </c>
      <c r="AO620" t="n" s="21772">
        <v>1.1232367774793088</v>
      </c>
      <c r="AP620" t="n" s="22247">
        <v>-0.6879411384128469</v>
      </c>
      <c r="AQ620" t="n" s="22722">
        <v>0.43529563906646196</v>
      </c>
      <c r="AR620" t="n" s="23197">
        <v>1.8111779158921557</v>
      </c>
      <c r="AS620" t="n" s="23790">
        <v>0.002386433335062118</v>
      </c>
      <c r="AT620" t="n" s="24383">
        <v>4.033334036805568E-4</v>
      </c>
      <c r="AU620" t="n" s="24976">
        <v>0.0032734128403605735</v>
      </c>
      <c r="AV620" t="n" s="25569">
        <v>0.0010306543753570872</v>
      </c>
      <c r="AW620" t="n" s="26162">
        <v>-7.636651534192375E-5</v>
      </c>
      <c r="AX620" t="n" s="26755">
        <v>-6.910219010302982E-4</v>
      </c>
      <c r="AY620" t="n" s="27348">
        <v>2.5461282926299473E-4</v>
      </c>
      <c r="AZ620" t="n" s="27941">
        <v>0.0011909334999672485</v>
      </c>
      <c r="BA620" t="n" s="28534">
        <v>-7.075625081442875E-4</v>
      </c>
      <c r="BB620" t="n" s="29127">
        <v>8.808875244865661E-4</v>
      </c>
      <c r="BC620" t="n" s="29720">
        <v>-2.3396386769131497E-5</v>
      </c>
      <c r="BD620" t="n" s="30313">
        <v>0.0011038107175040826</v>
      </c>
      <c r="BE620" t="n" s="30906">
        <v>-5.83619781336605E-4</v>
      </c>
      <c r="BF620" t="n" s="31499">
        <v>0.001909532632202512</v>
      </c>
      <c r="BG620" t="n" s="32092">
        <v>0.0012694000673444832</v>
      </c>
      <c r="BH620" t="n" s="32685">
        <v>-1.2107114152477304E-4</v>
      </c>
      <c r="BI620" t="n" s="33278">
        <v>0.004343868002701804</v>
      </c>
      <c r="BJ620" t="s" s="33753">
        <v>1385</v>
      </c>
      <c r="BK620" t="s" s="34228">
        <v>1393</v>
      </c>
      <c r="BL620" t="n" s="34703">
        <v>0.08461445569992065</v>
      </c>
      <c r="BM620" t="s" s="35178">
        <v>1425</v>
      </c>
      <c r="BN620" t="s" s="35653">
        <v>1393</v>
      </c>
      <c r="BO620" t="n" s="36128">
        <v>-0.054394446313381195</v>
      </c>
    </row>
    <row r="621" spans="1:23" x14ac:dyDescent="0.25">
      <c r="A621" s="116" t="str">
        <f>IF(ISBLANK(TBL_DATA[[#This Row],[Row.names]]), "",   DATE(YEAR(TBL_DATA[[#This Row],[Row.names]]), MONTH(TBL_DATA[[#This Row],[Row.names]]), DAY(TBL_DATA[[#This Row],[Row.names]])))</f>
        <v/>
      </c>
      <c r="B621" s="805" t="s">
        <v>750</v>
      </c>
      <c r="C621" s="1431" t="s">
        <v>1376</v>
      </c>
      <c r="D621" s="2057" t="n">
        <v>0.0062164238786606785</v>
      </c>
      <c r="E621" s="2683" t="n">
        <v>0.16246750077970074</v>
      </c>
      <c r="F621" s="3247" t="n">
        <v>-0.10476752953862312</v>
      </c>
      <c r="G621" s="3811" t="n">
        <v>0.3796791507363217</v>
      </c>
      <c r="H621" s="4375" t="n">
        <v>0.2866459921052004</v>
      </c>
      <c r="I621" s="4939" t="n">
        <v>0.005211729732373708</v>
      </c>
      <c r="J621" s="5502" t="n">
        <v>-0.0017077632099904427</v>
      </c>
      <c r="K621" s="6064" t="n">
        <v>0.6928729819067934</v>
      </c>
      <c r="L621" s="6626" t="n">
        <v>0.24557713819940982</v>
      </c>
      <c r="M621" s="7188" t="n">
        <v>0.005301001670572212</v>
      </c>
      <c r="N621" s="7751" t="n">
        <v>0.09795567547723626</v>
      </c>
      <c r="O621" s="8315" t="n">
        <v>0.07254126217417173</v>
      </c>
      <c r="P621" s="8941" t="n">
        <v>-0.06095395665533776</v>
      </c>
      <c r="Q621" s="9505" t="n">
        <v>-0.016279494886911446</v>
      </c>
      <c r="R621" s="10069" t="n">
        <v>-0.014205138640510527</v>
      </c>
      <c r="S621" s="10570" t="n">
        <v>-0.09960047837118302</v>
      </c>
      <c r="T621" s="11071" t="n">
        <v>0.0816153819744165</v>
      </c>
      <c r="U621" s="11572" t="n">
        <v>-1.2203640534624245</v>
      </c>
      <c r="V621" s="12072" t="n">
        <v>-0.03001082124127552</v>
      </c>
      <c r="W621" s="12571" t="n">
        <v>0.08159470822076982</v>
      </c>
      <c r="X621" t="n" s="13070">
        <v>-0.3678035242196786</v>
      </c>
      <c r="Y621" t="n" s="13633">
        <v>0.5353933059958822</v>
      </c>
      <c r="Z621" t="n" s="14196">
        <v>0.49555740151813876</v>
      </c>
      <c r="AA621" t="n" s="14821">
        <v>0.0</v>
      </c>
      <c r="AB621" t="n" s="15447">
        <v>0.0</v>
      </c>
      <c r="AC621" t="n" s="16073">
        <v>0.07881175942406955</v>
      </c>
      <c r="AD621" t="n" s="16548">
        <v>0.13574607082534698</v>
      </c>
      <c r="AE621" t="n" s="17023">
        <v>0.032424058801993005</v>
      </c>
      <c r="AF621" t="n" s="17498">
        <v>0.14193304737444</v>
      </c>
      <c r="AG621" t="n" s="17973">
        <v>0.215058939673993</v>
      </c>
      <c r="AH621" t="n" s="18448">
        <v>0.011106986774088999</v>
      </c>
      <c r="AI621" t="n" s="18923">
        <v>0.052195260417451</v>
      </c>
      <c r="AJ621" t="n" s="19398">
        <v>0.107599208848308</v>
      </c>
      <c r="AK621" t="n" s="19873">
        <v>-0.09999764689681301</v>
      </c>
      <c r="AL621" t="n" s="20348">
        <v>-0.013013640500652</v>
      </c>
      <c r="AM621" t="n" s="20823">
        <v>0.130354220680313</v>
      </c>
      <c r="AN621" t="n" s="21298">
        <v>-0.25302704243947105</v>
      </c>
      <c r="AO621" t="n" s="21773">
        <v>1.199685423733101</v>
      </c>
      <c r="AP621" t="n" s="22248">
        <v>-0.7393059601741031</v>
      </c>
      <c r="AQ621" t="n" s="22723">
        <v>0.46037946355899784</v>
      </c>
      <c r="AR621" t="n" s="23198">
        <v>1.938991383907204</v>
      </c>
      <c r="AS621" t="n" s="23791">
        <v>0.0024924645527972574</v>
      </c>
      <c r="AT621" t="n" s="24384">
        <v>3.945609098537601E-4</v>
      </c>
      <c r="AU621" t="n" s="24977">
        <v>0.0030258001757432454</v>
      </c>
      <c r="AV621" t="n" s="25570">
        <v>0.0010448496481222443</v>
      </c>
      <c r="AW621" t="n" s="26163">
        <v>-4.4841155396594084E-5</v>
      </c>
      <c r="AX621" t="n" s="26756">
        <v>-6.830392888873387E-4</v>
      </c>
      <c r="AY621" t="n" s="27349">
        <v>2.844303817317732E-4</v>
      </c>
      <c r="AZ621" t="n" s="27942">
        <v>0.0011925051235021588</v>
      </c>
      <c r="BA621" t="n" s="28535">
        <v>-6.746994837421171E-4</v>
      </c>
      <c r="BB621" t="n" s="29128">
        <v>9.027011932437861E-4</v>
      </c>
      <c r="BC621" t="n" s="29721">
        <v>-2.0384558902430843E-5</v>
      </c>
      <c r="BD621" t="n" s="30314">
        <v>0.001189213984768725</v>
      </c>
      <c r="BE621" t="n" s="30907">
        <v>-4.8388687993044334E-4</v>
      </c>
      <c r="BF621" t="n" s="31500">
        <v>0.0017791532374467154</v>
      </c>
      <c r="BG621" t="n" s="32093">
        <v>0.0012153847611344635</v>
      </c>
      <c r="BH621" t="n" s="32686">
        <v>-1.2038870395771238E-4</v>
      </c>
      <c r="BI621" t="n" s="33279">
        <v>0.004334871098603995</v>
      </c>
      <c r="BJ621" t="s" s="33754">
        <v>1385</v>
      </c>
      <c r="BK621" t="s" s="34229">
        <v>1393</v>
      </c>
      <c r="BL621" t="n" s="34704">
        <v>0.09044064581394196</v>
      </c>
      <c r="BM621" t="s" s="35179">
        <v>1425</v>
      </c>
      <c r="BN621" t="s" s="35654">
        <v>1393</v>
      </c>
      <c r="BO621" t="n" s="36129">
        <v>-0.059895433485507965</v>
      </c>
    </row>
    <row r="622" spans="1:23" x14ac:dyDescent="0.25">
      <c r="A622" s="116" t="str">
        <f>IF(ISBLANK(TBL_DATA[[#This Row],[Row.names]]), "",   DATE(YEAR(TBL_DATA[[#This Row],[Row.names]]), MONTH(TBL_DATA[[#This Row],[Row.names]]), DAY(TBL_DATA[[#This Row],[Row.names]])))</f>
        <v/>
      </c>
      <c r="B622" s="806" t="s">
        <v>751</v>
      </c>
      <c r="C622" s="1432" t="s">
        <v>1377</v>
      </c>
      <c r="D622" s="2058" t="n">
        <v>9.128298747321407E-4</v>
      </c>
      <c r="E622" s="2684" t="n">
        <v>0.16352863584281763</v>
      </c>
      <c r="F622" s="3248" t="n">
        <v>-0.11302625975130465</v>
      </c>
      <c r="G622" s="3812" t="n">
        <v>0.39477185610114857</v>
      </c>
      <c r="H622" s="4376" t="n">
        <v>0.2903403646541189</v>
      </c>
      <c r="I622" s="4940" t="n">
        <v>0.005194658887774504</v>
      </c>
      <c r="J622" s="5503" t="n">
        <v>0.017090216296127725</v>
      </c>
      <c r="K622" s="6065" t="n">
        <v>0.6746901676753363</v>
      </c>
      <c r="L622" s="6627" t="n">
        <v>0.2365203326732713</v>
      </c>
      <c r="M622" s="7189" t="n">
        <v>0.0053286641782748275</v>
      </c>
      <c r="N622" s="7752" t="n">
        <v>0.09788863058718637</v>
      </c>
      <c r="O622" s="8316" t="n">
        <v>0.07243826127037058</v>
      </c>
      <c r="P622" s="8942" t="n">
        <v>-0.06009676737322378</v>
      </c>
      <c r="Q622" s="9506" t="n">
        <v>-0.01622316960801617</v>
      </c>
      <c r="R622" s="10070" t="n">
        <v>-0.01415023313628157</v>
      </c>
      <c r="S622" s="10571" t="n">
        <v>-0.09839221053035407</v>
      </c>
      <c r="T622" s="11072" t="n">
        <v>0.08167296604697778</v>
      </c>
      <c r="U622" s="11573" t="n">
        <v>-1.204709652319465</v>
      </c>
      <c r="V622" s="12073" t="n">
        <v>-0.01988135729935414</v>
      </c>
      <c r="W622" s="12572" t="n">
        <v>0.0818304801733775</v>
      </c>
      <c r="X622" t="n" s="13071">
        <v>-0.24295784721329652</v>
      </c>
      <c r="Y622" t="n" s="13634">
        <v>0.5388324086894913</v>
      </c>
      <c r="Z622" t="n" s="14197">
        <v>0.4863335611216558</v>
      </c>
      <c r="AA622" t="n" s="14822">
        <v>0.0</v>
      </c>
      <c r="AB622" t="n" s="15448">
        <v>0.0</v>
      </c>
      <c r="AC622" t="n" s="16074">
        <v>0.08017844118287713</v>
      </c>
      <c r="AD622" t="n" s="16549">
        <v>0.13261867491838603</v>
      </c>
      <c r="AE622" t="n" s="17024">
        <v>0.035870131470194994</v>
      </c>
      <c r="AF622" t="n" s="17499">
        <v>0.13459642289277401</v>
      </c>
      <c r="AG622" t="n" s="17974">
        <v>0.21562607475162798</v>
      </c>
      <c r="AH622" t="n" s="18449">
        <v>0.010907788882919999</v>
      </c>
      <c r="AI622" t="n" s="18924">
        <v>0.052527315945225</v>
      </c>
      <c r="AJ622" t="n" s="19399">
        <v>0.109396503169912</v>
      </c>
      <c r="AK622" t="n" s="19874">
        <v>-0.09935128993759301</v>
      </c>
      <c r="AL622" t="n" s="20349">
        <v>-0.013017565781712</v>
      </c>
      <c r="AM622" t="n" s="20824">
        <v>0.128386339137102</v>
      </c>
      <c r="AN622" t="n" s="21299">
        <v>-0.270500996190307</v>
      </c>
      <c r="AO622" t="n" s="21774">
        <v>1.2082070290784324</v>
      </c>
      <c r="AP622" t="n" s="22249">
        <v>-0.7711476298199021</v>
      </c>
      <c r="AQ622" t="n" s="22724">
        <v>0.4370593992585302</v>
      </c>
      <c r="AR622" t="n" s="23199">
        <v>1.9793546588983344</v>
      </c>
      <c r="AS622" t="n" s="23792">
        <v>0.0024600265645309803</v>
      </c>
      <c r="AT622" t="n" s="24385">
        <v>3.703752907030387E-4</v>
      </c>
      <c r="AU622" t="n" s="24978">
        <v>0.0030956107072421975</v>
      </c>
      <c r="AV622" t="n" s="25571">
        <v>9.632071878685442E-4</v>
      </c>
      <c r="AW622" t="n" s="26164">
        <v>-4.0398939131452145E-5</v>
      </c>
      <c r="AX622" t="n" s="26757">
        <v>-6.440681476990384E-4</v>
      </c>
      <c r="AY622" t="n" s="27350">
        <v>2.02085846312539E-4</v>
      </c>
      <c r="AZ622" t="n" s="27943">
        <v>0.0010620141099143198</v>
      </c>
      <c r="BA622" t="n" s="28536">
        <v>-5.561186774459742E-4</v>
      </c>
      <c r="BB622" t="n" s="29129">
        <v>8.796974833510242E-4</v>
      </c>
      <c r="BC622" t="n" s="29722">
        <v>-1.4356206048222427E-5</v>
      </c>
      <c r="BD622" t="n" s="30315">
        <v>0.0011449610866910522</v>
      </c>
      <c r="BE622" t="n" s="30908">
        <v>-4.2540256296214144E-4</v>
      </c>
      <c r="BF622" t="n" s="31501">
        <v>0.0016393222742869466</v>
      </c>
      <c r="BG622" t="n" s="32094">
        <v>0.0011584235819206003</v>
      </c>
      <c r="BH622" t="n" s="32687">
        <v>-9.735171488817265E-5</v>
      </c>
      <c r="BI622" t="n" s="33280">
        <v>0.004358122554549671</v>
      </c>
      <c r="BJ622" t="s" s="33755">
        <v>1385</v>
      </c>
      <c r="BK622" t="s" s="34230">
        <v>1393</v>
      </c>
      <c r="BL622" t="n" s="34705">
        <v>0.08977837860584259</v>
      </c>
      <c r="BM622" t="s" s="35180">
        <v>1425</v>
      </c>
      <c r="BN622" t="s" s="35655">
        <v>1393</v>
      </c>
      <c r="BO622" t="n" s="36130">
        <v>-0.06008598580956459</v>
      </c>
    </row>
    <row r="623" spans="1:23" x14ac:dyDescent="0.25">
      <c r="A623" s="116" t="str">
        <f>IF(ISBLANK(TBL_DATA[[#This Row],[Row.names]]), "",   DATE(YEAR(TBL_DATA[[#This Row],[Row.names]]), MONTH(TBL_DATA[[#This Row],[Row.names]]), DAY(TBL_DATA[[#This Row],[Row.names]])))</f>
        <v/>
      </c>
      <c r="B623" s="807" t="s">
        <v>752</v>
      </c>
      <c r="C623" s="1433" t="s">
        <v>1378</v>
      </c>
      <c r="D623" s="2059" t="n">
        <v>-0.0037322245334215597</v>
      </c>
      <c r="E623" s="2685" t="n">
        <v>0.15918608572278647</v>
      </c>
      <c r="F623" s="3249" t="n">
        <v>-0.118202363730318</v>
      </c>
      <c r="G623" s="3813" t="n">
        <v>0.3959965908684129</v>
      </c>
      <c r="H623" s="4377" t="n">
        <v>0.29308941988582937</v>
      </c>
      <c r="I623" s="4941" t="n">
        <v>0.005195933901765277</v>
      </c>
      <c r="J623" s="5504" t="n">
        <v>-0.005111358786032971</v>
      </c>
      <c r="K623" s="6066" t="n">
        <v>0.713092146938211</v>
      </c>
      <c r="L623" s="6628" t="n">
        <v>0.24839899918163508</v>
      </c>
      <c r="M623" s="7190" t="n">
        <v>0.005299352599397522</v>
      </c>
      <c r="N623" s="7753" t="n">
        <v>0.09810285518585826</v>
      </c>
      <c r="O623" s="8317" t="n">
        <v>0.07282183529509513</v>
      </c>
      <c r="P623" s="8943" t="n">
        <v>-0.06360469727707574</v>
      </c>
      <c r="Q623" s="9507" t="n">
        <v>-0.016349848283944132</v>
      </c>
      <c r="R623" s="10071" t="n">
        <v>-0.014272375289621915</v>
      </c>
      <c r="S623" s="10572" t="n">
        <v>-0.10720888623030111</v>
      </c>
      <c r="T623" s="11073" t="n">
        <v>0.08157101312291182</v>
      </c>
      <c r="U623" s="11574" t="n">
        <v>-1.3143012710747868</v>
      </c>
      <c r="V623" s="12074" t="n">
        <v>-0.02297815458256014</v>
      </c>
      <c r="W623" s="12573" t="n">
        <v>0.08181827527875692</v>
      </c>
      <c r="X623" t="n" s="13072">
        <v>-0.28084379075790816</v>
      </c>
      <c r="Y623" t="n" s="13635">
        <v>0.5413773359550891</v>
      </c>
      <c r="Z623" t="n" s="14198">
        <v>0.4983964277376344</v>
      </c>
      <c r="AA623" t="n" s="14823">
        <v>0.0</v>
      </c>
      <c r="AB623" t="n" s="15449">
        <v>0.0</v>
      </c>
      <c r="AC623" t="n" s="16075">
        <v>0.07695954466281933</v>
      </c>
      <c r="AD623" t="n" s="16550">
        <v>0.13050535270947297</v>
      </c>
      <c r="AE623" t="n" s="17025">
        <v>0.06599730472766599</v>
      </c>
      <c r="AF623" t="n" s="17500">
        <v>0.13138559719513498</v>
      </c>
      <c r="AG623" t="n" s="17975">
        <v>0.220109817626708</v>
      </c>
      <c r="AH623" t="n" s="18450">
        <v>0.010732319967292</v>
      </c>
      <c r="AI623" t="n" s="18925">
        <v>0.052417830611704</v>
      </c>
      <c r="AJ623" t="n" s="19400">
        <v>0.10768880874222</v>
      </c>
      <c r="AK623" t="n" s="19875">
        <v>-0.094063393021385</v>
      </c>
      <c r="AL623" t="n" s="20350">
        <v>-0.013181744092586</v>
      </c>
      <c r="AM623" t="n" s="20825">
        <v>0.126735611842869</v>
      </c>
      <c r="AN623" t="n" s="21300">
        <v>-0.285380668293779</v>
      </c>
      <c r="AO623" t="n" s="21775">
        <v>1.242801736606993</v>
      </c>
      <c r="AP623" t="n" s="22250">
        <v>-0.789854898591676</v>
      </c>
      <c r="AQ623" t="n" s="22725">
        <v>0.452946838015317</v>
      </c>
      <c r="AR623" t="n" s="23200">
        <v>2.032656635198669</v>
      </c>
      <c r="AS623" t="n" s="23793">
        <v>0.0022311723080173282</v>
      </c>
      <c r="AT623" t="n" s="24386">
        <v>3.825444493253345E-4</v>
      </c>
      <c r="AU623" t="n" s="24979">
        <v>0.0035750645795122834</v>
      </c>
      <c r="AV623" t="n" s="25572">
        <v>0.0011071072645878364</v>
      </c>
      <c r="AW623" t="n" s="26165">
        <v>-1.0814682468948088E-5</v>
      </c>
      <c r="AX623" t="n" s="26758">
        <v>-7.472534670413378E-4</v>
      </c>
      <c r="AY623" t="n" s="27351">
        <v>2.140462823515158E-4</v>
      </c>
      <c r="AZ623" t="n" s="27944">
        <v>0.001235069931791993</v>
      </c>
      <c r="BA623" t="n" s="28537">
        <v>-7.817500812090889E-4</v>
      </c>
      <c r="BB623" t="n" s="29130">
        <v>9.195106656091215E-4</v>
      </c>
      <c r="BC623" t="n" s="29723">
        <v>-2.8717293216089243E-5</v>
      </c>
      <c r="BD623" t="n" s="30316">
        <v>9.849989155540763E-4</v>
      </c>
      <c r="BE623" t="n" s="30909">
        <v>-5.019170013651294E-4</v>
      </c>
      <c r="BF623" t="n" s="31502">
        <v>0.002288045706842314</v>
      </c>
      <c r="BG623" t="n" s="32095">
        <v>0.0012256375112083481</v>
      </c>
      <c r="BH623" t="n" s="32688">
        <v>-1.6230159092729056E-4</v>
      </c>
      <c r="BI623" t="n" s="33281">
        <v>0.0042615164159476296</v>
      </c>
      <c r="BJ623" t="s" s="33756">
        <v>1385</v>
      </c>
      <c r="BK623" t="s" s="34231">
        <v>1393</v>
      </c>
      <c r="BL623" t="n" s="34706">
        <v>0.0887860655784607</v>
      </c>
      <c r="BM623" t="s" s="35181">
        <v>1425</v>
      </c>
      <c r="BN623" t="s" s="35656">
        <v>1393</v>
      </c>
      <c r="BO623" t="n" s="36131">
        <v>-0.060098905116319656</v>
      </c>
    </row>
    <row r="624" spans="1:23" x14ac:dyDescent="0.25">
      <c r="A624" s="116" t="str">
        <f>IF(ISBLANK(TBL_DATA[[#This Row],[Row.names]]), "",   DATE(YEAR(TBL_DATA[[#This Row],[Row.names]]), MONTH(TBL_DATA[[#This Row],[Row.names]]), DAY(TBL_DATA[[#This Row],[Row.names]])))</f>
        <v/>
      </c>
      <c r="B624" s="808" t="s">
        <v>753</v>
      </c>
      <c r="C624" s="1434" t="s">
        <v>1379</v>
      </c>
      <c r="D624" s="2060" t="n">
        <v>-0.002116493120411462</v>
      </c>
      <c r="E624" s="2686" t="n">
        <v>0.15673267634707755</v>
      </c>
      <c r="F624" s="3250" t="n">
        <v>-0.09988406628322632</v>
      </c>
      <c r="G624" s="3814" t="n">
        <v>0.39724019112127607</v>
      </c>
      <c r="H624" s="4378" t="n">
        <v>0.30010867261966645</v>
      </c>
      <c r="I624" s="4942" t="n">
        <v>0.005126013849054561</v>
      </c>
      <c r="J624" s="5505" t="n">
        <v>-0.02716438205808125</v>
      </c>
      <c r="K624" s="6067" t="n">
        <v>0.7205800695280931</v>
      </c>
      <c r="L624" s="6629" t="n">
        <v>0.25239889312068636</v>
      </c>
      <c r="M624" s="7191" t="n">
        <v>0.005286766922889039</v>
      </c>
      <c r="N624" s="7754" t="n">
        <v>0.09726682494844101</v>
      </c>
      <c r="O624" s="8318" t="n">
        <v>0.07171621235969695</v>
      </c>
      <c r="P624" s="8944" t="n">
        <v>-0.0655865714932744</v>
      </c>
      <c r="Q624" s="9508" t="n">
        <v>-0.016138394749738636</v>
      </c>
      <c r="R624" s="10072" t="n">
        <v>-0.014078625931685096</v>
      </c>
      <c r="S624" s="10573" t="n">
        <v>-0.10524794761233136</v>
      </c>
      <c r="T624" s="11074" t="n">
        <v>0.08151109399643718</v>
      </c>
      <c r="U624" s="11575" t="n">
        <v>-1.2912100973265273</v>
      </c>
      <c r="V624" s="12075" t="n">
        <v>-0.03471503672304643</v>
      </c>
      <c r="W624" s="12574" t="n">
        <v>0.08169525789524576</v>
      </c>
      <c r="X624" t="n" s="13073">
        <v>-0.42493331458185735</v>
      </c>
      <c r="Y624" t="n" s="13636">
        <v>0.5478217525981115</v>
      </c>
      <c r="Z624" t="n" s="14199">
        <v>0.5023931658777679</v>
      </c>
      <c r="AA624" t="n" s="14824">
        <v>0.0</v>
      </c>
      <c r="AB624" t="n" s="15450">
        <v>0.0</v>
      </c>
      <c r="AC624" t="n" s="16076">
        <v>0.07596690522700625</v>
      </c>
      <c r="AD624" t="n" s="16551">
        <v>0.13042122445635201</v>
      </c>
      <c r="AE624" t="n" s="17026">
        <v>0.06482445329394099</v>
      </c>
      <c r="AF624" t="n" s="17501">
        <v>0.130099099100025</v>
      </c>
      <c r="AG624" t="n" s="17976">
        <v>0.219013140037111</v>
      </c>
      <c r="AH624" t="n" s="18451">
        <v>0.010448987002184</v>
      </c>
      <c r="AI624" t="n" s="18926">
        <v>0.051979810321294</v>
      </c>
      <c r="AJ624" t="n" s="19401">
        <v>0.10815279901786799</v>
      </c>
      <c r="AK624" t="n" s="19876">
        <v>-0.09189782137336</v>
      </c>
      <c r="AL624" t="n" s="20351">
        <v>-0.01312547576431</v>
      </c>
      <c r="AM624" t="n" s="20826">
        <v>0.129612635718624</v>
      </c>
      <c r="AN624" t="n" s="21301">
        <v>-0.290660350929552</v>
      </c>
      <c r="AO624" t="n" s="21776">
        <v>1.246161916964179</v>
      </c>
      <c r="AP624" t="n" s="22251">
        <v>-0.7972934160840022</v>
      </c>
      <c r="AQ624" t="n" s="22726">
        <v>0.44886850088017693</v>
      </c>
      <c r="AR624" t="n" s="23201">
        <v>2.0434553330481813</v>
      </c>
      <c r="AS624" t="n" s="23794">
        <v>0.002200992166354095</v>
      </c>
      <c r="AT624" t="n" s="24387">
        <v>3.6933678207761675E-4</v>
      </c>
      <c r="AU624" t="n" s="24980">
        <v>0.003465915964918735</v>
      </c>
      <c r="AV624" t="n" s="25573">
        <v>0.001086517819053281</v>
      </c>
      <c r="AW624" t="n" s="26166">
        <v>-8.902102670722398E-6</v>
      </c>
      <c r="AX624" t="n" s="26759">
        <v>-7.577885460420667E-4</v>
      </c>
      <c r="AY624" t="n" s="27352">
        <v>2.093525951794632E-4</v>
      </c>
      <c r="AZ624" t="n" s="27945">
        <v>0.0012097352587395823</v>
      </c>
      <c r="BA624" t="n" s="28538">
        <v>-7.91287233694155E-4</v>
      </c>
      <c r="BB624" t="n" s="29131">
        <v>8.972189749002793E-4</v>
      </c>
      <c r="BC624" t="n" s="29724">
        <v>-2.673198688298176E-5</v>
      </c>
      <c r="BD624" t="n" s="30317">
        <v>9.616206654264638E-4</v>
      </c>
      <c r="BE624" t="n" s="30910">
        <v>-4.97927215451314E-4</v>
      </c>
      <c r="BF624" t="n" s="31503">
        <v>0.0022409755217508197</v>
      </c>
      <c r="BG624" t="n" s="32096">
        <v>0.0011747364262130018</v>
      </c>
      <c r="BH624" t="n" s="32689">
        <v>-1.737104394795458E-4</v>
      </c>
      <c r="BI624" t="n" s="33282">
        <v>0.0041486647334737</v>
      </c>
      <c r="BJ624" t="s" s="33757">
        <v>1385</v>
      </c>
      <c r="BK624" t="s" s="34232">
        <v>1393</v>
      </c>
      <c r="BL624" t="n" s="34707">
        <v>0.09017974883317947</v>
      </c>
      <c r="BM624" t="s" s="35182">
        <v>1425</v>
      </c>
      <c r="BN624" t="s" s="35657">
        <v>1393</v>
      </c>
      <c r="BO624" t="n" s="36132">
        <v>-0.06230427697300911</v>
      </c>
    </row>
    <row r="625" spans="1:23" x14ac:dyDescent="0.25">
      <c r="A625" s="116" t="str">
        <f>IF(ISBLANK(TBL_DATA[[#This Row],[Row.names]]), "",   DATE(YEAR(TBL_DATA[[#This Row],[Row.names]]), MONTH(TBL_DATA[[#This Row],[Row.names]]), DAY(TBL_DATA[[#This Row],[Row.names]])))</f>
        <v/>
      </c>
      <c r="B625" s="809" t="s">
        <v>754</v>
      </c>
      <c r="C625" s="1435" t="s">
        <v>1380</v>
      </c>
      <c r="D625" s="2061" t="n">
        <v>-0.0013693577038281916</v>
      </c>
      <c r="E625" s="2687" t="n">
        <v>0.15514869554545196</v>
      </c>
      <c r="F625" s="3251" t="n">
        <v>-0.06116254314938652</v>
      </c>
      <c r="G625" s="3815" t="n">
        <v>0.35391872753444736</v>
      </c>
      <c r="H625" s="4379" t="n">
        <v>0.24570948654706085</v>
      </c>
      <c r="I625" s="4943" t="n">
        <v>0.005004537936842445</v>
      </c>
      <c r="J625" s="5506" t="n">
        <v>-0.008930765483998293</v>
      </c>
      <c r="K625" s="6068" t="n">
        <v>0.7136560597068572</v>
      </c>
      <c r="L625" s="6630" t="n">
        <v>0.25190688956627155</v>
      </c>
      <c r="M625" s="7192" t="n">
        <v>0.005238334488677061</v>
      </c>
      <c r="N625" s="7755" t="n">
        <v>0.09147342348378103</v>
      </c>
      <c r="O625" s="8319" t="n">
        <v>0.06394258973311591</v>
      </c>
      <c r="P625" s="8945" t="n">
        <v>-0.06686611772016049</v>
      </c>
      <c r="Q625" s="9509" t="n">
        <v>-0.014936566122457614</v>
      </c>
      <c r="R625" s="10073" t="n">
        <v>-0.012999481145412535</v>
      </c>
      <c r="S625" s="10574" t="n">
        <v>-0.11971244411284332</v>
      </c>
      <c r="T625" s="11075" t="n">
        <v>0.08106526805426327</v>
      </c>
      <c r="U625" s="11576" t="n">
        <v>-1.4767414823412475</v>
      </c>
      <c r="V625" s="12076" t="n">
        <v>-0.03283647402899326</v>
      </c>
      <c r="W625" s="12575" t="n">
        <v>0.08165577935016416</v>
      </c>
      <c r="X625" t="n" s="13074">
        <v>-0.4021328837996969</v>
      </c>
      <c r="Y625" t="n" s="13637">
        <v>0.4956909183625021</v>
      </c>
      <c r="Z625" t="n" s="14200">
        <v>0.5019032671404635</v>
      </c>
      <c r="AA625" t="n" s="14825">
        <v>0.0</v>
      </c>
      <c r="AB625" t="n" s="15451">
        <v>0.0</v>
      </c>
      <c r="AC625" t="n" s="16077">
        <v>0.07364493244873671</v>
      </c>
      <c r="AD625" t="n" s="16552">
        <v>0.12403401706733604</v>
      </c>
      <c r="AE625" t="n" s="17027">
        <v>0.035420313079779005</v>
      </c>
      <c r="AF625" t="n" s="17502">
        <v>0.116784789658234</v>
      </c>
      <c r="AG625" t="n" s="17977">
        <v>0.218852447629479</v>
      </c>
      <c r="AH625" t="n" s="18452">
        <v>0.010760873718688</v>
      </c>
      <c r="AI625" t="n" s="18927">
        <v>0.051893680776778</v>
      </c>
      <c r="AJ625" t="n" s="19402">
        <v>0.119324753303936</v>
      </c>
      <c r="AK625" t="n" s="19877">
        <v>-0.091645691392113</v>
      </c>
      <c r="AL625" t="n" s="20352">
        <v>-0.013059757712509</v>
      </c>
      <c r="AM625" t="n" s="20827">
        <v>0.136548465613364</v>
      </c>
      <c r="AN625" t="n" s="21302">
        <v>-0.142698692418934</v>
      </c>
      <c r="AO625" t="n" s="21777">
        <v>1.0671462401842147</v>
      </c>
      <c r="AP625" t="n" s="22252">
        <v>-0.500931040860177</v>
      </c>
      <c r="AQ625" t="n" s="22727">
        <v>0.5662151993240376</v>
      </c>
      <c r="AR625" t="n" s="23202">
        <v>1.5680772810443917</v>
      </c>
      <c r="AS625" t="n" s="23795">
        <v>0.0021182288995278526</v>
      </c>
      <c r="AT625" t="n" s="24388">
        <v>3.489004458070172E-4</v>
      </c>
      <c r="AU625" t="n" s="24981">
        <v>0.003334223727158366</v>
      </c>
      <c r="AV625" t="n" s="25574">
        <v>0.0010470419045448733</v>
      </c>
      <c r="AW625" t="n" s="26167">
        <v>-1.485929079020185E-5</v>
      </c>
      <c r="AX625" t="n" s="26760">
        <v>-6.842485041794852E-4</v>
      </c>
      <c r="AY625" t="n" s="27353">
        <v>1.938266777450975E-4</v>
      </c>
      <c r="AZ625" t="n" s="27946">
        <v>0.0011256616391028835</v>
      </c>
      <c r="BA625" t="n" s="28539">
        <v>-7.484894461818194E-4</v>
      </c>
      <c r="BB625" t="n" s="29132">
        <v>9.586467251798041E-4</v>
      </c>
      <c r="BC625" t="n" s="29725">
        <v>-2.4820285685226363E-5</v>
      </c>
      <c r="BD625" t="n" s="30318">
        <v>0.001053136626024973</v>
      </c>
      <c r="BE625" t="n" s="30911">
        <v>-5.362405166237235E-4</v>
      </c>
      <c r="BF625" t="n" s="31504">
        <v>0.0021130956713940247</v>
      </c>
      <c r="BG625" t="n" s="32097">
        <v>0.0011567734096171113</v>
      </c>
      <c r="BH625" t="n" s="32690">
        <v>-1.7017640645666473E-4</v>
      </c>
      <c r="BI625" t="n" s="33283">
        <v>0.0040375237082734385</v>
      </c>
      <c r="BJ625" t="s" s="33758">
        <v>1387</v>
      </c>
      <c r="BK625" t="s" s="34233">
        <v>1393</v>
      </c>
      <c r="BL625" t="n" s="34708">
        <v>0.09555809199810028</v>
      </c>
      <c r="BM625" t="s" s="35183">
        <v>1425</v>
      </c>
      <c r="BN625" t="s" s="35658">
        <v>1393</v>
      </c>
      <c r="BO625" t="n" s="36133">
        <v>-0.062340885400772095</v>
      </c>
    </row>
    <row r="626" spans="1:23" x14ac:dyDescent="0.25">
      <c r="A626" s="116" t="str">
        <f>IF(ISBLANK(TBL_DATA[[#This Row],[Row.names]]), "",   DATE(YEAR(TBL_DATA[[#This Row],[Row.names]]), MONTH(TBL_DATA[[#This Row],[Row.names]]), DAY(TBL_DATA[[#This Row],[Row.names]])))</f>
        <v/>
      </c>
      <c r="B626" s="810" t="s">
        <v>755</v>
      </c>
      <c r="C626" s="1436" t="s">
        <v>1381</v>
      </c>
      <c r="D626" s="2062" t="n">
        <v>0.007447709399423737</v>
      </c>
      <c r="E626" s="2688" t="n">
        <v>0.1637519073429976</v>
      </c>
      <c r="F626" s="3252" t="n">
        <v>0.0398669913473646</v>
      </c>
      <c r="G626" s="3816" t="n">
        <v>0.3010455289926431</v>
      </c>
      <c r="H626" s="4380" t="n">
        <v>0.19231299375587652</v>
      </c>
      <c r="I626" s="4944" t="n">
        <v>0.004824653959404359</v>
      </c>
      <c r="J626" s="5507" t="n">
        <v>0.07844284783904865</v>
      </c>
      <c r="K626" s="6069" t="n">
        <v>0.6231029061830782</v>
      </c>
      <c r="L626" s="6631" t="n">
        <v>0.20179014863571929</v>
      </c>
      <c r="M626" s="7193" t="n">
        <v>0.005134504657771736</v>
      </c>
      <c r="N626" s="7756" t="n">
        <v>0.08522065974626755</v>
      </c>
      <c r="O626" s="8320" t="n">
        <v>0.053647615000456096</v>
      </c>
      <c r="P626" s="8946" t="n">
        <v>-0.059916407734184385</v>
      </c>
      <c r="Q626" s="9510" t="n">
        <v>-0.013500781105238953</v>
      </c>
      <c r="R626" s="10074" t="n">
        <v>-0.011696107644453535</v>
      </c>
      <c r="S626" s="10575" t="n">
        <v>-0.10412346117100135</v>
      </c>
      <c r="T626" s="11076" t="n">
        <v>0.08177758364388468</v>
      </c>
      <c r="U626" s="11577" t="n">
        <v>-1.2732518684389826</v>
      </c>
      <c r="V626" s="12077" t="n">
        <v>-0.03002602252669684</v>
      </c>
      <c r="W626" s="12576" t="n">
        <v>0.0818669979071993</v>
      </c>
      <c r="X626" t="n" s="13075">
        <v>-0.3667658921697968</v>
      </c>
      <c r="Y626" t="n" s="13638">
        <v>0.4385350541927936</v>
      </c>
      <c r="Z626" t="n" s="14201">
        <v>0.4492105838420543</v>
      </c>
      <c r="AA626" t="n" s="14826">
        <v>0.0</v>
      </c>
      <c r="AB626" t="n" s="15452">
        <v>0.0</v>
      </c>
      <c r="AC626" t="n" s="16078">
        <v>0.07101762041574212</v>
      </c>
      <c r="AD626" t="n" s="16553">
        <v>0.131285062091141</v>
      </c>
      <c r="AE626" t="n" s="17028">
        <v>0.06682483151593</v>
      </c>
      <c r="AF626" t="n" s="17503">
        <v>0.11776908136660302</v>
      </c>
      <c r="AG626" t="n" s="17978">
        <v>0.215590883896522</v>
      </c>
      <c r="AH626" t="n" s="18453">
        <v>0.011153074197962</v>
      </c>
      <c r="AI626" t="n" s="18928">
        <v>0.051802613781664994</v>
      </c>
      <c r="AJ626" t="n" s="19403">
        <v>0.11303506434461398</v>
      </c>
      <c r="AK626" t="n" s="19878">
        <v>-0.08884470654331</v>
      </c>
      <c r="AL626" t="n" s="20353">
        <v>-0.013099655808161</v>
      </c>
      <c r="AM626" t="n" s="20828">
        <v>0.136861747441351</v>
      </c>
      <c r="AN626" t="n" s="21303">
        <v>-0.257062377560986</v>
      </c>
      <c r="AO626" t="n" s="21778">
        <v>1.222579167920906</v>
      </c>
      <c r="AP626" t="n" s="22253">
        <v>-0.737263549197575</v>
      </c>
      <c r="AQ626" t="n" s="22728">
        <v>0.48531561872333095</v>
      </c>
      <c r="AR626" t="n" s="23203">
        <v>1.959842717118481</v>
      </c>
      <c r="AS626" t="n" s="23796">
        <v>0.001879617478793078</v>
      </c>
      <c r="AT626" t="n" s="24389">
        <v>3.948883235061947E-4</v>
      </c>
      <c r="AU626" t="n" s="24982">
        <v>0.0031023932894841994</v>
      </c>
      <c r="AV626" t="n" s="25575">
        <v>9.879190072113418E-4</v>
      </c>
      <c r="AW626" t="n" s="26168">
        <v>-2.8009123583184128E-5</v>
      </c>
      <c r="AX626" t="n" s="26761">
        <v>-6.930476045916588E-4</v>
      </c>
      <c r="AY626" t="n" s="27354">
        <v>1.8900084541367026E-4</v>
      </c>
      <c r="AZ626" t="n" s="27947">
        <v>0.00146717692921456</v>
      </c>
      <c r="BA626" t="n" s="28540">
        <v>-7.469746062746887E-4</v>
      </c>
      <c r="BB626" t="n" s="29133">
        <v>9.667688389230338E-4</v>
      </c>
      <c r="BC626" t="n" s="29726">
        <v>-2.2671351207233987E-5</v>
      </c>
      <c r="BD626" t="n" s="30319">
        <v>0.0010336414098085355</v>
      </c>
      <c r="BE626" t="n" s="30912">
        <v>-5.503755917013085E-4</v>
      </c>
      <c r="BF626" t="n" s="31505">
        <v>0.0018901077021218858</v>
      </c>
      <c r="BG626" t="n" s="32098">
        <v>0.001159034639026908</v>
      </c>
      <c r="BH626" t="n" s="32691">
        <v>-1.3720624687977063E-4</v>
      </c>
      <c r="BI626" t="n" s="33284">
        <v>0.00410186011451306</v>
      </c>
      <c r="BJ626" t="s" s="33759">
        <v>1385</v>
      </c>
      <c r="BK626" t="s" s="34234">
        <v>1393</v>
      </c>
      <c r="BL626" t="n" s="34709">
        <v>0.08827760815620422</v>
      </c>
      <c r="BM626" t="s" s="35184">
        <v>1425</v>
      </c>
      <c r="BN626" t="s" s="35659">
        <v>1393</v>
      </c>
      <c r="BO626" t="n" s="36134">
        <v>-0.0625525489449501</v>
      </c>
    </row>
    <row r="627" spans="1:23" x14ac:dyDescent="0.25">
      <c r="A627" s="116" t="str">
        <f>IF(ISBLANK(TBL_DATA[[#This Row],[Row.names]]), "",   DATE(YEAR(TBL_DATA[[#This Row],[Row.names]]), MONTH(TBL_DATA[[#This Row],[Row.names]]), DAY(TBL_DATA[[#This Row],[Row.names]])))</f>
        <v/>
      </c>
      <c r="B627" s="811" t="s">
        <v>756</v>
      </c>
      <c r="C627" s="1437" t="s">
        <v>1382</v>
      </c>
      <c r="D627" s="2063" t="n">
        <v>0.0018413300696539907</v>
      </c>
      <c r="E627" s="2689" t="n">
        <v>0.16589475872360548</v>
      </c>
      <c r="F627" s="3253" t="n">
        <v>0.03144122823109807</v>
      </c>
      <c r="G627" s="3817" t="n">
        <v>0.295827592781427</v>
      </c>
      <c r="H627" s="4381" t="n">
        <v>0.19081407427458308</v>
      </c>
      <c r="I627" s="4945" t="n">
        <v>0.004830872949513726</v>
      </c>
      <c r="J627" s="77"/>
      <c r="K627" s="5"/>
      <c r="L627" s="5"/>
      <c r="M627" s="5"/>
      <c r="N627" s="7757" t="n">
        <v>0.08525144049401347</v>
      </c>
      <c r="O627" s="8321" t="n">
        <v>0.053647615000456096</v>
      </c>
      <c r="P627" s="8947" t="n">
        <v>-0.05818540354775703</v>
      </c>
      <c r="Q627" s="9511" t="n">
        <v>-0.013486672971227848</v>
      </c>
      <c r="R627" s="10075" t="n">
        <v>-0.011681347682602497</v>
      </c>
      <c r="S627" s="10576" t="n">
        <v>-0.09749178360202804</v>
      </c>
      <c r="T627" s="11077" t="n">
        <v>0.08148070815036544</v>
      </c>
      <c r="U627" s="11578" t="n">
        <v>-1.1965014273331496</v>
      </c>
      <c r="V627" s="77"/>
      <c r="W627" s="77"/>
      <c r="X627"/>
      <c r="Y627" t="n" s="13639">
        <v>0.43682270347886354</v>
      </c>
      <c r="Z627"/>
      <c r="AA627" t="n" s="14827">
        <v>0.0</v>
      </c>
      <c r="AB627" t="n" s="15453">
        <v>0.0</v>
      </c>
      <c r="AC627" t="n" s="16079">
        <v>0.07536755128713533</v>
      </c>
      <c r="AD627" t="n" s="16554">
        <v>0.13910932414923105</v>
      </c>
      <c r="AE627" t="n" s="17029">
        <v>0.061900022939119</v>
      </c>
      <c r="AF627" t="n" s="17504">
        <v>0.116053219163747</v>
      </c>
      <c r="AG627" t="n" s="17979">
        <v>0.21413385565641999</v>
      </c>
      <c r="AH627" t="n" s="18454">
        <v>0.011305069001167</v>
      </c>
      <c r="AI627" t="n" s="18929">
        <v>0.051969767782834</v>
      </c>
      <c r="AJ627" t="n" s="19404">
        <v>0.11014912158206602</v>
      </c>
      <c r="AK627" t="n" s="19879">
        <v>-0.0909012237788</v>
      </c>
      <c r="AL627" t="n" s="20354">
        <v>-0.013205389234958</v>
      </c>
      <c r="AM627" t="n" s="20829">
        <v>0.13674803543728</v>
      </c>
      <c r="AN627" t="n" s="21304">
        <v>-0.24654641025088098</v>
      </c>
      <c r="AO627" t="n" s="21779">
        <v>1.1981069539515963</v>
      </c>
      <c r="AP627" t="n" s="22254">
        <v>-0.707391561504371</v>
      </c>
      <c r="AQ627" t="n" s="22729">
        <v>0.4907153924472253</v>
      </c>
      <c r="AR627" t="n" s="23204">
        <v>1.9054985154559674</v>
      </c>
      <c r="AS627" t="n" s="23797">
        <v>0.001819448978004378</v>
      </c>
      <c r="AT627" t="n" s="24390">
        <v>3.7816656043491553E-4</v>
      </c>
      <c r="AU627" t="n" s="24983">
        <v>0.0030411155067570908</v>
      </c>
      <c r="AV627" t="n" s="25576">
        <v>9.463609548853279E-4</v>
      </c>
      <c r="AW627" t="n" s="26169">
        <v>-3.341019466903076E-5</v>
      </c>
      <c r="AX627" t="n" s="26762">
        <v>-6.808069260466749E-4</v>
      </c>
      <c r="AY627" t="n" s="27355">
        <v>1.8390273472259575E-4</v>
      </c>
      <c r="AZ627" t="n" s="27948">
        <v>0.0014252845757937536</v>
      </c>
      <c r="BA627" t="n" s="28541">
        <v>-7.274036012073357E-4</v>
      </c>
      <c r="BB627" t="n" s="29134">
        <v>9.38929337915235E-4</v>
      </c>
      <c r="BC627" t="n" s="29727">
        <v>-2.1940297274276382E-5</v>
      </c>
      <c r="BD627" t="n" s="30320">
        <v>9.976105314444988E-4</v>
      </c>
      <c r="BE627" t="n" s="30913">
        <v>-5.312937361308308E-4</v>
      </c>
      <c r="BF627" t="n" s="31506">
        <v>0.0018604023176001729</v>
      </c>
      <c r="BG627" t="n" s="32099">
        <v>0.0011098789624928928</v>
      </c>
      <c r="BH627" t="n" s="32692">
        <v>-1.352524004628487E-4</v>
      </c>
      <c r="BI627" t="n" s="33285">
        <v>0.003968301954372093</v>
      </c>
      <c r="BJ627" t="s" s="33760">
        <v>1385</v>
      </c>
      <c r="BK627" t="s" s="34235">
        <v>1393</v>
      </c>
      <c r="BL627" t="n" s="34710">
        <v>0.09345293045043945</v>
      </c>
      <c r="BM627" t="s" s="35185">
        <v>1425</v>
      </c>
      <c r="BN627" t="s" s="35660">
        <v>1393</v>
      </c>
      <c r="BO627" t="n" s="36135">
        <v>-0.062100544571876526</v>
      </c>
    </row>
    <row r="628" spans="1:23" x14ac:dyDescent="0.25">
      <c r="A628" s="116" t="str">
        <f>IF(ISBLANK(TBL_DATA[[#This Row],[Row.names]]), "",   DATE(YEAR(TBL_DATA[[#This Row],[Row.names]]), MONTH(TBL_DATA[[#This Row],[Row.names]]), DAY(TBL_DATA[[#This Row],[Row.names]])))</f>
        <v/>
      </c>
      <c r="B628" s="118"/>
      <c r="C628" s="68"/>
      <c r="D628" s="10"/>
      <c r="E628" s="5"/>
      <c r="F628" s="77"/>
      <c r="G628" s="54"/>
      <c r="H628" s="113"/>
      <c r="I628" s="77"/>
      <c r="J628" s="77"/>
      <c r="K628" s="5"/>
      <c r="L628" s="5"/>
      <c r="M628" s="5"/>
      <c r="N628" s="5"/>
      <c r="O628" s="5"/>
      <c r="P628" s="5"/>
      <c r="Q628" s="77"/>
      <c r="R628" s="77"/>
      <c r="S628" s="5"/>
      <c r="T628" s="77"/>
      <c r="U628" s="81"/>
      <c r="V628" s="77"/>
      <c r="W628" s="77"/>
    </row>
    <row r="629" spans="1:23" x14ac:dyDescent="0.25">
      <c r="A629" s="116" t="str">
        <f>IF(ISBLANK(TBL_DATA[[#This Row],[Row.names]]), "",   DATE(YEAR(TBL_DATA[[#This Row],[Row.names]]), MONTH(TBL_DATA[[#This Row],[Row.names]]), DAY(TBL_DATA[[#This Row],[Row.names]])))</f>
        <v/>
      </c>
      <c r="B629" s="118"/>
      <c r="C629" s="68"/>
      <c r="D629" s="10"/>
      <c r="E629" s="5"/>
      <c r="F629" s="77"/>
      <c r="G629" s="54"/>
      <c r="H629" s="113"/>
      <c r="I629" s="77"/>
      <c r="J629" s="77"/>
      <c r="K629" s="5"/>
      <c r="L629" s="5"/>
      <c r="M629" s="5"/>
      <c r="N629" s="5"/>
      <c r="O629" s="5"/>
      <c r="P629" s="5"/>
      <c r="Q629" s="77"/>
      <c r="R629" s="77"/>
      <c r="S629" s="5"/>
      <c r="T629" s="77"/>
      <c r="U629" s="81"/>
      <c r="V629" s="77"/>
      <c r="W629" s="77"/>
    </row>
    <row r="630" spans="1:23" x14ac:dyDescent="0.25">
      <c r="A630" s="116" t="str">
        <f>IF(ISBLANK(TBL_DATA[[#This Row],[Row.names]]), "",   DATE(YEAR(TBL_DATA[[#This Row],[Row.names]]), MONTH(TBL_DATA[[#This Row],[Row.names]]), DAY(TBL_DATA[[#This Row],[Row.names]])))</f>
        <v/>
      </c>
      <c r="B630" s="118"/>
      <c r="C630" s="68"/>
      <c r="D630" s="10"/>
      <c r="E630" s="5"/>
      <c r="F630" s="77"/>
      <c r="G630" s="54"/>
      <c r="H630" s="113"/>
      <c r="I630" s="77"/>
      <c r="J630" s="77"/>
      <c r="K630" s="5"/>
      <c r="L630" s="5"/>
      <c r="M630" s="5"/>
      <c r="N630" s="5"/>
      <c r="O630" s="5"/>
      <c r="P630" s="5"/>
      <c r="Q630" s="77"/>
      <c r="R630" s="77"/>
      <c r="S630" s="5"/>
      <c r="T630" s="77"/>
      <c r="U630" s="81"/>
      <c r="V630" s="77"/>
      <c r="W630" s="77"/>
    </row>
    <row r="631" spans="1:23" x14ac:dyDescent="0.25">
      <c r="A631" s="116" t="str">
        <f>IF(ISBLANK(TBL_DATA[[#This Row],[Row.names]]), "",   DATE(YEAR(TBL_DATA[[#This Row],[Row.names]]), MONTH(TBL_DATA[[#This Row],[Row.names]]), DAY(TBL_DATA[[#This Row],[Row.names]])))</f>
        <v/>
      </c>
      <c r="B631" s="118"/>
      <c r="C631" s="68"/>
      <c r="D631" s="10"/>
      <c r="E631" s="5"/>
      <c r="F631" s="77"/>
      <c r="G631" s="54"/>
      <c r="H631" s="114"/>
      <c r="I631" s="77"/>
      <c r="J631" s="77"/>
      <c r="K631" s="5"/>
      <c r="L631" s="5"/>
      <c r="M631" s="5"/>
      <c r="N631" s="5"/>
      <c r="O631" s="5"/>
      <c r="P631" s="5"/>
      <c r="Q631" s="77"/>
      <c r="R631" s="77"/>
      <c r="S631" s="53"/>
      <c r="T631" s="77"/>
      <c r="U631" s="81"/>
      <c r="V631" s="77"/>
      <c r="W631" s="77"/>
    </row>
    <row r="632" spans="1:23" x14ac:dyDescent="0.25">
      <c r="A632" s="116" t="str">
        <f>IF(ISBLANK(TBL_DATA[[#This Row],[Row.names]]), "",   DATE(YEAR(TBL_DATA[[#This Row],[Row.names]]), MONTH(TBL_DATA[[#This Row],[Row.names]]), DAY(TBL_DATA[[#This Row],[Row.names]])))</f>
        <v/>
      </c>
      <c r="B632" s="118"/>
      <c r="C632" s="68"/>
      <c r="D632" s="10"/>
      <c r="E632" s="5"/>
      <c r="F632" s="77"/>
      <c r="G632" s="54"/>
      <c r="H632" s="113"/>
      <c r="I632" s="77"/>
      <c r="J632" s="77"/>
      <c r="K632" s="5"/>
      <c r="L632" s="5"/>
      <c r="M632" s="5"/>
      <c r="N632" s="5"/>
      <c r="O632" s="5"/>
      <c r="P632" s="5"/>
      <c r="Q632" s="77"/>
      <c r="R632" s="77"/>
      <c r="S632" s="5"/>
      <c r="T632" s="77"/>
      <c r="U632" s="81"/>
      <c r="V632" s="77"/>
      <c r="W632" s="77"/>
    </row>
    <row r="633" spans="1:23" x14ac:dyDescent="0.25">
      <c r="A633" s="116" t="str">
        <f>IF(ISBLANK(TBL_DATA[[#This Row],[Row.names]]), "",   DATE(YEAR(TBL_DATA[[#This Row],[Row.names]]), MONTH(TBL_DATA[[#This Row],[Row.names]]), DAY(TBL_DATA[[#This Row],[Row.names]])))</f>
        <v/>
      </c>
      <c r="B633" s="118"/>
      <c r="C633" s="68"/>
      <c r="D633" s="10"/>
      <c r="E633" s="5"/>
      <c r="F633" s="77"/>
      <c r="G633" s="54"/>
      <c r="H633" s="113"/>
      <c r="I633" s="77"/>
      <c r="J633" s="77"/>
      <c r="K633" s="5"/>
      <c r="L633" s="5"/>
      <c r="M633" s="5"/>
      <c r="N633" s="5"/>
      <c r="O633" s="5"/>
      <c r="P633" s="5"/>
      <c r="Q633" s="77"/>
      <c r="R633" s="77"/>
      <c r="S633" s="5"/>
      <c r="T633" s="77"/>
      <c r="U633" s="81"/>
      <c r="V633" s="77"/>
      <c r="W633" s="77"/>
    </row>
    <row r="634" spans="1:23" x14ac:dyDescent="0.25">
      <c r="A634" s="116" t="str">
        <f>IF(ISBLANK(TBL_DATA[[#This Row],[Row.names]]), "",   DATE(YEAR(TBL_DATA[[#This Row],[Row.names]]), MONTH(TBL_DATA[[#This Row],[Row.names]]), DAY(TBL_DATA[[#This Row],[Row.names]])))</f>
        <v/>
      </c>
      <c r="B634" s="118"/>
      <c r="C634" s="68"/>
      <c r="D634" s="10"/>
      <c r="E634" s="5"/>
      <c r="F634" s="77"/>
      <c r="G634" s="54"/>
      <c r="H634" s="113"/>
      <c r="I634" s="77"/>
      <c r="J634" s="77"/>
      <c r="K634" s="5"/>
      <c r="L634" s="5"/>
      <c r="M634" s="5"/>
      <c r="N634" s="5"/>
      <c r="O634" s="5"/>
      <c r="P634" s="5"/>
      <c r="Q634" s="77"/>
      <c r="R634" s="77"/>
      <c r="S634" s="5"/>
      <c r="T634" s="77"/>
      <c r="U634" s="81"/>
      <c r="V634" s="77"/>
      <c r="W634" s="77"/>
    </row>
    <row r="635" spans="1:23" x14ac:dyDescent="0.25">
      <c r="A635" s="116" t="str">
        <f>IF(ISBLANK(TBL_DATA[[#This Row],[Row.names]]), "",   DATE(YEAR(TBL_DATA[[#This Row],[Row.names]]), MONTH(TBL_DATA[[#This Row],[Row.names]]), DAY(TBL_DATA[[#This Row],[Row.names]])))</f>
        <v/>
      </c>
      <c r="B635" s="118"/>
      <c r="C635" s="68"/>
      <c r="D635" s="10"/>
      <c r="E635" s="5"/>
      <c r="F635" s="77"/>
      <c r="G635" s="54"/>
      <c r="H635" s="114"/>
      <c r="I635" s="77"/>
      <c r="J635" s="77"/>
      <c r="K635" s="5"/>
      <c r="L635" s="5"/>
      <c r="M635" s="5"/>
      <c r="N635" s="5"/>
      <c r="O635" s="5"/>
      <c r="P635" s="5"/>
      <c r="Q635" s="77"/>
      <c r="R635" s="77"/>
      <c r="S635" s="53"/>
      <c r="T635" s="77"/>
      <c r="U635" s="81"/>
      <c r="V635" s="77"/>
      <c r="W635" s="77"/>
    </row>
    <row r="636" spans="1:23" x14ac:dyDescent="0.25">
      <c r="A636" s="116" t="str">
        <f>IF(ISBLANK(TBL_DATA[[#This Row],[Row.names]]), "",   DATE(YEAR(TBL_DATA[[#This Row],[Row.names]]), MONTH(TBL_DATA[[#This Row],[Row.names]]), DAY(TBL_DATA[[#This Row],[Row.names]])))</f>
        <v/>
      </c>
      <c r="B636" s="118"/>
      <c r="C636" s="68"/>
      <c r="D636" s="10"/>
      <c r="E636" s="5"/>
      <c r="F636" s="77"/>
      <c r="G636" s="54"/>
      <c r="H636" s="113"/>
      <c r="I636" s="77"/>
      <c r="J636" s="77"/>
      <c r="K636" s="5"/>
      <c r="L636" s="5"/>
      <c r="M636" s="5"/>
      <c r="N636" s="5"/>
      <c r="O636" s="5"/>
      <c r="P636" s="5"/>
      <c r="Q636" s="77"/>
      <c r="R636" s="77"/>
      <c r="S636" s="5"/>
      <c r="T636" s="77"/>
      <c r="U636" s="81"/>
      <c r="V636" s="77"/>
      <c r="W636" s="77"/>
    </row>
    <row r="637" spans="1:23" x14ac:dyDescent="0.25">
      <c r="A637" s="116" t="str">
        <f>IF(ISBLANK(TBL_DATA[[#This Row],[Row.names]]), "",   DATE(YEAR(TBL_DATA[[#This Row],[Row.names]]), MONTH(TBL_DATA[[#This Row],[Row.names]]), DAY(TBL_DATA[[#This Row],[Row.names]])))</f>
        <v/>
      </c>
      <c r="B637" s="118"/>
      <c r="C637" s="68"/>
      <c r="D637" s="10"/>
      <c r="E637" s="5"/>
      <c r="F637" s="77"/>
      <c r="G637" s="54"/>
      <c r="H637" s="113"/>
      <c r="I637" s="77"/>
      <c r="J637" s="77"/>
      <c r="K637" s="5"/>
      <c r="L637" s="5"/>
      <c r="M637" s="5"/>
      <c r="N637" s="5"/>
      <c r="O637" s="5"/>
      <c r="P637" s="5"/>
      <c r="Q637" s="77"/>
      <c r="R637" s="77"/>
      <c r="S637" s="5"/>
      <c r="T637" s="77"/>
      <c r="U637" s="81"/>
      <c r="V637" s="77"/>
      <c r="W637" s="77"/>
    </row>
    <row r="638" spans="1:23" x14ac:dyDescent="0.25">
      <c r="A638" s="116" t="str">
        <f>IF(ISBLANK(TBL_DATA[[#This Row],[Row.names]]), "",   DATE(YEAR(TBL_DATA[[#This Row],[Row.names]]), MONTH(TBL_DATA[[#This Row],[Row.names]]), DAY(TBL_DATA[[#This Row],[Row.names]])))</f>
        <v/>
      </c>
      <c r="B638" s="118"/>
      <c r="C638" s="68"/>
      <c r="D638" s="10"/>
      <c r="E638" s="5"/>
      <c r="F638" s="77"/>
      <c r="G638" s="54"/>
      <c r="H638" s="113"/>
      <c r="I638" s="77"/>
      <c r="J638" s="77"/>
      <c r="K638" s="5"/>
      <c r="L638" s="5"/>
      <c r="M638" s="5"/>
      <c r="N638" s="5"/>
      <c r="O638" s="5"/>
      <c r="P638" s="5"/>
      <c r="Q638" s="77"/>
      <c r="R638" s="77"/>
      <c r="S638" s="5"/>
      <c r="T638" s="77"/>
      <c r="U638" s="81"/>
      <c r="V638" s="77"/>
      <c r="W638" s="77"/>
    </row>
    <row r="639" spans="1:23" x14ac:dyDescent="0.25">
      <c r="A639" s="116" t="str">
        <f>IF(ISBLANK(TBL_DATA[[#This Row],[Row.names]]), "",   DATE(YEAR(TBL_DATA[[#This Row],[Row.names]]), MONTH(TBL_DATA[[#This Row],[Row.names]]), DAY(TBL_DATA[[#This Row],[Row.names]])))</f>
        <v/>
      </c>
      <c r="B639" s="118"/>
      <c r="C639" s="68"/>
      <c r="D639" s="10"/>
      <c r="E639" s="5"/>
      <c r="F639" s="77"/>
      <c r="G639" s="54"/>
      <c r="H639" s="113"/>
      <c r="I639" s="77"/>
      <c r="J639" s="77"/>
      <c r="K639" s="5"/>
      <c r="L639" s="5"/>
      <c r="M639" s="5"/>
      <c r="N639" s="5"/>
      <c r="O639" s="5"/>
      <c r="P639" s="5"/>
      <c r="Q639" s="77"/>
      <c r="R639" s="77"/>
      <c r="S639" s="5"/>
      <c r="T639" s="77"/>
      <c r="U639" s="81"/>
      <c r="V639" s="77"/>
      <c r="W639" s="77"/>
    </row>
    <row r="640" spans="1:23" x14ac:dyDescent="0.25">
      <c r="A640" s="116" t="str">
        <f>IF(ISBLANK(TBL_DATA[[#This Row],[Row.names]]), "",   DATE(YEAR(TBL_DATA[[#This Row],[Row.names]]), MONTH(TBL_DATA[[#This Row],[Row.names]]), DAY(TBL_DATA[[#This Row],[Row.names]])))</f>
        <v/>
      </c>
      <c r="B640" s="118"/>
      <c r="C640" s="68"/>
      <c r="D640" s="10"/>
      <c r="E640" s="5"/>
      <c r="F640" s="77"/>
      <c r="G640" s="54"/>
      <c r="H640" s="113"/>
      <c r="I640" s="77"/>
      <c r="J640" s="77"/>
      <c r="K640" s="5"/>
      <c r="L640" s="5"/>
      <c r="M640" s="5"/>
      <c r="N640" s="5"/>
      <c r="O640" s="5"/>
      <c r="P640" s="5"/>
      <c r="Q640" s="77"/>
      <c r="R640" s="77"/>
      <c r="S640" s="5"/>
      <c r="T640" s="77"/>
      <c r="U640" s="81"/>
      <c r="V640" s="77"/>
      <c r="W640" s="77"/>
    </row>
    <row r="641" spans="1:23" x14ac:dyDescent="0.25">
      <c r="A641" s="116" t="str">
        <f>IF(ISBLANK(TBL_DATA[[#This Row],[Row.names]]), "",   DATE(YEAR(TBL_DATA[[#This Row],[Row.names]]), MONTH(TBL_DATA[[#This Row],[Row.names]]), DAY(TBL_DATA[[#This Row],[Row.names]])))</f>
        <v/>
      </c>
      <c r="B641" s="118"/>
      <c r="C641" s="68"/>
      <c r="D641" s="10"/>
      <c r="E641" s="5"/>
      <c r="F641" s="77"/>
      <c r="G641" s="54"/>
      <c r="H641" s="113"/>
      <c r="I641" s="77"/>
      <c r="J641" s="77"/>
      <c r="K641" s="5"/>
      <c r="L641" s="5"/>
      <c r="M641" s="5"/>
      <c r="N641" s="5"/>
      <c r="O641" s="5"/>
      <c r="P641" s="5"/>
      <c r="Q641" s="77"/>
      <c r="R641" s="77"/>
      <c r="S641" s="5"/>
      <c r="T641" s="77"/>
      <c r="U641" s="81"/>
      <c r="V641" s="77"/>
      <c r="W641" s="77"/>
    </row>
    <row r="642" spans="1:23" x14ac:dyDescent="0.25">
      <c r="A642" s="116" t="str">
        <f>IF(ISBLANK(TBL_DATA[[#This Row],[Row.names]]), "",   DATE(YEAR(TBL_DATA[[#This Row],[Row.names]]), MONTH(TBL_DATA[[#This Row],[Row.names]]), DAY(TBL_DATA[[#This Row],[Row.names]])))</f>
        <v/>
      </c>
      <c r="B642" s="118"/>
      <c r="C642" s="68"/>
      <c r="D642" s="10"/>
      <c r="E642" s="5"/>
      <c r="F642" s="77"/>
      <c r="G642" s="54"/>
      <c r="H642" s="113"/>
      <c r="I642" s="77"/>
      <c r="J642" s="77"/>
      <c r="K642" s="5"/>
      <c r="L642" s="5"/>
      <c r="M642" s="5"/>
      <c r="N642" s="5"/>
      <c r="O642" s="5"/>
      <c r="P642" s="5"/>
      <c r="Q642" s="77"/>
      <c r="R642" s="77"/>
      <c r="S642" s="5"/>
      <c r="T642" s="77"/>
      <c r="U642" s="81"/>
      <c r="V642" s="77"/>
      <c r="W642" s="77"/>
    </row>
    <row r="643" spans="1:23" x14ac:dyDescent="0.25">
      <c r="A643" s="116" t="str">
        <f>IF(ISBLANK(TBL_DATA[[#This Row],[Row.names]]), "",   DATE(YEAR(TBL_DATA[[#This Row],[Row.names]]), MONTH(TBL_DATA[[#This Row],[Row.names]]), DAY(TBL_DATA[[#This Row],[Row.names]])))</f>
        <v/>
      </c>
      <c r="B643" s="118"/>
      <c r="C643" s="68"/>
      <c r="D643" s="10"/>
      <c r="E643" s="5"/>
      <c r="F643" s="77"/>
      <c r="G643" s="54"/>
      <c r="H643" s="113"/>
      <c r="I643" s="77"/>
      <c r="J643" s="77"/>
      <c r="K643" s="5"/>
      <c r="L643" s="5"/>
      <c r="M643" s="5"/>
      <c r="N643" s="5"/>
      <c r="O643" s="5"/>
      <c r="P643" s="5"/>
      <c r="Q643" s="77"/>
      <c r="R643" s="77"/>
      <c r="S643" s="5"/>
      <c r="T643" s="77"/>
      <c r="U643" s="81"/>
      <c r="V643" s="77"/>
      <c r="W643" s="77"/>
    </row>
    <row r="644" spans="1:23" x14ac:dyDescent="0.25">
      <c r="A644" s="116" t="str">
        <f>IF(ISBLANK(TBL_DATA[[#This Row],[Row.names]]), "",   DATE(YEAR(TBL_DATA[[#This Row],[Row.names]]), MONTH(TBL_DATA[[#This Row],[Row.names]]), DAY(TBL_DATA[[#This Row],[Row.names]])))</f>
        <v/>
      </c>
      <c r="B644" s="118"/>
      <c r="C644" s="68"/>
      <c r="D644" s="10"/>
      <c r="E644" s="5"/>
      <c r="F644" s="77"/>
      <c r="G644" s="54"/>
      <c r="H644" s="114"/>
      <c r="I644" s="77"/>
      <c r="J644" s="77"/>
      <c r="K644" s="5"/>
      <c r="L644" s="5"/>
      <c r="M644" s="5"/>
      <c r="N644" s="5"/>
      <c r="O644" s="5"/>
      <c r="P644" s="5"/>
      <c r="Q644" s="77"/>
      <c r="R644" s="77"/>
      <c r="S644" s="53"/>
      <c r="T644" s="77"/>
      <c r="U644" s="81"/>
      <c r="V644" s="77"/>
      <c r="W644" s="77"/>
    </row>
    <row r="645" spans="1:23" x14ac:dyDescent="0.25">
      <c r="A645" s="116" t="str">
        <f>IF(ISBLANK(TBL_DATA[[#This Row],[Row.names]]), "",   DATE(YEAR(TBL_DATA[[#This Row],[Row.names]]), MONTH(TBL_DATA[[#This Row],[Row.names]]), DAY(TBL_DATA[[#This Row],[Row.names]])))</f>
        <v/>
      </c>
      <c r="B645" s="118"/>
      <c r="C645" s="68"/>
      <c r="D645" s="10"/>
      <c r="E645" s="5"/>
      <c r="F645" s="77"/>
      <c r="G645" s="54"/>
      <c r="H645" s="113"/>
      <c r="I645" s="77"/>
      <c r="J645" s="77"/>
      <c r="K645" s="5"/>
      <c r="L645" s="5"/>
      <c r="M645" s="5"/>
      <c r="N645" s="5"/>
      <c r="O645" s="5"/>
      <c r="P645" s="5"/>
      <c r="Q645" s="77"/>
      <c r="R645" s="77"/>
      <c r="S645" s="5"/>
      <c r="T645" s="77"/>
      <c r="U645" s="81"/>
      <c r="V645" s="77"/>
      <c r="W645" s="77"/>
    </row>
    <row r="646" spans="1:23" x14ac:dyDescent="0.25">
      <c r="A646" s="116" t="str">
        <f>IF(ISBLANK(TBL_DATA[[#This Row],[Row.names]]), "",   DATE(YEAR(TBL_DATA[[#This Row],[Row.names]]), MONTH(TBL_DATA[[#This Row],[Row.names]]), DAY(TBL_DATA[[#This Row],[Row.names]])))</f>
        <v/>
      </c>
      <c r="B646" s="118"/>
      <c r="C646" s="68"/>
      <c r="D646" s="10"/>
      <c r="E646" s="5"/>
      <c r="F646" s="77"/>
      <c r="G646" s="54"/>
      <c r="H646" s="113"/>
      <c r="I646" s="77"/>
      <c r="J646" s="77"/>
      <c r="K646" s="5"/>
      <c r="L646" s="5"/>
      <c r="M646" s="5"/>
      <c r="N646" s="5"/>
      <c r="O646" s="5"/>
      <c r="P646" s="5"/>
      <c r="Q646" s="77"/>
      <c r="R646" s="77"/>
      <c r="S646" s="5"/>
      <c r="T646" s="77"/>
      <c r="U646" s="81"/>
      <c r="V646" s="77"/>
      <c r="W646" s="77"/>
    </row>
    <row r="647" spans="1:23" x14ac:dyDescent="0.25">
      <c r="A647" s="116" t="str">
        <f>IF(ISBLANK(TBL_DATA[[#This Row],[Row.names]]), "",   DATE(YEAR(TBL_DATA[[#This Row],[Row.names]]), MONTH(TBL_DATA[[#This Row],[Row.names]]), DAY(TBL_DATA[[#This Row],[Row.names]])))</f>
        <v/>
      </c>
      <c r="B647" s="118"/>
      <c r="C647" s="68"/>
      <c r="D647" s="10"/>
      <c r="E647" s="5"/>
      <c r="F647" s="77"/>
      <c r="G647" s="54"/>
      <c r="H647" s="113"/>
      <c r="I647" s="77"/>
      <c r="J647" s="77"/>
      <c r="K647" s="5"/>
      <c r="L647" s="5"/>
      <c r="M647" s="5"/>
      <c r="N647" s="5"/>
      <c r="O647" s="5"/>
      <c r="P647" s="5"/>
      <c r="Q647" s="77"/>
      <c r="R647" s="77"/>
      <c r="S647" s="5"/>
      <c r="T647" s="77"/>
      <c r="U647" s="81"/>
      <c r="V647" s="77"/>
      <c r="W647" s="77"/>
    </row>
    <row r="648" spans="1:23" x14ac:dyDescent="0.25">
      <c r="A648" s="116" t="str">
        <f>IF(ISBLANK(TBL_DATA[[#This Row],[Row.names]]), "",   DATE(YEAR(TBL_DATA[[#This Row],[Row.names]]), MONTH(TBL_DATA[[#This Row],[Row.names]]), DAY(TBL_DATA[[#This Row],[Row.names]])))</f>
        <v/>
      </c>
      <c r="B648" s="118"/>
      <c r="C648" s="68"/>
      <c r="D648" s="10"/>
      <c r="E648" s="5"/>
      <c r="F648" s="77"/>
      <c r="G648" s="54"/>
      <c r="H648" s="113"/>
      <c r="I648" s="77"/>
      <c r="J648" s="77"/>
      <c r="K648" s="5"/>
      <c r="L648" s="5"/>
      <c r="M648" s="5"/>
      <c r="N648" s="5"/>
      <c r="O648" s="5"/>
      <c r="P648" s="5"/>
      <c r="Q648" s="77"/>
      <c r="R648" s="77"/>
      <c r="S648" s="5"/>
      <c r="T648" s="77"/>
      <c r="U648" s="81"/>
      <c r="V648" s="77"/>
      <c r="W648" s="77"/>
    </row>
    <row r="649" spans="1:23" x14ac:dyDescent="0.25">
      <c r="A649" s="116" t="str">
        <f>IF(ISBLANK(TBL_DATA[[#This Row],[Row.names]]), "",   DATE(YEAR(TBL_DATA[[#This Row],[Row.names]]), MONTH(TBL_DATA[[#This Row],[Row.names]]), DAY(TBL_DATA[[#This Row],[Row.names]])))</f>
        <v/>
      </c>
      <c r="B649" s="118"/>
      <c r="C649" s="68"/>
      <c r="D649" s="10"/>
      <c r="E649" s="5"/>
      <c r="F649" s="77"/>
      <c r="G649" s="54"/>
      <c r="H649" s="113"/>
      <c r="I649" s="77"/>
      <c r="J649" s="77"/>
      <c r="K649" s="5"/>
      <c r="L649" s="5"/>
      <c r="M649" s="5"/>
      <c r="N649" s="5"/>
      <c r="O649" s="5"/>
      <c r="P649" s="5"/>
      <c r="Q649" s="77"/>
      <c r="R649" s="77"/>
      <c r="S649" s="5"/>
      <c r="T649" s="77"/>
      <c r="U649" s="81"/>
      <c r="V649" s="77"/>
      <c r="W649" s="77"/>
    </row>
    <row r="650" spans="1:23" x14ac:dyDescent="0.25">
      <c r="A650" s="116" t="str">
        <f>IF(ISBLANK(TBL_DATA[[#This Row],[Row.names]]), "",   DATE(YEAR(TBL_DATA[[#This Row],[Row.names]]), MONTH(TBL_DATA[[#This Row],[Row.names]]), DAY(TBL_DATA[[#This Row],[Row.names]])))</f>
        <v/>
      </c>
      <c r="B650" s="118"/>
      <c r="C650" s="68"/>
      <c r="D650" s="10"/>
      <c r="E650" s="5"/>
      <c r="F650" s="77"/>
      <c r="G650" s="54"/>
      <c r="H650" s="113"/>
      <c r="I650" s="77"/>
      <c r="J650" s="77"/>
      <c r="K650" s="5"/>
      <c r="L650" s="5"/>
      <c r="M650" s="5"/>
      <c r="N650" s="5"/>
      <c r="O650" s="5"/>
      <c r="P650" s="5"/>
      <c r="Q650" s="77"/>
      <c r="R650" s="77"/>
      <c r="S650" s="5"/>
      <c r="T650" s="77"/>
      <c r="U650" s="81"/>
      <c r="V650" s="77"/>
      <c r="W650" s="77"/>
    </row>
    <row r="651" spans="1:23" x14ac:dyDescent="0.25">
      <c r="A651" s="116" t="str">
        <f>IF(ISBLANK(TBL_DATA[[#This Row],[Row.names]]), "",   DATE(YEAR(TBL_DATA[[#This Row],[Row.names]]), MONTH(TBL_DATA[[#This Row],[Row.names]]), DAY(TBL_DATA[[#This Row],[Row.names]])))</f>
        <v/>
      </c>
      <c r="B651" s="118"/>
      <c r="C651" s="68"/>
      <c r="D651" s="10"/>
      <c r="E651" s="5"/>
      <c r="F651" s="77"/>
      <c r="G651" s="54"/>
      <c r="H651" s="113"/>
      <c r="I651" s="77"/>
      <c r="J651" s="77"/>
      <c r="K651" s="5"/>
      <c r="L651" s="5"/>
      <c r="M651" s="5"/>
      <c r="N651" s="5"/>
      <c r="O651" s="5"/>
      <c r="P651" s="5"/>
      <c r="Q651" s="77"/>
      <c r="R651" s="77"/>
      <c r="S651" s="5"/>
      <c r="T651" s="77"/>
      <c r="U651" s="81"/>
      <c r="V651" s="77"/>
      <c r="W651" s="77"/>
    </row>
    <row r="652" spans="1:23" x14ac:dyDescent="0.25">
      <c r="A652" s="116" t="str">
        <f>IF(ISBLANK(TBL_DATA[[#This Row],[Row.names]]), "",   DATE(YEAR(TBL_DATA[[#This Row],[Row.names]]), MONTH(TBL_DATA[[#This Row],[Row.names]]), DAY(TBL_DATA[[#This Row],[Row.names]])))</f>
        <v/>
      </c>
      <c r="B652" s="118"/>
      <c r="C652" s="68"/>
      <c r="D652" s="10"/>
      <c r="E652" s="5"/>
      <c r="F652" s="77"/>
      <c r="G652" s="54"/>
      <c r="H652" s="113"/>
      <c r="I652" s="77"/>
      <c r="J652" s="77"/>
      <c r="K652" s="5"/>
      <c r="L652" s="5"/>
      <c r="M652" s="5"/>
      <c r="N652" s="5"/>
      <c r="O652" s="5"/>
      <c r="P652" s="5"/>
      <c r="Q652" s="77"/>
      <c r="R652" s="77"/>
      <c r="S652" s="5"/>
      <c r="T652" s="77"/>
      <c r="U652" s="81"/>
      <c r="V652" s="77"/>
      <c r="W652" s="77"/>
    </row>
    <row r="653" spans="1:23" x14ac:dyDescent="0.25">
      <c r="A653" s="116" t="str">
        <f>IF(ISBLANK(TBL_DATA[[#This Row],[Row.names]]), "",   DATE(YEAR(TBL_DATA[[#This Row],[Row.names]]), MONTH(TBL_DATA[[#This Row],[Row.names]]), DAY(TBL_DATA[[#This Row],[Row.names]])))</f>
        <v/>
      </c>
      <c r="B653" s="118"/>
      <c r="C653" s="68"/>
      <c r="D653" s="10"/>
      <c r="E653" s="5"/>
      <c r="F653" s="77"/>
      <c r="G653" s="54"/>
      <c r="H653" s="113"/>
      <c r="I653" s="77"/>
      <c r="J653" s="77"/>
      <c r="K653" s="5"/>
      <c r="L653" s="5"/>
      <c r="M653" s="5"/>
      <c r="N653" s="5"/>
      <c r="O653" s="5"/>
      <c r="P653" s="5"/>
      <c r="Q653" s="77"/>
      <c r="R653" s="77"/>
      <c r="S653" s="5"/>
      <c r="T653" s="77"/>
      <c r="U653" s="81"/>
      <c r="V653" s="77"/>
      <c r="W653" s="77"/>
    </row>
    <row r="654" spans="1:23" x14ac:dyDescent="0.25">
      <c r="A654" s="116" t="str">
        <f>IF(ISBLANK(TBL_DATA[[#This Row],[Row.names]]), "",   DATE(YEAR(TBL_DATA[[#This Row],[Row.names]]), MONTH(TBL_DATA[[#This Row],[Row.names]]), DAY(TBL_DATA[[#This Row],[Row.names]])))</f>
        <v/>
      </c>
      <c r="B654" s="118"/>
      <c r="C654" s="68"/>
      <c r="D654" s="10"/>
      <c r="E654" s="5"/>
      <c r="F654" s="77"/>
      <c r="G654" s="54"/>
      <c r="H654" s="113"/>
      <c r="I654" s="77"/>
      <c r="J654" s="77"/>
      <c r="K654" s="5"/>
      <c r="L654" s="5"/>
      <c r="M654" s="5"/>
      <c r="N654" s="5"/>
      <c r="O654" s="5"/>
      <c r="P654" s="5"/>
      <c r="Q654" s="77"/>
      <c r="R654" s="77"/>
      <c r="S654" s="5"/>
      <c r="T654" s="77"/>
      <c r="U654" s="81"/>
      <c r="V654" s="77"/>
      <c r="W654" s="77"/>
    </row>
    <row r="655" spans="1:23" x14ac:dyDescent="0.25">
      <c r="A655" s="116" t="str">
        <f>IF(ISBLANK(TBL_DATA[[#This Row],[Row.names]]), "",   DATE(YEAR(TBL_DATA[[#This Row],[Row.names]]), MONTH(TBL_DATA[[#This Row],[Row.names]]), DAY(TBL_DATA[[#This Row],[Row.names]])))</f>
        <v/>
      </c>
      <c r="B655" s="118"/>
      <c r="C655" s="68"/>
      <c r="D655" s="10"/>
      <c r="E655" s="5"/>
      <c r="F655" s="77"/>
      <c r="G655" s="54"/>
      <c r="H655" s="113"/>
      <c r="I655" s="77"/>
      <c r="J655" s="77"/>
      <c r="K655" s="5"/>
      <c r="L655" s="5"/>
      <c r="M655" s="5"/>
      <c r="N655" s="5"/>
      <c r="O655" s="5"/>
      <c r="P655" s="5"/>
      <c r="Q655" s="77"/>
      <c r="R655" s="77"/>
      <c r="S655" s="5"/>
      <c r="T655" s="77"/>
      <c r="U655" s="81"/>
      <c r="V655" s="77"/>
      <c r="W655" s="77"/>
    </row>
    <row r="656" spans="1:23" x14ac:dyDescent="0.25">
      <c r="A656" s="116" t="str">
        <f>IF(ISBLANK(TBL_DATA[[#This Row],[Row.names]]), "",   DATE(YEAR(TBL_DATA[[#This Row],[Row.names]]), MONTH(TBL_DATA[[#This Row],[Row.names]]), DAY(TBL_DATA[[#This Row],[Row.names]])))</f>
        <v/>
      </c>
      <c r="B656" s="118"/>
      <c r="C656" s="68"/>
      <c r="D656" s="10"/>
      <c r="E656" s="5"/>
      <c r="F656" s="77"/>
      <c r="G656" s="54"/>
      <c r="H656" s="113"/>
      <c r="I656" s="77"/>
      <c r="J656" s="77"/>
      <c r="K656" s="5"/>
      <c r="L656" s="5"/>
      <c r="M656" s="5"/>
      <c r="N656" s="5"/>
      <c r="O656" s="5"/>
      <c r="P656" s="5"/>
      <c r="Q656" s="77"/>
      <c r="R656" s="77"/>
      <c r="S656" s="5"/>
      <c r="T656" s="77"/>
      <c r="U656" s="81"/>
      <c r="V656" s="77"/>
      <c r="W656" s="77"/>
    </row>
    <row r="657" spans="1:23" x14ac:dyDescent="0.25">
      <c r="A657" s="116" t="str">
        <f>IF(ISBLANK(TBL_DATA[[#This Row],[Row.names]]), "",   DATE(YEAR(TBL_DATA[[#This Row],[Row.names]]), MONTH(TBL_DATA[[#This Row],[Row.names]]), DAY(TBL_DATA[[#This Row],[Row.names]])))</f>
        <v/>
      </c>
      <c r="B657" s="118"/>
      <c r="C657" s="68"/>
      <c r="D657" s="10"/>
      <c r="E657" s="5"/>
      <c r="F657" s="77"/>
      <c r="G657" s="54"/>
      <c r="H657" s="113"/>
      <c r="I657" s="77"/>
      <c r="J657" s="77"/>
      <c r="K657" s="5"/>
      <c r="L657" s="5"/>
      <c r="M657" s="5"/>
      <c r="N657" s="5"/>
      <c r="O657" s="5"/>
      <c r="P657" s="5"/>
      <c r="Q657" s="77"/>
      <c r="R657" s="77"/>
      <c r="S657" s="5"/>
      <c r="T657" s="77"/>
      <c r="U657" s="81"/>
      <c r="V657" s="77"/>
      <c r="W657" s="77"/>
    </row>
    <row r="658" spans="1:23" x14ac:dyDescent="0.25">
      <c r="A658" s="116" t="str">
        <f>IF(ISBLANK(TBL_DATA[[#This Row],[Row.names]]), "",   DATE(YEAR(TBL_DATA[[#This Row],[Row.names]]), MONTH(TBL_DATA[[#This Row],[Row.names]]), DAY(TBL_DATA[[#This Row],[Row.names]])))</f>
        <v/>
      </c>
      <c r="B658" s="118"/>
      <c r="C658" s="68"/>
      <c r="D658" s="10"/>
      <c r="E658" s="5"/>
      <c r="F658" s="77"/>
      <c r="G658" s="54"/>
      <c r="H658" s="113"/>
      <c r="I658" s="77"/>
      <c r="J658" s="77"/>
      <c r="K658" s="5"/>
      <c r="L658" s="5"/>
      <c r="M658" s="5"/>
      <c r="N658" s="5"/>
      <c r="O658" s="5"/>
      <c r="P658" s="5"/>
      <c r="Q658" s="77"/>
      <c r="R658" s="77"/>
      <c r="S658" s="5"/>
      <c r="T658" s="77"/>
      <c r="U658" s="81"/>
      <c r="V658" s="77"/>
      <c r="W658" s="77"/>
    </row>
    <row r="659" spans="1:23" x14ac:dyDescent="0.25">
      <c r="A659" s="116" t="str">
        <f>IF(ISBLANK(TBL_DATA[[#This Row],[Row.names]]), "",   DATE(YEAR(TBL_DATA[[#This Row],[Row.names]]), MONTH(TBL_DATA[[#This Row],[Row.names]]), DAY(TBL_DATA[[#This Row],[Row.names]])))</f>
        <v/>
      </c>
      <c r="B659" s="118"/>
      <c r="C659" s="68"/>
      <c r="D659" s="10"/>
      <c r="E659" s="5"/>
      <c r="F659" s="77"/>
      <c r="G659" s="54"/>
      <c r="H659" s="113"/>
      <c r="I659" s="77"/>
      <c r="J659" s="77"/>
      <c r="K659" s="5"/>
      <c r="L659" s="5"/>
      <c r="M659" s="5"/>
      <c r="N659" s="5"/>
      <c r="O659" s="5"/>
      <c r="P659" s="5"/>
      <c r="Q659" s="77"/>
      <c r="R659" s="77"/>
      <c r="S659" s="5"/>
      <c r="T659" s="77"/>
      <c r="U659" s="81"/>
      <c r="V659" s="77"/>
      <c r="W659" s="77"/>
    </row>
    <row r="660" spans="1:23" x14ac:dyDescent="0.25">
      <c r="A660" s="116" t="str">
        <f>IF(ISBLANK(TBL_DATA[[#This Row],[Row.names]]), "",   DATE(YEAR(TBL_DATA[[#This Row],[Row.names]]), MONTH(TBL_DATA[[#This Row],[Row.names]]), DAY(TBL_DATA[[#This Row],[Row.names]])))</f>
        <v/>
      </c>
      <c r="B660" s="118"/>
      <c r="C660" s="68"/>
      <c r="D660" s="10"/>
      <c r="E660" s="5"/>
      <c r="F660" s="77"/>
      <c r="G660" s="54"/>
      <c r="H660" s="113"/>
      <c r="I660" s="77"/>
      <c r="J660" s="77"/>
      <c r="K660" s="5"/>
      <c r="L660" s="5"/>
      <c r="M660" s="5"/>
      <c r="N660" s="5"/>
      <c r="O660" s="5"/>
      <c r="P660" s="5"/>
      <c r="Q660" s="77"/>
      <c r="R660" s="77"/>
      <c r="S660" s="5"/>
      <c r="T660" s="77"/>
      <c r="U660" s="81"/>
      <c r="V660" s="77"/>
      <c r="W660" s="77"/>
    </row>
    <row r="661" spans="1:23" x14ac:dyDescent="0.25">
      <c r="A661" s="116" t="str">
        <f>IF(ISBLANK(TBL_DATA[[#This Row],[Row.names]]), "",   DATE(YEAR(TBL_DATA[[#This Row],[Row.names]]), MONTH(TBL_DATA[[#This Row],[Row.names]]), DAY(TBL_DATA[[#This Row],[Row.names]])))</f>
        <v/>
      </c>
      <c r="B661" s="118"/>
      <c r="C661" s="68"/>
      <c r="D661" s="10"/>
      <c r="E661" s="5"/>
      <c r="F661" s="77"/>
      <c r="G661" s="54"/>
      <c r="H661" s="113"/>
      <c r="I661" s="77"/>
      <c r="J661" s="77"/>
      <c r="K661" s="5"/>
      <c r="L661" s="5"/>
      <c r="M661" s="5"/>
      <c r="N661" s="5"/>
      <c r="O661" s="5"/>
      <c r="P661" s="5"/>
      <c r="Q661" s="77"/>
      <c r="R661" s="77"/>
      <c r="S661" s="5"/>
      <c r="T661" s="77"/>
      <c r="U661" s="81"/>
      <c r="V661" s="77"/>
      <c r="W661" s="77"/>
    </row>
    <row r="662" spans="1:23" x14ac:dyDescent="0.25">
      <c r="A662" s="116" t="str">
        <f>IF(ISBLANK(TBL_DATA[[#This Row],[Row.names]]), "",   DATE(YEAR(TBL_DATA[[#This Row],[Row.names]]), MONTH(TBL_DATA[[#This Row],[Row.names]]), DAY(TBL_DATA[[#This Row],[Row.names]])))</f>
        <v/>
      </c>
      <c r="B662" s="118"/>
      <c r="C662" s="68"/>
      <c r="D662" s="10"/>
      <c r="E662" s="5"/>
      <c r="F662" s="77"/>
      <c r="G662" s="54"/>
      <c r="H662" s="113"/>
      <c r="I662" s="77"/>
      <c r="J662" s="77"/>
      <c r="K662" s="5"/>
      <c r="L662" s="5"/>
      <c r="M662" s="5"/>
      <c r="N662" s="5"/>
      <c r="O662" s="5"/>
      <c r="P662" s="5"/>
      <c r="Q662" s="77"/>
      <c r="R662" s="77"/>
      <c r="S662" s="5"/>
      <c r="T662" s="77"/>
      <c r="U662" s="81"/>
      <c r="V662" s="77"/>
      <c r="W662" s="77"/>
    </row>
    <row r="663" spans="1:23" x14ac:dyDescent="0.25">
      <c r="A663" s="116" t="str">
        <f>IF(ISBLANK(TBL_DATA[[#This Row],[Row.names]]), "",   DATE(YEAR(TBL_DATA[[#This Row],[Row.names]]), MONTH(TBL_DATA[[#This Row],[Row.names]]), DAY(TBL_DATA[[#This Row],[Row.names]])))</f>
        <v/>
      </c>
      <c r="B663" s="118"/>
      <c r="C663" s="68"/>
      <c r="D663" s="10"/>
      <c r="E663" s="5"/>
      <c r="F663" s="77"/>
      <c r="G663" s="54"/>
      <c r="H663" s="113"/>
      <c r="I663" s="77"/>
      <c r="J663" s="77"/>
      <c r="K663" s="5"/>
      <c r="L663" s="5"/>
      <c r="M663" s="5"/>
      <c r="N663" s="5"/>
      <c r="O663" s="5"/>
      <c r="P663" s="5"/>
      <c r="Q663" s="77"/>
      <c r="R663" s="77"/>
      <c r="S663" s="5"/>
      <c r="T663" s="77"/>
      <c r="U663" s="81"/>
      <c r="V663" s="77"/>
      <c r="W663" s="77"/>
    </row>
    <row r="664" spans="1:23" x14ac:dyDescent="0.25">
      <c r="A664" s="116" t="str">
        <f>IF(ISBLANK(TBL_DATA[[#This Row],[Row.names]]), "",   DATE(YEAR(TBL_DATA[[#This Row],[Row.names]]), MONTH(TBL_DATA[[#This Row],[Row.names]]), DAY(TBL_DATA[[#This Row],[Row.names]])))</f>
        <v/>
      </c>
      <c r="B664" s="118"/>
      <c r="C664" s="68"/>
      <c r="D664" s="10"/>
      <c r="E664" s="5"/>
      <c r="F664" s="77"/>
      <c r="G664" s="54"/>
      <c r="H664" s="113"/>
      <c r="I664" s="77"/>
      <c r="J664" s="77"/>
      <c r="K664" s="5"/>
      <c r="L664" s="5"/>
      <c r="M664" s="5"/>
      <c r="N664" s="5"/>
      <c r="O664" s="5"/>
      <c r="P664" s="5"/>
      <c r="Q664" s="77"/>
      <c r="R664" s="77"/>
      <c r="S664" s="5"/>
      <c r="T664" s="77"/>
      <c r="U664" s="81"/>
      <c r="V664" s="77"/>
      <c r="W664" s="77"/>
    </row>
    <row r="665" spans="1:23" x14ac:dyDescent="0.25">
      <c r="A665" s="116" t="str">
        <f>IF(ISBLANK(TBL_DATA[[#This Row],[Row.names]]), "",   DATE(YEAR(TBL_DATA[[#This Row],[Row.names]]), MONTH(TBL_DATA[[#This Row],[Row.names]]), DAY(TBL_DATA[[#This Row],[Row.names]])))</f>
        <v/>
      </c>
      <c r="B665" s="118"/>
      <c r="C665" s="68"/>
      <c r="D665" s="10"/>
      <c r="E665" s="5"/>
      <c r="F665" s="77"/>
      <c r="G665" s="54"/>
      <c r="H665" s="113"/>
      <c r="I665" s="77"/>
      <c r="J665" s="77"/>
      <c r="K665" s="5"/>
      <c r="L665" s="5"/>
      <c r="M665" s="5"/>
      <c r="N665" s="5"/>
      <c r="O665" s="5"/>
      <c r="P665" s="5"/>
      <c r="Q665" s="77"/>
      <c r="R665" s="77"/>
      <c r="S665" s="5"/>
      <c r="T665" s="77"/>
      <c r="U665" s="81"/>
      <c r="V665" s="77"/>
      <c r="W665" s="77"/>
    </row>
    <row r="666" spans="1:23" x14ac:dyDescent="0.25">
      <c r="A666" s="116" t="str">
        <f>IF(ISBLANK(TBL_DATA[[#This Row],[Row.names]]), "",   DATE(YEAR(TBL_DATA[[#This Row],[Row.names]]), MONTH(TBL_DATA[[#This Row],[Row.names]]), DAY(TBL_DATA[[#This Row],[Row.names]])))</f>
        <v/>
      </c>
      <c r="B666" s="118"/>
      <c r="C666" s="68"/>
      <c r="D666" s="10"/>
      <c r="E666" s="5"/>
      <c r="F666" s="77"/>
      <c r="G666" s="54"/>
      <c r="H666" s="113"/>
      <c r="I666" s="77"/>
      <c r="J666" s="77"/>
      <c r="K666" s="5"/>
      <c r="L666" s="5"/>
      <c r="M666" s="5"/>
      <c r="N666" s="5"/>
      <c r="O666" s="5"/>
      <c r="P666" s="5"/>
      <c r="Q666" s="77"/>
      <c r="R666" s="77"/>
      <c r="S666" s="5"/>
      <c r="T666" s="77"/>
      <c r="U666" s="81"/>
      <c r="V666" s="77"/>
      <c r="W666" s="77"/>
    </row>
    <row r="667" spans="1:23" x14ac:dyDescent="0.25">
      <c r="A667" s="116" t="str">
        <f>IF(ISBLANK(TBL_DATA[[#This Row],[Row.names]]), "",   DATE(YEAR(TBL_DATA[[#This Row],[Row.names]]), MONTH(TBL_DATA[[#This Row],[Row.names]]), DAY(TBL_DATA[[#This Row],[Row.names]])))</f>
        <v/>
      </c>
      <c r="B667" s="118"/>
      <c r="C667" s="68"/>
      <c r="D667" s="10"/>
      <c r="E667" s="5"/>
      <c r="F667" s="77"/>
      <c r="G667" s="54"/>
      <c r="H667" s="113"/>
      <c r="I667" s="77"/>
      <c r="J667" s="77"/>
      <c r="K667" s="5"/>
      <c r="L667" s="5"/>
      <c r="M667" s="5"/>
      <c r="N667" s="5"/>
      <c r="O667" s="5"/>
      <c r="P667" s="5"/>
      <c r="Q667" s="77"/>
      <c r="R667" s="77"/>
      <c r="S667" s="5"/>
      <c r="T667" s="77"/>
      <c r="U667" s="81"/>
      <c r="V667" s="77"/>
      <c r="W667" s="77"/>
    </row>
    <row r="668" spans="1:23" x14ac:dyDescent="0.25">
      <c r="A668" s="116" t="str">
        <f>IF(ISBLANK(TBL_DATA[[#This Row],[Row.names]]), "",   DATE(YEAR(TBL_DATA[[#This Row],[Row.names]]), MONTH(TBL_DATA[[#This Row],[Row.names]]), DAY(TBL_DATA[[#This Row],[Row.names]])))</f>
        <v/>
      </c>
      <c r="B668" s="118"/>
      <c r="C668" s="68"/>
      <c r="D668" s="10"/>
      <c r="E668" s="5"/>
      <c r="F668" s="77"/>
      <c r="G668" s="54"/>
      <c r="H668" s="114"/>
      <c r="I668" s="77"/>
      <c r="J668" s="77"/>
      <c r="K668" s="5"/>
      <c r="L668" s="5"/>
      <c r="M668" s="5"/>
      <c r="N668" s="5"/>
      <c r="O668" s="5"/>
      <c r="P668" s="5"/>
      <c r="Q668" s="77"/>
      <c r="R668" s="77"/>
      <c r="S668" s="53"/>
      <c r="T668" s="77"/>
      <c r="U668" s="81"/>
      <c r="V668" s="77"/>
      <c r="W668" s="77"/>
    </row>
    <row r="669" spans="1:23" x14ac:dyDescent="0.25">
      <c r="A669" s="116" t="str">
        <f>IF(ISBLANK(TBL_DATA[[#This Row],[Row.names]]), "",   DATE(YEAR(TBL_DATA[[#This Row],[Row.names]]), MONTH(TBL_DATA[[#This Row],[Row.names]]), DAY(TBL_DATA[[#This Row],[Row.names]])))</f>
        <v/>
      </c>
      <c r="B669" s="118"/>
      <c r="C669" s="68"/>
      <c r="D669" s="10"/>
      <c r="E669" s="5"/>
      <c r="F669" s="77"/>
      <c r="G669" s="54"/>
      <c r="H669" s="113"/>
      <c r="I669" s="77"/>
      <c r="J669" s="77"/>
      <c r="K669" s="5"/>
      <c r="L669" s="5"/>
      <c r="M669" s="5"/>
      <c r="N669" s="5"/>
      <c r="O669" s="5"/>
      <c r="P669" s="5"/>
      <c r="Q669" s="77"/>
      <c r="R669" s="77"/>
      <c r="S669" s="5"/>
      <c r="T669" s="77"/>
      <c r="U669" s="81"/>
      <c r="V669" s="77"/>
      <c r="W669" s="77"/>
    </row>
    <row r="670" spans="1:23" x14ac:dyDescent="0.25">
      <c r="A670" s="116" t="str">
        <f>IF(ISBLANK(TBL_DATA[[#This Row],[Row.names]]), "",   DATE(YEAR(TBL_DATA[[#This Row],[Row.names]]), MONTH(TBL_DATA[[#This Row],[Row.names]]), DAY(TBL_DATA[[#This Row],[Row.names]])))</f>
        <v/>
      </c>
      <c r="B670" s="118"/>
      <c r="C670" s="68"/>
      <c r="D670" s="10"/>
      <c r="E670" s="5"/>
      <c r="F670" s="77"/>
      <c r="G670" s="54"/>
      <c r="H670" s="113"/>
      <c r="I670" s="77"/>
      <c r="J670" s="77"/>
      <c r="K670" s="5"/>
      <c r="L670" s="5"/>
      <c r="M670" s="5"/>
      <c r="N670" s="5"/>
      <c r="O670" s="5"/>
      <c r="P670" s="5"/>
      <c r="Q670" s="77"/>
      <c r="R670" s="77"/>
      <c r="S670" s="5"/>
      <c r="T670" s="77"/>
      <c r="U670" s="81"/>
      <c r="V670" s="77"/>
      <c r="W670" s="77"/>
    </row>
    <row r="671" spans="1:23" x14ac:dyDescent="0.25">
      <c r="A671" s="116" t="str">
        <f>IF(ISBLANK(TBL_DATA[[#This Row],[Row.names]]), "",   DATE(YEAR(TBL_DATA[[#This Row],[Row.names]]), MONTH(TBL_DATA[[#This Row],[Row.names]]), DAY(TBL_DATA[[#This Row],[Row.names]])))</f>
        <v/>
      </c>
      <c r="B671" s="118"/>
      <c r="C671" s="68"/>
      <c r="D671" s="10"/>
      <c r="E671" s="5"/>
      <c r="F671" s="77"/>
      <c r="G671" s="54"/>
      <c r="H671" s="113"/>
      <c r="I671" s="77"/>
      <c r="J671" s="77"/>
      <c r="K671" s="5"/>
      <c r="L671" s="5"/>
      <c r="M671" s="5"/>
      <c r="N671" s="5"/>
      <c r="O671" s="5"/>
      <c r="P671" s="5"/>
      <c r="Q671" s="77"/>
      <c r="R671" s="77"/>
      <c r="S671" s="5"/>
      <c r="T671" s="77"/>
      <c r="U671" s="81"/>
      <c r="V671" s="77"/>
      <c r="W671" s="77"/>
    </row>
    <row r="672" spans="1:23" x14ac:dyDescent="0.25">
      <c r="A672" s="116" t="str">
        <f>IF(ISBLANK(TBL_DATA[[#This Row],[Row.names]]), "",   DATE(YEAR(TBL_DATA[[#This Row],[Row.names]]), MONTH(TBL_DATA[[#This Row],[Row.names]]), DAY(TBL_DATA[[#This Row],[Row.names]])))</f>
        <v/>
      </c>
      <c r="B672" s="118"/>
      <c r="C672" s="68"/>
      <c r="D672" s="10"/>
      <c r="E672" s="5"/>
      <c r="F672" s="77"/>
      <c r="G672" s="54"/>
      <c r="H672" s="113"/>
      <c r="I672" s="77"/>
      <c r="J672" s="77"/>
      <c r="K672" s="5"/>
      <c r="L672" s="5"/>
      <c r="M672" s="5"/>
      <c r="N672" s="5"/>
      <c r="O672" s="5"/>
      <c r="P672" s="5"/>
      <c r="Q672" s="77"/>
      <c r="R672" s="77"/>
      <c r="S672" s="5"/>
      <c r="T672" s="77"/>
      <c r="U672" s="81"/>
      <c r="V672" s="77"/>
      <c r="W672" s="77"/>
    </row>
    <row r="673" spans="1:23" x14ac:dyDescent="0.25">
      <c r="A673" s="116" t="str">
        <f>IF(ISBLANK(TBL_DATA[[#This Row],[Row.names]]), "",   DATE(YEAR(TBL_DATA[[#This Row],[Row.names]]), MONTH(TBL_DATA[[#This Row],[Row.names]]), DAY(TBL_DATA[[#This Row],[Row.names]])))</f>
        <v/>
      </c>
      <c r="B673" s="118"/>
      <c r="C673" s="68"/>
      <c r="D673" s="10"/>
      <c r="E673" s="5"/>
      <c r="F673" s="77"/>
      <c r="G673" s="54"/>
      <c r="H673" s="113"/>
      <c r="I673" s="77"/>
      <c r="J673" s="77"/>
      <c r="K673" s="5"/>
      <c r="L673" s="5"/>
      <c r="M673" s="5"/>
      <c r="N673" s="5"/>
      <c r="O673" s="5"/>
      <c r="P673" s="5"/>
      <c r="Q673" s="77"/>
      <c r="R673" s="77"/>
      <c r="S673" s="5"/>
      <c r="T673" s="77"/>
      <c r="U673" s="81"/>
      <c r="V673" s="77"/>
      <c r="W673" s="77"/>
    </row>
    <row r="674" spans="1:23" x14ac:dyDescent="0.25">
      <c r="A674" s="116" t="str">
        <f>IF(ISBLANK(TBL_DATA[[#This Row],[Row.names]]), "",   DATE(YEAR(TBL_DATA[[#This Row],[Row.names]]), MONTH(TBL_DATA[[#This Row],[Row.names]]), DAY(TBL_DATA[[#This Row],[Row.names]])))</f>
        <v/>
      </c>
      <c r="B674" s="118"/>
      <c r="C674" s="68"/>
      <c r="D674" s="10"/>
      <c r="E674" s="5"/>
      <c r="F674" s="77"/>
      <c r="G674" s="54"/>
      <c r="H674" s="113"/>
      <c r="I674" s="77"/>
      <c r="J674" s="77"/>
      <c r="K674" s="5"/>
      <c r="L674" s="5"/>
      <c r="M674" s="5"/>
      <c r="N674" s="5"/>
      <c r="O674" s="5"/>
      <c r="P674" s="5"/>
      <c r="Q674" s="77"/>
      <c r="R674" s="77"/>
      <c r="S674" s="5"/>
      <c r="T674" s="77"/>
      <c r="U674" s="81"/>
      <c r="V674" s="77"/>
      <c r="W674" s="77"/>
    </row>
    <row r="675" spans="1:23" x14ac:dyDescent="0.25">
      <c r="A675" s="116" t="str">
        <f>IF(ISBLANK(TBL_DATA[[#This Row],[Row.names]]), "",   DATE(YEAR(TBL_DATA[[#This Row],[Row.names]]), MONTH(TBL_DATA[[#This Row],[Row.names]]), DAY(TBL_DATA[[#This Row],[Row.names]])))</f>
        <v/>
      </c>
      <c r="B675" s="118"/>
      <c r="C675" s="68"/>
      <c r="D675" s="10"/>
      <c r="E675" s="5"/>
      <c r="F675" s="77"/>
      <c r="G675" s="54"/>
      <c r="H675" s="113"/>
      <c r="I675" s="77"/>
      <c r="J675" s="77"/>
      <c r="K675" s="5"/>
      <c r="L675" s="5"/>
      <c r="M675" s="5"/>
      <c r="N675" s="5"/>
      <c r="O675" s="5"/>
      <c r="P675" s="5"/>
      <c r="Q675" s="77"/>
      <c r="R675" s="77"/>
      <c r="S675" s="5"/>
      <c r="T675" s="77"/>
      <c r="U675" s="81"/>
      <c r="V675" s="77"/>
      <c r="W675" s="77"/>
    </row>
    <row r="676" spans="1:23" x14ac:dyDescent="0.25">
      <c r="A676" s="116" t="str">
        <f>IF(ISBLANK(TBL_DATA[[#This Row],[Row.names]]), "",   DATE(YEAR(TBL_DATA[[#This Row],[Row.names]]), MONTH(TBL_DATA[[#This Row],[Row.names]]), DAY(TBL_DATA[[#This Row],[Row.names]])))</f>
        <v/>
      </c>
      <c r="B676" s="118"/>
      <c r="C676" s="68"/>
      <c r="D676" s="10"/>
      <c r="E676" s="5"/>
      <c r="F676" s="77"/>
      <c r="G676" s="54"/>
      <c r="H676" s="113"/>
      <c r="I676" s="77"/>
      <c r="J676" s="77"/>
      <c r="K676" s="5"/>
      <c r="L676" s="5"/>
      <c r="M676" s="5"/>
      <c r="N676" s="5"/>
      <c r="O676" s="5"/>
      <c r="P676" s="5"/>
      <c r="Q676" s="77"/>
      <c r="R676" s="77"/>
      <c r="S676" s="5"/>
      <c r="T676" s="77"/>
      <c r="U676" s="81"/>
      <c r="V676" s="77"/>
      <c r="W676" s="77"/>
    </row>
    <row r="677" spans="1:23" x14ac:dyDescent="0.25">
      <c r="A677" s="116" t="str">
        <f>IF(ISBLANK(TBL_DATA[[#This Row],[Row.names]]), "",   DATE(YEAR(TBL_DATA[[#This Row],[Row.names]]), MONTH(TBL_DATA[[#This Row],[Row.names]]), DAY(TBL_DATA[[#This Row],[Row.names]])))</f>
        <v/>
      </c>
      <c r="B677" s="118"/>
      <c r="C677" s="68"/>
      <c r="D677" s="10"/>
      <c r="E677" s="5"/>
      <c r="F677" s="77"/>
      <c r="G677" s="54"/>
      <c r="H677" s="113"/>
      <c r="I677" s="77"/>
      <c r="J677" s="77"/>
      <c r="K677" s="5"/>
      <c r="L677" s="5"/>
      <c r="M677" s="5"/>
      <c r="N677" s="5"/>
      <c r="O677" s="5"/>
      <c r="P677" s="5"/>
      <c r="Q677" s="77"/>
      <c r="R677" s="77"/>
      <c r="S677" s="5"/>
      <c r="T677" s="77"/>
      <c r="U677" s="81"/>
      <c r="V677" s="77"/>
      <c r="W677" s="77"/>
    </row>
    <row r="678" spans="1:23" x14ac:dyDescent="0.25">
      <c r="A678" s="116" t="str">
        <f>IF(ISBLANK(TBL_DATA[[#This Row],[Row.names]]), "",   DATE(YEAR(TBL_DATA[[#This Row],[Row.names]]), MONTH(TBL_DATA[[#This Row],[Row.names]]), DAY(TBL_DATA[[#This Row],[Row.names]])))</f>
        <v/>
      </c>
      <c r="B678" s="118"/>
      <c r="C678" s="68"/>
      <c r="D678" s="10"/>
      <c r="E678" s="5"/>
      <c r="F678" s="77"/>
      <c r="G678" s="54"/>
      <c r="H678" s="113"/>
      <c r="I678" s="77"/>
      <c r="J678" s="77"/>
      <c r="K678" s="5"/>
      <c r="L678" s="5"/>
      <c r="M678" s="5"/>
      <c r="N678" s="5"/>
      <c r="O678" s="5"/>
      <c r="P678" s="5"/>
      <c r="Q678" s="77"/>
      <c r="R678" s="77"/>
      <c r="S678" s="5"/>
      <c r="T678" s="77"/>
      <c r="U678" s="81"/>
      <c r="V678" s="77"/>
      <c r="W678" s="77"/>
    </row>
    <row r="679" spans="1:23" x14ac:dyDescent="0.25">
      <c r="A679" s="116" t="str">
        <f>IF(ISBLANK(TBL_DATA[[#This Row],[Row.names]]), "",   DATE(YEAR(TBL_DATA[[#This Row],[Row.names]]), MONTH(TBL_DATA[[#This Row],[Row.names]]), DAY(TBL_DATA[[#This Row],[Row.names]])))</f>
        <v/>
      </c>
      <c r="B679" s="118"/>
      <c r="C679" s="68"/>
      <c r="D679" s="10"/>
      <c r="E679" s="5"/>
      <c r="F679" s="77"/>
      <c r="G679" s="54"/>
      <c r="H679" s="113"/>
      <c r="I679" s="77"/>
      <c r="J679" s="77"/>
      <c r="K679" s="5"/>
      <c r="L679" s="5"/>
      <c r="M679" s="5"/>
      <c r="N679" s="5"/>
      <c r="O679" s="5"/>
      <c r="P679" s="5"/>
      <c r="Q679" s="77"/>
      <c r="R679" s="77"/>
      <c r="S679" s="5"/>
      <c r="T679" s="77"/>
      <c r="U679" s="81"/>
      <c r="V679" s="77"/>
      <c r="W679" s="77"/>
    </row>
    <row r="680" spans="1:23" x14ac:dyDescent="0.25">
      <c r="A680" s="116" t="str">
        <f>IF(ISBLANK(TBL_DATA[[#This Row],[Row.names]]), "",   DATE(YEAR(TBL_DATA[[#This Row],[Row.names]]), MONTH(TBL_DATA[[#This Row],[Row.names]]), DAY(TBL_DATA[[#This Row],[Row.names]])))</f>
        <v/>
      </c>
      <c r="B680" s="118"/>
      <c r="C680" s="68"/>
      <c r="D680" s="10"/>
      <c r="E680" s="5"/>
      <c r="F680" s="77"/>
      <c r="G680" s="54"/>
      <c r="H680" s="113"/>
      <c r="I680" s="77"/>
      <c r="J680" s="77"/>
      <c r="K680" s="5"/>
      <c r="L680" s="5"/>
      <c r="M680" s="5"/>
      <c r="N680" s="5"/>
      <c r="O680" s="5"/>
      <c r="P680" s="5"/>
      <c r="Q680" s="77"/>
      <c r="R680" s="77"/>
      <c r="S680" s="5"/>
      <c r="T680" s="77"/>
      <c r="U680" s="81"/>
      <c r="V680" s="77"/>
      <c r="W680" s="77"/>
    </row>
    <row r="681" spans="1:23" x14ac:dyDescent="0.25">
      <c r="A681" s="116" t="str">
        <f>IF(ISBLANK(TBL_DATA[[#This Row],[Row.names]]), "",   DATE(YEAR(TBL_DATA[[#This Row],[Row.names]]), MONTH(TBL_DATA[[#This Row],[Row.names]]), DAY(TBL_DATA[[#This Row],[Row.names]])))</f>
        <v/>
      </c>
      <c r="B681" s="118"/>
      <c r="C681" s="68"/>
      <c r="D681" s="10"/>
      <c r="E681" s="5"/>
      <c r="F681" s="77"/>
      <c r="G681" s="54"/>
      <c r="H681" s="113"/>
      <c r="I681" s="77"/>
      <c r="J681" s="77"/>
      <c r="K681" s="5"/>
      <c r="L681" s="5"/>
      <c r="M681" s="5"/>
      <c r="N681" s="5"/>
      <c r="O681" s="5"/>
      <c r="P681" s="5"/>
      <c r="Q681" s="77"/>
      <c r="R681" s="77"/>
      <c r="S681" s="5"/>
      <c r="T681" s="77"/>
      <c r="U681" s="81"/>
      <c r="V681" s="77"/>
      <c r="W681" s="77"/>
    </row>
    <row r="682" spans="1:23" x14ac:dyDescent="0.25">
      <c r="A682" s="116" t="str">
        <f>IF(ISBLANK(TBL_DATA[[#This Row],[Row.names]]), "",   DATE(YEAR(TBL_DATA[[#This Row],[Row.names]]), MONTH(TBL_DATA[[#This Row],[Row.names]]), DAY(TBL_DATA[[#This Row],[Row.names]])))</f>
        <v/>
      </c>
      <c r="B682" s="118"/>
      <c r="C682" s="68"/>
      <c r="D682" s="10"/>
      <c r="E682" s="5"/>
      <c r="F682" s="77"/>
      <c r="G682" s="54"/>
      <c r="H682" s="113"/>
      <c r="I682" s="77"/>
      <c r="J682" s="77"/>
      <c r="K682" s="5"/>
      <c r="L682" s="5"/>
      <c r="M682" s="5"/>
      <c r="N682" s="5"/>
      <c r="O682" s="5"/>
      <c r="P682" s="5"/>
      <c r="Q682" s="77"/>
      <c r="R682" s="77"/>
      <c r="S682" s="5"/>
      <c r="T682" s="77"/>
      <c r="U682" s="81"/>
      <c r="V682" s="77"/>
      <c r="W682" s="77"/>
    </row>
    <row r="683" spans="1:23" x14ac:dyDescent="0.25">
      <c r="A683" s="116" t="str">
        <f>IF(ISBLANK(TBL_DATA[[#This Row],[Row.names]]), "",   DATE(YEAR(TBL_DATA[[#This Row],[Row.names]]), MONTH(TBL_DATA[[#This Row],[Row.names]]), DAY(TBL_DATA[[#This Row],[Row.names]])))</f>
        <v/>
      </c>
      <c r="B683" s="118"/>
      <c r="C683" s="68"/>
      <c r="D683" s="10"/>
      <c r="E683" s="5"/>
      <c r="F683" s="77"/>
      <c r="G683" s="54"/>
      <c r="H683" s="113"/>
      <c r="I683" s="77"/>
      <c r="J683" s="77"/>
      <c r="K683" s="5"/>
      <c r="L683" s="5"/>
      <c r="M683" s="5"/>
      <c r="N683" s="5"/>
      <c r="O683" s="5"/>
      <c r="P683" s="5"/>
      <c r="Q683" s="77"/>
      <c r="R683" s="77"/>
      <c r="S683" s="5"/>
      <c r="T683" s="77"/>
      <c r="U683" s="81"/>
      <c r="V683" s="77"/>
      <c r="W683" s="77"/>
    </row>
    <row r="684" spans="1:23" x14ac:dyDescent="0.25">
      <c r="A684" s="116" t="str">
        <f>IF(ISBLANK(TBL_DATA[[#This Row],[Row.names]]), "",   DATE(YEAR(TBL_DATA[[#This Row],[Row.names]]), MONTH(TBL_DATA[[#This Row],[Row.names]]), DAY(TBL_DATA[[#This Row],[Row.names]])))</f>
        <v/>
      </c>
      <c r="B684" s="118"/>
      <c r="C684" s="68"/>
      <c r="D684" s="10"/>
      <c r="E684" s="5"/>
      <c r="F684" s="77"/>
      <c r="G684" s="54"/>
      <c r="H684" s="113"/>
      <c r="I684" s="77"/>
      <c r="J684" s="77"/>
      <c r="K684" s="5"/>
      <c r="L684" s="5"/>
      <c r="M684" s="5"/>
      <c r="N684" s="5"/>
      <c r="O684" s="5"/>
      <c r="P684" s="5"/>
      <c r="Q684" s="77"/>
      <c r="R684" s="77"/>
      <c r="S684" s="5"/>
      <c r="T684" s="77"/>
      <c r="U684" s="81"/>
      <c r="V684" s="77"/>
      <c r="W684" s="77"/>
    </row>
    <row r="685" spans="1:23" x14ac:dyDescent="0.25">
      <c r="A685" s="116" t="str">
        <f>IF(ISBLANK(TBL_DATA[[#This Row],[Row.names]]), "",   DATE(YEAR(TBL_DATA[[#This Row],[Row.names]]), MONTH(TBL_DATA[[#This Row],[Row.names]]), DAY(TBL_DATA[[#This Row],[Row.names]])))</f>
        <v/>
      </c>
      <c r="B685" s="118"/>
      <c r="C685" s="68"/>
      <c r="D685" s="10"/>
      <c r="E685" s="5"/>
      <c r="F685" s="77"/>
      <c r="G685" s="54"/>
      <c r="H685" s="113"/>
      <c r="I685" s="77"/>
      <c r="J685" s="77"/>
      <c r="K685" s="5"/>
      <c r="L685" s="5"/>
      <c r="M685" s="5"/>
      <c r="N685" s="5"/>
      <c r="O685" s="5"/>
      <c r="P685" s="5"/>
      <c r="Q685" s="77"/>
      <c r="R685" s="77"/>
      <c r="S685" s="5"/>
      <c r="T685" s="77"/>
      <c r="U685" s="81"/>
      <c r="V685" s="77"/>
      <c r="W685" s="77"/>
    </row>
    <row r="686" spans="1:23" x14ac:dyDescent="0.25">
      <c r="A686" s="116" t="str">
        <f>IF(ISBLANK(TBL_DATA[[#This Row],[Row.names]]), "",   DATE(YEAR(TBL_DATA[[#This Row],[Row.names]]), MONTH(TBL_DATA[[#This Row],[Row.names]]), DAY(TBL_DATA[[#This Row],[Row.names]])))</f>
        <v/>
      </c>
      <c r="B686" s="118"/>
      <c r="C686" s="68"/>
      <c r="D686" s="10"/>
      <c r="E686" s="5"/>
      <c r="F686" s="77"/>
      <c r="G686" s="54"/>
      <c r="H686" s="113"/>
      <c r="I686" s="77"/>
      <c r="J686" s="77"/>
      <c r="K686" s="5"/>
      <c r="L686" s="5"/>
      <c r="M686" s="5"/>
      <c r="N686" s="5"/>
      <c r="O686" s="5"/>
      <c r="P686" s="5"/>
      <c r="Q686" s="77"/>
      <c r="R686" s="77"/>
      <c r="S686" s="5"/>
      <c r="T686" s="77"/>
      <c r="U686" s="81"/>
      <c r="V686" s="77"/>
      <c r="W686" s="77"/>
    </row>
    <row r="687" spans="1:23" x14ac:dyDescent="0.25">
      <c r="A687" s="116" t="str">
        <f>IF(ISBLANK(TBL_DATA[[#This Row],[Row.names]]), "",   DATE(YEAR(TBL_DATA[[#This Row],[Row.names]]), MONTH(TBL_DATA[[#This Row],[Row.names]]), DAY(TBL_DATA[[#This Row],[Row.names]])))</f>
        <v/>
      </c>
      <c r="B687" s="118"/>
      <c r="C687" s="68"/>
      <c r="D687" s="10"/>
      <c r="E687" s="5"/>
      <c r="F687" s="77"/>
      <c r="G687" s="54"/>
      <c r="H687" s="113"/>
      <c r="I687" s="77"/>
      <c r="J687" s="77"/>
      <c r="K687" s="5"/>
      <c r="L687" s="5"/>
      <c r="M687" s="5"/>
      <c r="N687" s="5"/>
      <c r="O687" s="5"/>
      <c r="P687" s="5"/>
      <c r="Q687" s="77"/>
      <c r="R687" s="77"/>
      <c r="S687" s="5"/>
      <c r="T687" s="77"/>
      <c r="U687" s="81"/>
      <c r="V687" s="77"/>
      <c r="W687" s="77"/>
    </row>
    <row r="688" spans="1:23" x14ac:dyDescent="0.25">
      <c r="A688" s="116" t="str">
        <f>IF(ISBLANK(TBL_DATA[[#This Row],[Row.names]]), "",   DATE(YEAR(TBL_DATA[[#This Row],[Row.names]]), MONTH(TBL_DATA[[#This Row],[Row.names]]), DAY(TBL_DATA[[#This Row],[Row.names]])))</f>
        <v/>
      </c>
      <c r="B688" s="118"/>
      <c r="C688" s="68"/>
      <c r="D688" s="10"/>
      <c r="E688" s="5"/>
      <c r="F688" s="77"/>
      <c r="G688" s="54"/>
      <c r="H688" s="113"/>
      <c r="I688" s="77"/>
      <c r="J688" s="77"/>
      <c r="K688" s="5"/>
      <c r="L688" s="5"/>
      <c r="M688" s="5"/>
      <c r="N688" s="5"/>
      <c r="O688" s="5"/>
      <c r="P688" s="5"/>
      <c r="Q688" s="77"/>
      <c r="R688" s="77"/>
      <c r="S688" s="5"/>
      <c r="T688" s="77"/>
      <c r="U688" s="81"/>
      <c r="V688" s="77"/>
      <c r="W688" s="77"/>
    </row>
    <row r="689" spans="1:23" x14ac:dyDescent="0.25">
      <c r="A689" s="116" t="str">
        <f>IF(ISBLANK(TBL_DATA[[#This Row],[Row.names]]), "",   DATE(YEAR(TBL_DATA[[#This Row],[Row.names]]), MONTH(TBL_DATA[[#This Row],[Row.names]]), DAY(TBL_DATA[[#This Row],[Row.names]])))</f>
        <v/>
      </c>
      <c r="B689" s="118"/>
      <c r="C689" s="68"/>
      <c r="D689" s="10"/>
      <c r="E689" s="5"/>
      <c r="F689" s="77"/>
      <c r="G689" s="54"/>
      <c r="H689" s="113"/>
      <c r="I689" s="77"/>
      <c r="J689" s="77"/>
      <c r="K689" s="5"/>
      <c r="L689" s="5"/>
      <c r="M689" s="5"/>
      <c r="N689" s="5"/>
      <c r="O689" s="5"/>
      <c r="P689" s="5"/>
      <c r="Q689" s="77"/>
      <c r="R689" s="77"/>
      <c r="S689" s="5"/>
      <c r="T689" s="77"/>
      <c r="U689" s="81"/>
      <c r="V689" s="77"/>
      <c r="W689" s="77"/>
    </row>
    <row r="690" spans="1:23" x14ac:dyDescent="0.25">
      <c r="A690" s="116" t="str">
        <f>IF(ISBLANK(TBL_DATA[[#This Row],[Row.names]]), "",   DATE(YEAR(TBL_DATA[[#This Row],[Row.names]]), MONTH(TBL_DATA[[#This Row],[Row.names]]), DAY(TBL_DATA[[#This Row],[Row.names]])))</f>
        <v/>
      </c>
      <c r="B690" s="118"/>
      <c r="C690" s="68"/>
      <c r="D690" s="10"/>
      <c r="E690" s="5"/>
      <c r="F690" s="77"/>
      <c r="G690" s="54"/>
      <c r="H690" s="113"/>
      <c r="I690" s="77"/>
      <c r="J690" s="77"/>
      <c r="K690" s="5"/>
      <c r="L690" s="5"/>
      <c r="M690" s="5"/>
      <c r="N690" s="5"/>
      <c r="O690" s="5"/>
      <c r="P690" s="5"/>
      <c r="Q690" s="77"/>
      <c r="R690" s="77"/>
      <c r="S690" s="5"/>
      <c r="T690" s="77"/>
      <c r="U690" s="81"/>
      <c r="V690" s="77"/>
      <c r="W690" s="77"/>
    </row>
    <row r="691" spans="1:23" x14ac:dyDescent="0.25">
      <c r="A691" s="116" t="str">
        <f>IF(ISBLANK(TBL_DATA[[#This Row],[Row.names]]), "",   DATE(YEAR(TBL_DATA[[#This Row],[Row.names]]), MONTH(TBL_DATA[[#This Row],[Row.names]]), DAY(TBL_DATA[[#This Row],[Row.names]])))</f>
        <v/>
      </c>
      <c r="B691" s="118"/>
      <c r="C691" s="68"/>
      <c r="D691" s="10"/>
      <c r="E691" s="5"/>
      <c r="F691" s="77"/>
      <c r="G691" s="54"/>
      <c r="H691" s="113"/>
      <c r="I691" s="77"/>
      <c r="J691" s="77"/>
      <c r="K691" s="5"/>
      <c r="L691" s="5"/>
      <c r="M691" s="5"/>
      <c r="N691" s="5"/>
      <c r="O691" s="5"/>
      <c r="P691" s="5"/>
      <c r="Q691" s="77"/>
      <c r="R691" s="77"/>
      <c r="S691" s="5"/>
      <c r="T691" s="77"/>
      <c r="U691" s="81"/>
      <c r="V691" s="77"/>
      <c r="W691" s="77"/>
    </row>
    <row r="692" spans="1:23" x14ac:dyDescent="0.25">
      <c r="A692" s="116" t="str">
        <f>IF(ISBLANK(TBL_DATA[[#This Row],[Row.names]]), "",   DATE(YEAR(TBL_DATA[[#This Row],[Row.names]]), MONTH(TBL_DATA[[#This Row],[Row.names]]), DAY(TBL_DATA[[#This Row],[Row.names]])))</f>
        <v/>
      </c>
      <c r="B692" s="118"/>
      <c r="C692" s="68"/>
      <c r="D692" s="10"/>
      <c r="E692" s="5"/>
      <c r="F692" s="77"/>
      <c r="G692" s="54"/>
      <c r="H692" s="113"/>
      <c r="I692" s="77"/>
      <c r="J692" s="77"/>
      <c r="K692" s="5"/>
      <c r="L692" s="5"/>
      <c r="M692" s="5"/>
      <c r="N692" s="5"/>
      <c r="O692" s="5"/>
      <c r="P692" s="5"/>
      <c r="Q692" s="77"/>
      <c r="R692" s="77"/>
      <c r="S692" s="5"/>
      <c r="T692" s="77"/>
      <c r="U692" s="81"/>
      <c r="V692" s="77"/>
      <c r="W692" s="77"/>
    </row>
    <row r="693" spans="1:23" x14ac:dyDescent="0.25">
      <c r="A693" s="116" t="str">
        <f>IF(ISBLANK(TBL_DATA[[#This Row],[Row.names]]), "",   DATE(YEAR(TBL_DATA[[#This Row],[Row.names]]), MONTH(TBL_DATA[[#This Row],[Row.names]]), DAY(TBL_DATA[[#This Row],[Row.names]])))</f>
        <v/>
      </c>
      <c r="B693" s="118"/>
      <c r="C693" s="68"/>
      <c r="D693" s="10"/>
      <c r="E693" s="5"/>
      <c r="F693" s="77"/>
      <c r="G693" s="54"/>
      <c r="H693" s="113"/>
      <c r="I693" s="77"/>
      <c r="J693" s="77"/>
      <c r="K693" s="5"/>
      <c r="L693" s="5"/>
      <c r="M693" s="5"/>
      <c r="N693" s="5"/>
      <c r="O693" s="5"/>
      <c r="P693" s="5"/>
      <c r="Q693" s="77"/>
      <c r="R693" s="77"/>
      <c r="S693" s="5"/>
      <c r="T693" s="77"/>
      <c r="U693" s="81"/>
      <c r="V693" s="77"/>
      <c r="W693" s="77"/>
    </row>
    <row r="694" spans="1:23" x14ac:dyDescent="0.25">
      <c r="A694" s="116" t="str">
        <f>IF(ISBLANK(TBL_DATA[[#This Row],[Row.names]]), "",   DATE(YEAR(TBL_DATA[[#This Row],[Row.names]]), MONTH(TBL_DATA[[#This Row],[Row.names]]), DAY(TBL_DATA[[#This Row],[Row.names]])))</f>
        <v/>
      </c>
      <c r="B694" s="118"/>
      <c r="C694" s="68"/>
      <c r="D694" s="10"/>
      <c r="E694" s="5"/>
      <c r="F694" s="77"/>
      <c r="G694" s="54"/>
      <c r="H694" s="113"/>
      <c r="I694" s="77"/>
      <c r="J694" s="77"/>
      <c r="K694" s="5"/>
      <c r="L694" s="5"/>
      <c r="M694" s="5"/>
      <c r="N694" s="5"/>
      <c r="O694" s="5"/>
      <c r="P694" s="5"/>
      <c r="Q694" s="77"/>
      <c r="R694" s="77"/>
      <c r="S694" s="5"/>
      <c r="T694" s="77"/>
      <c r="U694" s="81"/>
      <c r="V694" s="77"/>
      <c r="W694" s="77"/>
    </row>
    <row r="695" spans="1:23" x14ac:dyDescent="0.25">
      <c r="A695" s="116" t="str">
        <f>IF(ISBLANK(TBL_DATA[[#This Row],[Row.names]]), "",   DATE(YEAR(TBL_DATA[[#This Row],[Row.names]]), MONTH(TBL_DATA[[#This Row],[Row.names]]), DAY(TBL_DATA[[#This Row],[Row.names]])))</f>
        <v/>
      </c>
      <c r="B695" s="118"/>
      <c r="C695" s="68"/>
      <c r="D695" s="10"/>
      <c r="E695" s="5"/>
      <c r="F695" s="77"/>
      <c r="G695" s="54"/>
      <c r="H695" s="113"/>
      <c r="I695" s="77"/>
      <c r="J695" s="77"/>
      <c r="K695" s="5"/>
      <c r="L695" s="5"/>
      <c r="M695" s="5"/>
      <c r="N695" s="5"/>
      <c r="O695" s="5"/>
      <c r="P695" s="5"/>
      <c r="Q695" s="77"/>
      <c r="R695" s="77"/>
      <c r="S695" s="5"/>
      <c r="T695" s="77"/>
      <c r="U695" s="81"/>
      <c r="V695" s="77"/>
      <c r="W695" s="77"/>
    </row>
    <row r="696" spans="1:23" x14ac:dyDescent="0.25">
      <c r="A696" s="116" t="str">
        <f>IF(ISBLANK(TBL_DATA[[#This Row],[Row.names]]), "",   DATE(YEAR(TBL_DATA[[#This Row],[Row.names]]), MONTH(TBL_DATA[[#This Row],[Row.names]]), DAY(TBL_DATA[[#This Row],[Row.names]])))</f>
        <v/>
      </c>
      <c r="B696" s="118"/>
      <c r="C696" s="68"/>
      <c r="D696" s="10"/>
      <c r="E696" s="5"/>
      <c r="F696" s="77"/>
      <c r="G696" s="54"/>
      <c r="H696" s="113"/>
      <c r="I696" s="77"/>
      <c r="J696" s="77"/>
      <c r="K696" s="5"/>
      <c r="L696" s="5"/>
      <c r="M696" s="5"/>
      <c r="N696" s="5"/>
      <c r="O696" s="5"/>
      <c r="P696" s="5"/>
      <c r="Q696" s="77"/>
      <c r="R696" s="77"/>
      <c r="S696" s="5"/>
      <c r="T696" s="77"/>
      <c r="U696" s="81"/>
      <c r="V696" s="77"/>
      <c r="W696" s="77"/>
    </row>
    <row r="697" spans="1:23" x14ac:dyDescent="0.25">
      <c r="A697" s="116" t="str">
        <f>IF(ISBLANK(TBL_DATA[[#This Row],[Row.names]]), "",   DATE(YEAR(TBL_DATA[[#This Row],[Row.names]]), MONTH(TBL_DATA[[#This Row],[Row.names]]), DAY(TBL_DATA[[#This Row],[Row.names]])))</f>
        <v/>
      </c>
      <c r="B697" s="118"/>
      <c r="C697" s="68"/>
      <c r="D697" s="10"/>
      <c r="E697" s="5"/>
      <c r="F697" s="77"/>
      <c r="G697" s="54"/>
      <c r="H697" s="114"/>
      <c r="I697" s="77"/>
      <c r="J697" s="77"/>
      <c r="K697" s="5"/>
      <c r="L697" s="5"/>
      <c r="M697" s="5"/>
      <c r="N697" s="5"/>
      <c r="O697" s="5"/>
      <c r="P697" s="5"/>
      <c r="Q697" s="77"/>
      <c r="R697" s="77"/>
      <c r="S697" s="53"/>
      <c r="T697" s="77"/>
      <c r="U697" s="81"/>
      <c r="V697" s="77"/>
      <c r="W697" s="77"/>
    </row>
    <row r="698" spans="1:23" x14ac:dyDescent="0.25">
      <c r="A698" s="116" t="str">
        <f>IF(ISBLANK(TBL_DATA[[#This Row],[Row.names]]), "",   DATE(YEAR(TBL_DATA[[#This Row],[Row.names]]), MONTH(TBL_DATA[[#This Row],[Row.names]]), DAY(TBL_DATA[[#This Row],[Row.names]])))</f>
        <v/>
      </c>
      <c r="B698" s="118"/>
      <c r="C698" s="68"/>
      <c r="D698" s="10"/>
      <c r="E698" s="5"/>
      <c r="F698" s="77"/>
      <c r="G698" s="54"/>
      <c r="H698" s="113"/>
      <c r="I698" s="77"/>
      <c r="J698" s="77"/>
      <c r="K698" s="5"/>
      <c r="L698" s="5"/>
      <c r="M698" s="5"/>
      <c r="N698" s="5"/>
      <c r="O698" s="5"/>
      <c r="P698" s="5"/>
      <c r="Q698" s="77"/>
      <c r="R698" s="77"/>
      <c r="S698" s="5"/>
      <c r="T698" s="77"/>
      <c r="U698" s="81"/>
      <c r="V698" s="77"/>
      <c r="W698" s="77"/>
    </row>
    <row r="699" spans="1:23" x14ac:dyDescent="0.25">
      <c r="A699" s="116" t="str">
        <f>IF(ISBLANK(TBL_DATA[[#This Row],[Row.names]]), "",   DATE(YEAR(TBL_DATA[[#This Row],[Row.names]]), MONTH(TBL_DATA[[#This Row],[Row.names]]), DAY(TBL_DATA[[#This Row],[Row.names]])))</f>
        <v/>
      </c>
      <c r="B699" s="118"/>
      <c r="C699" s="68"/>
      <c r="D699" s="10"/>
      <c r="E699" s="5"/>
      <c r="F699" s="77"/>
      <c r="G699" s="54"/>
      <c r="H699" s="113"/>
      <c r="I699" s="77"/>
      <c r="J699" s="77"/>
      <c r="K699" s="5"/>
      <c r="L699" s="5"/>
      <c r="M699" s="5"/>
      <c r="N699" s="5"/>
      <c r="O699" s="5"/>
      <c r="P699" s="5"/>
      <c r="Q699" s="77"/>
      <c r="R699" s="77"/>
      <c r="S699" s="5"/>
      <c r="T699" s="77"/>
      <c r="U699" s="81"/>
      <c r="V699" s="77"/>
      <c r="W699" s="77"/>
    </row>
    <row r="700" spans="1:23" x14ac:dyDescent="0.25">
      <c r="A700" s="116" t="str">
        <f>IF(ISBLANK(TBL_DATA[[#This Row],[Row.names]]), "",   DATE(YEAR(TBL_DATA[[#This Row],[Row.names]]), MONTH(TBL_DATA[[#This Row],[Row.names]]), DAY(TBL_DATA[[#This Row],[Row.names]])))</f>
        <v/>
      </c>
      <c r="B700" s="118"/>
      <c r="C700" s="68"/>
      <c r="D700" s="10"/>
      <c r="E700" s="5"/>
      <c r="F700" s="77"/>
      <c r="G700" s="54"/>
      <c r="H700" s="113"/>
      <c r="I700" s="77"/>
      <c r="J700" s="77"/>
      <c r="K700" s="5"/>
      <c r="L700" s="5"/>
      <c r="M700" s="5"/>
      <c r="N700" s="5"/>
      <c r="O700" s="5"/>
      <c r="P700" s="5"/>
      <c r="Q700" s="77"/>
      <c r="R700" s="77"/>
      <c r="S700" s="5"/>
      <c r="T700" s="77"/>
      <c r="U700" s="81"/>
      <c r="V700" s="77"/>
      <c r="W700" s="77"/>
    </row>
    <row r="701" spans="1:23" x14ac:dyDescent="0.25">
      <c r="A701" s="116" t="str">
        <f>IF(ISBLANK(TBL_DATA[[#This Row],[Row.names]]), "",   DATE(YEAR(TBL_DATA[[#This Row],[Row.names]]), MONTH(TBL_DATA[[#This Row],[Row.names]]), DAY(TBL_DATA[[#This Row],[Row.names]])))</f>
        <v/>
      </c>
      <c r="B701" s="118"/>
      <c r="C701" s="68"/>
      <c r="D701" s="10"/>
      <c r="E701" s="5"/>
      <c r="F701" s="77"/>
      <c r="G701" s="54"/>
      <c r="H701" s="114"/>
      <c r="I701" s="77"/>
      <c r="J701" s="77"/>
      <c r="K701" s="5"/>
      <c r="L701" s="5"/>
      <c r="M701" s="5"/>
      <c r="N701" s="5"/>
      <c r="O701" s="5"/>
      <c r="P701" s="5"/>
      <c r="Q701" s="77"/>
      <c r="R701" s="77"/>
      <c r="S701" s="53"/>
      <c r="T701" s="77"/>
      <c r="U701" s="81"/>
      <c r="V701" s="77"/>
      <c r="W701" s="77"/>
    </row>
    <row r="702" spans="1:23" x14ac:dyDescent="0.25">
      <c r="A702" s="116" t="str">
        <f>IF(ISBLANK(TBL_DATA[[#This Row],[Row.names]]), "",   DATE(YEAR(TBL_DATA[[#This Row],[Row.names]]), MONTH(TBL_DATA[[#This Row],[Row.names]]), DAY(TBL_DATA[[#This Row],[Row.names]])))</f>
        <v/>
      </c>
      <c r="B702" s="118"/>
      <c r="C702" s="68"/>
      <c r="D702" s="10"/>
      <c r="E702" s="5"/>
      <c r="F702" s="77"/>
      <c r="G702" s="54"/>
      <c r="H702" s="113"/>
      <c r="I702" s="77"/>
      <c r="J702" s="77"/>
      <c r="K702" s="5"/>
      <c r="L702" s="5"/>
      <c r="M702" s="5"/>
      <c r="N702" s="5"/>
      <c r="O702" s="5"/>
      <c r="P702" s="5"/>
      <c r="Q702" s="77"/>
      <c r="R702" s="77"/>
      <c r="S702" s="5"/>
      <c r="T702" s="77"/>
      <c r="U702" s="81"/>
      <c r="V702" s="77"/>
      <c r="W702" s="77"/>
    </row>
    <row r="703" spans="1:23" x14ac:dyDescent="0.25">
      <c r="A703" s="116" t="str">
        <f>IF(ISBLANK(TBL_DATA[[#This Row],[Row.names]]), "",   DATE(YEAR(TBL_DATA[[#This Row],[Row.names]]), MONTH(TBL_DATA[[#This Row],[Row.names]]), DAY(TBL_DATA[[#This Row],[Row.names]])))</f>
        <v/>
      </c>
      <c r="B703" s="118"/>
      <c r="C703" s="68"/>
      <c r="D703" s="10"/>
      <c r="E703" s="5"/>
      <c r="F703" s="77"/>
      <c r="G703" s="54"/>
      <c r="H703" s="113"/>
      <c r="I703" s="77"/>
      <c r="J703" s="77"/>
      <c r="K703" s="5"/>
      <c r="L703" s="5"/>
      <c r="M703" s="5"/>
      <c r="N703" s="5"/>
      <c r="O703" s="5"/>
      <c r="P703" s="5"/>
      <c r="Q703" s="77"/>
      <c r="R703" s="77"/>
      <c r="S703" s="5"/>
      <c r="T703" s="77"/>
      <c r="U703" s="81"/>
      <c r="V703" s="77"/>
      <c r="W703" s="77"/>
    </row>
    <row r="704" spans="1:23" x14ac:dyDescent="0.25">
      <c r="A704" s="116" t="str">
        <f>IF(ISBLANK(TBL_DATA[[#This Row],[Row.names]]), "",   DATE(YEAR(TBL_DATA[[#This Row],[Row.names]]), MONTH(TBL_DATA[[#This Row],[Row.names]]), DAY(TBL_DATA[[#This Row],[Row.names]])))</f>
        <v/>
      </c>
      <c r="B704" s="118"/>
      <c r="C704" s="68"/>
      <c r="D704" s="10"/>
      <c r="E704" s="5"/>
      <c r="F704" s="77"/>
      <c r="G704" s="54"/>
      <c r="H704" s="113"/>
      <c r="I704" s="77"/>
      <c r="J704" s="77"/>
      <c r="K704" s="5"/>
      <c r="L704" s="5"/>
      <c r="M704" s="5"/>
      <c r="N704" s="5"/>
      <c r="O704" s="5"/>
      <c r="P704" s="5"/>
      <c r="Q704" s="77"/>
      <c r="R704" s="77"/>
      <c r="S704" s="5"/>
      <c r="T704" s="77"/>
      <c r="U704" s="81"/>
      <c r="V704" s="77"/>
      <c r="W704" s="77"/>
    </row>
    <row r="705" spans="1:23" x14ac:dyDescent="0.25">
      <c r="A705" s="116" t="str">
        <f>IF(ISBLANK(TBL_DATA[[#This Row],[Row.names]]), "",   DATE(YEAR(TBL_DATA[[#This Row],[Row.names]]), MONTH(TBL_DATA[[#This Row],[Row.names]]), DAY(TBL_DATA[[#This Row],[Row.names]])))</f>
        <v/>
      </c>
      <c r="B705" s="118"/>
      <c r="C705" s="68"/>
      <c r="D705" s="10"/>
      <c r="E705" s="5"/>
      <c r="F705" s="77"/>
      <c r="G705" s="54"/>
      <c r="H705" s="113"/>
      <c r="I705" s="77"/>
      <c r="J705" s="77"/>
      <c r="K705" s="5"/>
      <c r="L705" s="5"/>
      <c r="M705" s="5"/>
      <c r="N705" s="5"/>
      <c r="O705" s="5"/>
      <c r="P705" s="5"/>
      <c r="Q705" s="77"/>
      <c r="R705" s="77"/>
      <c r="S705" s="5"/>
      <c r="T705" s="77"/>
      <c r="U705" s="81"/>
      <c r="V705" s="77"/>
      <c r="W705" s="77"/>
    </row>
    <row r="706" spans="1:23" x14ac:dyDescent="0.25">
      <c r="A706" s="116" t="str">
        <f>IF(ISBLANK(TBL_DATA[[#This Row],[Row.names]]), "",   DATE(YEAR(TBL_DATA[[#This Row],[Row.names]]), MONTH(TBL_DATA[[#This Row],[Row.names]]), DAY(TBL_DATA[[#This Row],[Row.names]])))</f>
        <v/>
      </c>
      <c r="B706" s="118"/>
      <c r="C706" s="68"/>
      <c r="D706" s="10"/>
      <c r="E706" s="5"/>
      <c r="F706" s="77"/>
      <c r="G706" s="54"/>
      <c r="H706" s="113"/>
      <c r="I706" s="77"/>
      <c r="J706" s="77"/>
      <c r="K706" s="5"/>
      <c r="L706" s="5"/>
      <c r="M706" s="5"/>
      <c r="N706" s="5"/>
      <c r="O706" s="5"/>
      <c r="P706" s="5"/>
      <c r="Q706" s="77"/>
      <c r="R706" s="77"/>
      <c r="S706" s="5"/>
      <c r="T706" s="77"/>
      <c r="U706" s="81"/>
      <c r="V706" s="77"/>
      <c r="W706" s="77"/>
    </row>
    <row r="707" spans="1:23" x14ac:dyDescent="0.25">
      <c r="A707" s="116" t="str">
        <f>IF(ISBLANK(TBL_DATA[[#This Row],[Row.names]]), "",   DATE(YEAR(TBL_DATA[[#This Row],[Row.names]]), MONTH(TBL_DATA[[#This Row],[Row.names]]), DAY(TBL_DATA[[#This Row],[Row.names]])))</f>
        <v/>
      </c>
      <c r="B707" s="118"/>
      <c r="C707" s="68"/>
      <c r="D707" s="10"/>
      <c r="E707" s="5"/>
      <c r="F707" s="77"/>
      <c r="G707" s="54"/>
      <c r="H707" s="113"/>
      <c r="I707" s="77"/>
      <c r="J707" s="77"/>
      <c r="K707" s="5"/>
      <c r="L707" s="5"/>
      <c r="M707" s="5"/>
      <c r="N707" s="5"/>
      <c r="O707" s="5"/>
      <c r="P707" s="5"/>
      <c r="Q707" s="77"/>
      <c r="R707" s="77"/>
      <c r="S707" s="5"/>
      <c r="T707" s="77"/>
      <c r="U707" s="81"/>
      <c r="V707" s="77"/>
      <c r="W707" s="77"/>
    </row>
    <row r="708" spans="1:23" x14ac:dyDescent="0.25">
      <c r="A708" s="116" t="str">
        <f>IF(ISBLANK(TBL_DATA[[#This Row],[Row.names]]), "",   DATE(YEAR(TBL_DATA[[#This Row],[Row.names]]), MONTH(TBL_DATA[[#This Row],[Row.names]]), DAY(TBL_DATA[[#This Row],[Row.names]])))</f>
        <v/>
      </c>
      <c r="B708" s="118"/>
      <c r="C708" s="68"/>
      <c r="D708" s="10"/>
      <c r="E708" s="5"/>
      <c r="F708" s="77"/>
      <c r="G708" s="54"/>
      <c r="H708" s="113"/>
      <c r="I708" s="77"/>
      <c r="J708" s="77"/>
      <c r="K708" s="5"/>
      <c r="L708" s="5"/>
      <c r="M708" s="5"/>
      <c r="N708" s="5"/>
      <c r="O708" s="5"/>
      <c r="P708" s="5"/>
      <c r="Q708" s="77"/>
      <c r="R708" s="77"/>
      <c r="S708" s="5"/>
      <c r="T708" s="77"/>
      <c r="U708" s="81"/>
      <c r="V708" s="77"/>
      <c r="W708" s="77"/>
    </row>
    <row r="709" spans="1:23" x14ac:dyDescent="0.25">
      <c r="A709" s="116" t="str">
        <f>IF(ISBLANK(TBL_DATA[[#This Row],[Row.names]]), "",   DATE(YEAR(TBL_DATA[[#This Row],[Row.names]]), MONTH(TBL_DATA[[#This Row],[Row.names]]), DAY(TBL_DATA[[#This Row],[Row.names]])))</f>
        <v/>
      </c>
      <c r="B709" s="118"/>
      <c r="C709" s="68"/>
      <c r="D709" s="10"/>
      <c r="E709" s="5"/>
      <c r="F709" s="77"/>
      <c r="G709" s="54"/>
      <c r="H709" s="113"/>
      <c r="I709" s="77"/>
      <c r="J709" s="77"/>
      <c r="K709" s="5"/>
      <c r="L709" s="5"/>
      <c r="M709" s="5"/>
      <c r="N709" s="5"/>
      <c r="O709" s="5"/>
      <c r="P709" s="5"/>
      <c r="Q709" s="77"/>
      <c r="R709" s="77"/>
      <c r="S709" s="5"/>
      <c r="T709" s="77"/>
      <c r="U709" s="81"/>
      <c r="V709" s="77"/>
      <c r="W709" s="77"/>
    </row>
    <row r="710" spans="1:23" x14ac:dyDescent="0.25">
      <c r="A710" s="116" t="str">
        <f>IF(ISBLANK(TBL_DATA[[#This Row],[Row.names]]), "",   DATE(YEAR(TBL_DATA[[#This Row],[Row.names]]), MONTH(TBL_DATA[[#This Row],[Row.names]]), DAY(TBL_DATA[[#This Row],[Row.names]])))</f>
        <v/>
      </c>
      <c r="B710" s="118"/>
      <c r="C710" s="68"/>
      <c r="D710" s="10"/>
      <c r="E710" s="5"/>
      <c r="F710" s="77"/>
      <c r="G710" s="54"/>
      <c r="H710" s="113"/>
      <c r="I710" s="77"/>
      <c r="J710" s="77"/>
      <c r="K710" s="5"/>
      <c r="L710" s="5"/>
      <c r="M710" s="5"/>
      <c r="N710" s="5"/>
      <c r="O710" s="5"/>
      <c r="P710" s="5"/>
      <c r="Q710" s="77"/>
      <c r="R710" s="77"/>
      <c r="S710" s="5"/>
      <c r="T710" s="77"/>
      <c r="U710" s="81"/>
      <c r="V710" s="77"/>
      <c r="W710" s="77"/>
    </row>
    <row r="711" spans="1:23" x14ac:dyDescent="0.25">
      <c r="A711" s="116" t="str">
        <f>IF(ISBLANK(TBL_DATA[[#This Row],[Row.names]]), "",   DATE(YEAR(TBL_DATA[[#This Row],[Row.names]]), MONTH(TBL_DATA[[#This Row],[Row.names]]), DAY(TBL_DATA[[#This Row],[Row.names]])))</f>
        <v/>
      </c>
      <c r="B711" s="118"/>
      <c r="C711" s="68"/>
      <c r="D711" s="10"/>
      <c r="E711" s="5"/>
      <c r="F711" s="77"/>
      <c r="G711" s="54"/>
      <c r="H711" s="113"/>
      <c r="I711" s="77"/>
      <c r="J711" s="77"/>
      <c r="K711" s="5"/>
      <c r="L711" s="5"/>
      <c r="M711" s="5"/>
      <c r="N711" s="5"/>
      <c r="O711" s="5"/>
      <c r="P711" s="5"/>
      <c r="Q711" s="77"/>
      <c r="R711" s="77"/>
      <c r="S711" s="5"/>
      <c r="T711" s="77"/>
      <c r="U711" s="81"/>
      <c r="V711" s="77"/>
      <c r="W711" s="77"/>
    </row>
    <row r="712" spans="1:23" x14ac:dyDescent="0.25">
      <c r="A712" s="116" t="str">
        <f>IF(ISBLANK(TBL_DATA[[#This Row],[Row.names]]), "",   DATE(YEAR(TBL_DATA[[#This Row],[Row.names]]), MONTH(TBL_DATA[[#This Row],[Row.names]]), DAY(TBL_DATA[[#This Row],[Row.names]])))</f>
        <v/>
      </c>
      <c r="B712" s="118"/>
      <c r="C712" s="68"/>
      <c r="D712" s="10"/>
      <c r="E712" s="5"/>
      <c r="F712" s="77"/>
      <c r="G712" s="54"/>
      <c r="H712" s="113"/>
      <c r="I712" s="77"/>
      <c r="J712" s="77"/>
      <c r="K712" s="5"/>
      <c r="L712" s="5"/>
      <c r="M712" s="5"/>
      <c r="N712" s="5"/>
      <c r="O712" s="5"/>
      <c r="P712" s="5"/>
      <c r="Q712" s="77"/>
      <c r="R712" s="77"/>
      <c r="S712" s="5"/>
      <c r="T712" s="77"/>
      <c r="U712" s="81"/>
      <c r="V712" s="77"/>
      <c r="W712" s="77"/>
    </row>
    <row r="713" spans="1:23" x14ac:dyDescent="0.25">
      <c r="A713" s="116" t="str">
        <f>IF(ISBLANK(TBL_DATA[[#This Row],[Row.names]]), "",   DATE(YEAR(TBL_DATA[[#This Row],[Row.names]]), MONTH(TBL_DATA[[#This Row],[Row.names]]), DAY(TBL_DATA[[#This Row],[Row.names]])))</f>
        <v/>
      </c>
      <c r="B713" s="118"/>
      <c r="C713" s="68"/>
      <c r="D713" s="10"/>
      <c r="E713" s="5"/>
      <c r="F713" s="77"/>
      <c r="G713" s="54"/>
      <c r="H713" s="113"/>
      <c r="I713" s="77"/>
      <c r="J713" s="77"/>
      <c r="K713" s="5"/>
      <c r="L713" s="5"/>
      <c r="M713" s="5"/>
      <c r="N713" s="5"/>
      <c r="O713" s="5"/>
      <c r="P713" s="5"/>
      <c r="Q713" s="77"/>
      <c r="R713" s="77"/>
      <c r="S713" s="5"/>
      <c r="T713" s="77"/>
      <c r="U713" s="81"/>
      <c r="V713" s="77"/>
      <c r="W713" s="77"/>
    </row>
    <row r="714" spans="1:23" x14ac:dyDescent="0.25">
      <c r="A714" s="116" t="str">
        <f>IF(ISBLANK(TBL_DATA[[#This Row],[Row.names]]), "",   DATE(YEAR(TBL_DATA[[#This Row],[Row.names]]), MONTH(TBL_DATA[[#This Row],[Row.names]]), DAY(TBL_DATA[[#This Row],[Row.names]])))</f>
        <v/>
      </c>
      <c r="B714" s="118"/>
      <c r="C714" s="68"/>
      <c r="D714" s="10"/>
      <c r="E714" s="5"/>
      <c r="F714" s="77"/>
      <c r="G714" s="54"/>
      <c r="H714" s="113"/>
      <c r="I714" s="77"/>
      <c r="J714" s="77"/>
      <c r="K714" s="5"/>
      <c r="L714" s="5"/>
      <c r="M714" s="5"/>
      <c r="N714" s="5"/>
      <c r="O714" s="5"/>
      <c r="P714" s="5"/>
      <c r="Q714" s="77"/>
      <c r="R714" s="77"/>
      <c r="S714" s="5"/>
      <c r="T714" s="77"/>
      <c r="U714" s="81"/>
      <c r="V714" s="77"/>
      <c r="W714" s="77"/>
    </row>
    <row r="715" spans="1:23" x14ac:dyDescent="0.25">
      <c r="A715" s="116" t="str">
        <f>IF(ISBLANK(TBL_DATA[[#This Row],[Row.names]]), "",   DATE(YEAR(TBL_DATA[[#This Row],[Row.names]]), MONTH(TBL_DATA[[#This Row],[Row.names]]), DAY(TBL_DATA[[#This Row],[Row.names]])))</f>
        <v/>
      </c>
      <c r="B715" s="118"/>
      <c r="C715" s="68"/>
      <c r="D715" s="10"/>
      <c r="E715" s="5"/>
      <c r="F715" s="77"/>
      <c r="G715" s="54"/>
      <c r="H715" s="113"/>
      <c r="I715" s="77"/>
      <c r="J715" s="77"/>
      <c r="K715" s="5"/>
      <c r="L715" s="5"/>
      <c r="M715" s="5"/>
      <c r="N715" s="5"/>
      <c r="O715" s="5"/>
      <c r="P715" s="5"/>
      <c r="Q715" s="77"/>
      <c r="R715" s="77"/>
      <c r="S715" s="5"/>
      <c r="T715" s="77"/>
      <c r="U715" s="81"/>
      <c r="V715" s="77"/>
      <c r="W715" s="77"/>
    </row>
    <row r="716" spans="1:23" x14ac:dyDescent="0.25">
      <c r="A716" s="116" t="str">
        <f>IF(ISBLANK(TBL_DATA[[#This Row],[Row.names]]), "",   DATE(YEAR(TBL_DATA[[#This Row],[Row.names]]), MONTH(TBL_DATA[[#This Row],[Row.names]]), DAY(TBL_DATA[[#This Row],[Row.names]])))</f>
        <v/>
      </c>
      <c r="B716" s="118"/>
      <c r="C716" s="68"/>
      <c r="D716" s="10"/>
      <c r="E716" s="5"/>
      <c r="F716" s="77"/>
      <c r="G716" s="54"/>
      <c r="H716" s="113"/>
      <c r="I716" s="77"/>
      <c r="J716" s="77"/>
      <c r="K716" s="5"/>
      <c r="L716" s="5"/>
      <c r="M716" s="5"/>
      <c r="N716" s="5"/>
      <c r="O716" s="5"/>
      <c r="P716" s="5"/>
      <c r="Q716" s="77"/>
      <c r="R716" s="77"/>
      <c r="S716" s="5"/>
      <c r="T716" s="77"/>
      <c r="U716" s="81"/>
      <c r="V716" s="77"/>
      <c r="W716" s="77"/>
    </row>
    <row r="717" spans="1:23" x14ac:dyDescent="0.25">
      <c r="A717" s="116" t="str">
        <f>IF(ISBLANK(TBL_DATA[[#This Row],[Row.names]]), "",   DATE(YEAR(TBL_DATA[[#This Row],[Row.names]]), MONTH(TBL_DATA[[#This Row],[Row.names]]), DAY(TBL_DATA[[#This Row],[Row.names]])))</f>
        <v/>
      </c>
      <c r="B717" s="118"/>
      <c r="C717" s="68"/>
      <c r="D717" s="10"/>
      <c r="E717" s="5"/>
      <c r="F717" s="77"/>
      <c r="G717" s="54"/>
      <c r="H717" s="113"/>
      <c r="I717" s="77"/>
      <c r="J717" s="77"/>
      <c r="K717" s="5"/>
      <c r="L717" s="5"/>
      <c r="M717" s="5"/>
      <c r="N717" s="5"/>
      <c r="O717" s="5"/>
      <c r="P717" s="5"/>
      <c r="Q717" s="77"/>
      <c r="R717" s="77"/>
      <c r="S717" s="5"/>
      <c r="T717" s="77"/>
      <c r="U717" s="81"/>
      <c r="V717" s="77"/>
      <c r="W717" s="77"/>
    </row>
    <row r="718" spans="1:23" x14ac:dyDescent="0.25">
      <c r="A718" s="116" t="str">
        <f>IF(ISBLANK(TBL_DATA[[#This Row],[Row.names]]), "",   DATE(YEAR(TBL_DATA[[#This Row],[Row.names]]), MONTH(TBL_DATA[[#This Row],[Row.names]]), DAY(TBL_DATA[[#This Row],[Row.names]])))</f>
        <v/>
      </c>
      <c r="B718" s="118"/>
      <c r="C718" s="68"/>
      <c r="D718" s="10"/>
      <c r="E718" s="5"/>
      <c r="F718" s="77"/>
      <c r="G718" s="54"/>
      <c r="H718" s="113"/>
      <c r="I718" s="77"/>
      <c r="J718" s="77"/>
      <c r="K718" s="5"/>
      <c r="L718" s="5"/>
      <c r="M718" s="5"/>
      <c r="N718" s="5"/>
      <c r="O718" s="5"/>
      <c r="P718" s="5"/>
      <c r="Q718" s="77"/>
      <c r="R718" s="77"/>
      <c r="S718" s="5"/>
      <c r="T718" s="77"/>
      <c r="U718" s="81"/>
      <c r="V718" s="77"/>
      <c r="W718" s="77"/>
    </row>
    <row r="719" spans="1:23" x14ac:dyDescent="0.25">
      <c r="A719" s="116" t="str">
        <f>IF(ISBLANK(TBL_DATA[[#This Row],[Row.names]]), "",   DATE(YEAR(TBL_DATA[[#This Row],[Row.names]]), MONTH(TBL_DATA[[#This Row],[Row.names]]), DAY(TBL_DATA[[#This Row],[Row.names]])))</f>
        <v/>
      </c>
      <c r="B719" s="118"/>
      <c r="C719" s="68"/>
      <c r="D719" s="10"/>
      <c r="E719" s="5"/>
      <c r="F719" s="77"/>
      <c r="G719" s="54"/>
      <c r="H719" s="113"/>
      <c r="I719" s="77"/>
      <c r="J719" s="77"/>
      <c r="K719" s="5"/>
      <c r="L719" s="5"/>
      <c r="M719" s="5"/>
      <c r="N719" s="5"/>
      <c r="O719" s="5"/>
      <c r="P719" s="5"/>
      <c r="Q719" s="77"/>
      <c r="R719" s="77"/>
      <c r="S719" s="5"/>
      <c r="T719" s="77"/>
      <c r="U719" s="81"/>
      <c r="V719" s="77"/>
      <c r="W719" s="77"/>
    </row>
    <row r="720" spans="1:23" x14ac:dyDescent="0.25">
      <c r="A720" s="116" t="str">
        <f>IF(ISBLANK(TBL_DATA[[#This Row],[Row.names]]), "",   DATE(YEAR(TBL_DATA[[#This Row],[Row.names]]), MONTH(TBL_DATA[[#This Row],[Row.names]]), DAY(TBL_DATA[[#This Row],[Row.names]])))</f>
        <v/>
      </c>
      <c r="B720" s="118"/>
      <c r="C720" s="68"/>
      <c r="D720" s="10"/>
      <c r="E720" s="5"/>
      <c r="F720" s="77"/>
      <c r="G720" s="54"/>
      <c r="H720" s="113"/>
      <c r="I720" s="77"/>
      <c r="J720" s="77"/>
      <c r="K720" s="5"/>
      <c r="L720" s="5"/>
      <c r="M720" s="5"/>
      <c r="N720" s="5"/>
      <c r="O720" s="5"/>
      <c r="P720" s="5"/>
      <c r="Q720" s="77"/>
      <c r="R720" s="77"/>
      <c r="S720" s="5"/>
      <c r="T720" s="77"/>
      <c r="U720" s="81"/>
      <c r="V720" s="77"/>
      <c r="W720" s="77"/>
    </row>
    <row r="721" spans="1:23" x14ac:dyDescent="0.25">
      <c r="A721" s="116" t="str">
        <f>IF(ISBLANK(TBL_DATA[[#This Row],[Row.names]]), "",   DATE(YEAR(TBL_DATA[[#This Row],[Row.names]]), MONTH(TBL_DATA[[#This Row],[Row.names]]), DAY(TBL_DATA[[#This Row],[Row.names]])))</f>
        <v/>
      </c>
      <c r="B721" s="118"/>
      <c r="C721" s="68"/>
      <c r="D721" s="10"/>
      <c r="E721" s="5"/>
      <c r="F721" s="77"/>
      <c r="G721" s="54"/>
      <c r="H721" s="113"/>
      <c r="I721" s="77"/>
      <c r="J721" s="77"/>
      <c r="K721" s="5"/>
      <c r="L721" s="5"/>
      <c r="M721" s="5"/>
      <c r="N721" s="5"/>
      <c r="O721" s="5"/>
      <c r="P721" s="5"/>
      <c r="Q721" s="77"/>
      <c r="R721" s="77"/>
      <c r="S721" s="5"/>
      <c r="T721" s="77"/>
      <c r="U721" s="81"/>
      <c r="V721" s="77"/>
      <c r="W721" s="77"/>
    </row>
    <row r="722" spans="1:23" x14ac:dyDescent="0.25">
      <c r="A722" s="116" t="str">
        <f>IF(ISBLANK(TBL_DATA[[#This Row],[Row.names]]), "",   DATE(YEAR(TBL_DATA[[#This Row],[Row.names]]), MONTH(TBL_DATA[[#This Row],[Row.names]]), DAY(TBL_DATA[[#This Row],[Row.names]])))</f>
        <v/>
      </c>
      <c r="B722" s="118"/>
      <c r="C722" s="68"/>
      <c r="D722" s="10"/>
      <c r="E722" s="5"/>
      <c r="F722" s="77"/>
      <c r="G722" s="54"/>
      <c r="H722" s="113"/>
      <c r="I722" s="77"/>
      <c r="J722" s="77"/>
      <c r="K722" s="5"/>
      <c r="L722" s="5"/>
      <c r="M722" s="5"/>
      <c r="N722" s="5"/>
      <c r="O722" s="5"/>
      <c r="P722" s="5"/>
      <c r="Q722" s="77"/>
      <c r="R722" s="77"/>
      <c r="S722" s="5"/>
      <c r="T722" s="77"/>
      <c r="U722" s="81"/>
      <c r="V722" s="77"/>
      <c r="W722" s="77"/>
    </row>
    <row r="723" spans="1:23" x14ac:dyDescent="0.25">
      <c r="A723" s="116" t="str">
        <f>IF(ISBLANK(TBL_DATA[[#This Row],[Row.names]]), "",   DATE(YEAR(TBL_DATA[[#This Row],[Row.names]]), MONTH(TBL_DATA[[#This Row],[Row.names]]), DAY(TBL_DATA[[#This Row],[Row.names]])))</f>
        <v/>
      </c>
      <c r="B723" s="118"/>
      <c r="C723" s="68"/>
      <c r="D723" s="10"/>
      <c r="E723" s="5"/>
      <c r="F723" s="77"/>
      <c r="G723" s="54"/>
      <c r="H723" s="113"/>
      <c r="I723" s="77"/>
      <c r="J723" s="77"/>
      <c r="K723" s="5"/>
      <c r="L723" s="5"/>
      <c r="M723" s="5"/>
      <c r="N723" s="5"/>
      <c r="O723" s="5"/>
      <c r="P723" s="5"/>
      <c r="Q723" s="77"/>
      <c r="R723" s="77"/>
      <c r="S723" s="5"/>
      <c r="T723" s="77"/>
      <c r="U723" s="81"/>
      <c r="V723" s="77"/>
      <c r="W723" s="77"/>
    </row>
    <row r="724" spans="1:23" x14ac:dyDescent="0.25">
      <c r="A724" s="116" t="str">
        <f>IF(ISBLANK(TBL_DATA[[#This Row],[Row.names]]), "",   DATE(YEAR(TBL_DATA[[#This Row],[Row.names]]), MONTH(TBL_DATA[[#This Row],[Row.names]]), DAY(TBL_DATA[[#This Row],[Row.names]])))</f>
        <v/>
      </c>
      <c r="B724" s="118"/>
      <c r="C724" s="68"/>
      <c r="D724" s="10"/>
      <c r="E724" s="5"/>
      <c r="F724" s="77"/>
      <c r="G724" s="54"/>
      <c r="H724" s="113"/>
      <c r="I724" s="77"/>
      <c r="J724" s="77"/>
      <c r="K724" s="5"/>
      <c r="L724" s="5"/>
      <c r="M724" s="5"/>
      <c r="N724" s="5"/>
      <c r="O724" s="5"/>
      <c r="P724" s="5"/>
      <c r="Q724" s="77"/>
      <c r="R724" s="77"/>
      <c r="S724" s="5"/>
      <c r="T724" s="77"/>
      <c r="U724" s="81"/>
      <c r="V724" s="77"/>
      <c r="W724" s="77"/>
    </row>
    <row r="725" spans="1:23" x14ac:dyDescent="0.25">
      <c r="A725" s="116" t="str">
        <f>IF(ISBLANK(TBL_DATA[[#This Row],[Row.names]]), "",   DATE(YEAR(TBL_DATA[[#This Row],[Row.names]]), MONTH(TBL_DATA[[#This Row],[Row.names]]), DAY(TBL_DATA[[#This Row],[Row.names]])))</f>
        <v/>
      </c>
      <c r="B725" s="118"/>
      <c r="C725" s="68"/>
      <c r="D725" s="10"/>
      <c r="E725" s="5"/>
      <c r="F725" s="77"/>
      <c r="G725" s="54"/>
      <c r="H725" s="113"/>
      <c r="I725" s="77"/>
      <c r="J725" s="77"/>
      <c r="K725" s="5"/>
      <c r="L725" s="5"/>
      <c r="M725" s="5"/>
      <c r="N725" s="5"/>
      <c r="O725" s="5"/>
      <c r="P725" s="5"/>
      <c r="Q725" s="77"/>
      <c r="R725" s="77"/>
      <c r="S725" s="5"/>
      <c r="T725" s="77"/>
      <c r="U725" s="81"/>
      <c r="V725" s="77"/>
      <c r="W725" s="77"/>
    </row>
    <row r="726" spans="1:23" x14ac:dyDescent="0.25">
      <c r="A726" s="116" t="str">
        <f>IF(ISBLANK(TBL_DATA[[#This Row],[Row.names]]), "",   DATE(YEAR(TBL_DATA[[#This Row],[Row.names]]), MONTH(TBL_DATA[[#This Row],[Row.names]]), DAY(TBL_DATA[[#This Row],[Row.names]])))</f>
        <v/>
      </c>
      <c r="B726" s="118"/>
      <c r="C726" s="68"/>
      <c r="D726" s="10"/>
      <c r="E726" s="5"/>
      <c r="F726" s="77"/>
      <c r="G726" s="54"/>
      <c r="H726" s="113"/>
      <c r="I726" s="77"/>
      <c r="J726" s="77"/>
      <c r="K726" s="5"/>
      <c r="L726" s="5"/>
      <c r="M726" s="5"/>
      <c r="N726" s="5"/>
      <c r="O726" s="5"/>
      <c r="P726" s="5"/>
      <c r="Q726" s="77"/>
      <c r="R726" s="77"/>
      <c r="S726" s="5"/>
      <c r="T726" s="77"/>
      <c r="U726" s="81"/>
      <c r="V726" s="77"/>
      <c r="W726" s="77"/>
    </row>
    <row r="727" spans="1:23" x14ac:dyDescent="0.25">
      <c r="A727" s="116" t="str">
        <f>IF(ISBLANK(TBL_DATA[[#This Row],[Row.names]]), "",   DATE(YEAR(TBL_DATA[[#This Row],[Row.names]]), MONTH(TBL_DATA[[#This Row],[Row.names]]), DAY(TBL_DATA[[#This Row],[Row.names]])))</f>
        <v/>
      </c>
      <c r="B727" s="118"/>
      <c r="C727" s="68"/>
      <c r="D727" s="10"/>
      <c r="E727" s="5"/>
      <c r="F727" s="77"/>
      <c r="G727" s="54"/>
      <c r="H727" s="113"/>
      <c r="I727" s="77"/>
      <c r="J727" s="77"/>
      <c r="K727" s="5"/>
      <c r="L727" s="5"/>
      <c r="M727" s="5"/>
      <c r="N727" s="5"/>
      <c r="O727" s="5"/>
      <c r="P727" s="5"/>
      <c r="Q727" s="77"/>
      <c r="R727" s="77"/>
      <c r="S727" s="5"/>
      <c r="T727" s="77"/>
      <c r="U727" s="81"/>
      <c r="V727" s="77"/>
      <c r="W727" s="77"/>
    </row>
    <row r="728" spans="1:23" x14ac:dyDescent="0.25">
      <c r="A728" s="116" t="str">
        <f>IF(ISBLANK(TBL_DATA[[#This Row],[Row.names]]), "",   DATE(YEAR(TBL_DATA[[#This Row],[Row.names]]), MONTH(TBL_DATA[[#This Row],[Row.names]]), DAY(TBL_DATA[[#This Row],[Row.names]])))</f>
        <v/>
      </c>
      <c r="B728" s="118"/>
      <c r="C728" s="68"/>
      <c r="D728" s="10"/>
      <c r="E728" s="5"/>
      <c r="F728" s="77"/>
      <c r="G728" s="54"/>
      <c r="H728" s="113"/>
      <c r="I728" s="77"/>
      <c r="J728" s="77"/>
      <c r="K728" s="5"/>
      <c r="L728" s="5"/>
      <c r="M728" s="5"/>
      <c r="N728" s="5"/>
      <c r="O728" s="5"/>
      <c r="P728" s="5"/>
      <c r="Q728" s="77"/>
      <c r="R728" s="77"/>
      <c r="S728" s="5"/>
      <c r="T728" s="77"/>
      <c r="U728" s="81"/>
      <c r="V728" s="77"/>
      <c r="W728" s="77"/>
    </row>
    <row r="729" spans="1:23" x14ac:dyDescent="0.25">
      <c r="A729" s="116" t="str">
        <f>IF(ISBLANK(TBL_DATA[[#This Row],[Row.names]]), "",   DATE(YEAR(TBL_DATA[[#This Row],[Row.names]]), MONTH(TBL_DATA[[#This Row],[Row.names]]), DAY(TBL_DATA[[#This Row],[Row.names]])))</f>
        <v/>
      </c>
      <c r="B729" s="118"/>
      <c r="C729" s="68"/>
      <c r="D729" s="10"/>
      <c r="E729" s="5"/>
      <c r="F729" s="77"/>
      <c r="G729" s="54"/>
      <c r="H729" s="113"/>
      <c r="I729" s="77"/>
      <c r="J729" s="77"/>
      <c r="K729" s="5"/>
      <c r="L729" s="5"/>
      <c r="M729" s="5"/>
      <c r="N729" s="5"/>
      <c r="O729" s="5"/>
      <c r="P729" s="5"/>
      <c r="Q729" s="77"/>
      <c r="R729" s="77"/>
      <c r="S729" s="5"/>
      <c r="T729" s="77"/>
      <c r="U729" s="81"/>
      <c r="V729" s="77"/>
      <c r="W729" s="77"/>
    </row>
    <row r="730" spans="1:23" x14ac:dyDescent="0.25">
      <c r="A730" s="116" t="str">
        <f>IF(ISBLANK(TBL_DATA[[#This Row],[Row.names]]), "",   DATE(YEAR(TBL_DATA[[#This Row],[Row.names]]), MONTH(TBL_DATA[[#This Row],[Row.names]]), DAY(TBL_DATA[[#This Row],[Row.names]])))</f>
        <v/>
      </c>
      <c r="B730" s="118"/>
      <c r="C730" s="68"/>
      <c r="D730" s="10"/>
      <c r="E730" s="5"/>
      <c r="F730" s="77"/>
      <c r="G730" s="54"/>
      <c r="H730" s="113"/>
      <c r="I730" s="77"/>
      <c r="J730" s="77"/>
      <c r="K730" s="5"/>
      <c r="L730" s="5"/>
      <c r="M730" s="5"/>
      <c r="N730" s="5"/>
      <c r="O730" s="5"/>
      <c r="P730" s="5"/>
      <c r="Q730" s="77"/>
      <c r="R730" s="77"/>
      <c r="S730" s="5"/>
      <c r="T730" s="77"/>
      <c r="U730" s="81"/>
      <c r="V730" s="77"/>
      <c r="W730" s="77"/>
    </row>
    <row r="731" spans="1:23" x14ac:dyDescent="0.25">
      <c r="A731" s="116" t="str">
        <f>IF(ISBLANK(TBL_DATA[[#This Row],[Row.names]]), "",   DATE(YEAR(TBL_DATA[[#This Row],[Row.names]]), MONTH(TBL_DATA[[#This Row],[Row.names]]), DAY(TBL_DATA[[#This Row],[Row.names]])))</f>
        <v/>
      </c>
      <c r="B731" s="118"/>
      <c r="C731" s="68"/>
      <c r="D731" s="10"/>
      <c r="E731" s="5"/>
      <c r="F731" s="77"/>
      <c r="G731" s="54"/>
      <c r="H731" s="113"/>
      <c r="I731" s="77"/>
      <c r="J731" s="77"/>
      <c r="K731" s="5"/>
      <c r="L731" s="5"/>
      <c r="M731" s="5"/>
      <c r="N731" s="5"/>
      <c r="O731" s="5"/>
      <c r="P731" s="5"/>
      <c r="Q731" s="77"/>
      <c r="R731" s="77"/>
      <c r="S731" s="5"/>
      <c r="T731" s="77"/>
      <c r="U731" s="81"/>
      <c r="V731" s="77"/>
      <c r="W731" s="77"/>
    </row>
    <row r="732" spans="1:23" x14ac:dyDescent="0.25">
      <c r="A732" s="116" t="str">
        <f>IF(ISBLANK(TBL_DATA[[#This Row],[Row.names]]), "",   DATE(YEAR(TBL_DATA[[#This Row],[Row.names]]), MONTH(TBL_DATA[[#This Row],[Row.names]]), DAY(TBL_DATA[[#This Row],[Row.names]])))</f>
        <v/>
      </c>
      <c r="B732" s="118"/>
      <c r="C732" s="68"/>
      <c r="D732" s="10"/>
      <c r="E732" s="5"/>
      <c r="F732" s="77"/>
      <c r="G732" s="54"/>
      <c r="H732" s="113"/>
      <c r="I732" s="77"/>
      <c r="J732" s="77"/>
      <c r="K732" s="5"/>
      <c r="L732" s="5"/>
      <c r="M732" s="5"/>
      <c r="N732" s="5"/>
      <c r="O732" s="5"/>
      <c r="P732" s="5"/>
      <c r="Q732" s="77"/>
      <c r="R732" s="77"/>
      <c r="S732" s="5"/>
      <c r="T732" s="77"/>
      <c r="U732" s="81"/>
      <c r="V732" s="77"/>
      <c r="W732" s="77"/>
    </row>
    <row r="733" spans="1:23" x14ac:dyDescent="0.25">
      <c r="A733" s="116" t="str">
        <f>IF(ISBLANK(TBL_DATA[[#This Row],[Row.names]]), "",   DATE(YEAR(TBL_DATA[[#This Row],[Row.names]]), MONTH(TBL_DATA[[#This Row],[Row.names]]), DAY(TBL_DATA[[#This Row],[Row.names]])))</f>
        <v/>
      </c>
      <c r="B733" s="118"/>
      <c r="C733" s="68"/>
      <c r="D733" s="10"/>
      <c r="E733" s="5"/>
      <c r="F733" s="77"/>
      <c r="G733" s="54"/>
      <c r="H733" s="113"/>
      <c r="I733" s="77"/>
      <c r="J733" s="77"/>
      <c r="K733" s="5"/>
      <c r="L733" s="5"/>
      <c r="M733" s="5"/>
      <c r="N733" s="5"/>
      <c r="O733" s="5"/>
      <c r="P733" s="5"/>
      <c r="Q733" s="77"/>
      <c r="R733" s="77"/>
      <c r="S733" s="5"/>
      <c r="T733" s="77"/>
      <c r="U733" s="81"/>
      <c r="V733" s="77"/>
      <c r="W733" s="77"/>
    </row>
    <row r="734" spans="1:23" x14ac:dyDescent="0.25">
      <c r="A734" s="116" t="str">
        <f>IF(ISBLANK(TBL_DATA[[#This Row],[Row.names]]), "",   DATE(YEAR(TBL_DATA[[#This Row],[Row.names]]), MONTH(TBL_DATA[[#This Row],[Row.names]]), DAY(TBL_DATA[[#This Row],[Row.names]])))</f>
        <v/>
      </c>
      <c r="B734" s="118"/>
      <c r="C734" s="68"/>
      <c r="D734" s="10"/>
      <c r="E734" s="5"/>
      <c r="F734" s="77"/>
      <c r="G734" s="54"/>
      <c r="H734" s="113"/>
      <c r="I734" s="77"/>
      <c r="J734" s="77"/>
      <c r="K734" s="5"/>
      <c r="L734" s="5"/>
      <c r="M734" s="5"/>
      <c r="N734" s="5"/>
      <c r="O734" s="5"/>
      <c r="P734" s="5"/>
      <c r="Q734" s="77"/>
      <c r="R734" s="77"/>
      <c r="S734" s="5"/>
      <c r="T734" s="77"/>
      <c r="U734" s="81"/>
      <c r="V734" s="77"/>
      <c r="W734" s="77"/>
    </row>
    <row r="735" spans="1:23" x14ac:dyDescent="0.25">
      <c r="A735" s="116" t="str">
        <f>IF(ISBLANK(TBL_DATA[[#This Row],[Row.names]]), "",   DATE(YEAR(TBL_DATA[[#This Row],[Row.names]]), MONTH(TBL_DATA[[#This Row],[Row.names]]), DAY(TBL_DATA[[#This Row],[Row.names]])))</f>
        <v/>
      </c>
      <c r="B735" s="118"/>
      <c r="C735" s="68"/>
      <c r="D735" s="10"/>
      <c r="E735" s="5"/>
      <c r="F735" s="77"/>
      <c r="G735" s="54"/>
      <c r="H735" s="113"/>
      <c r="I735" s="77"/>
      <c r="J735" s="77"/>
      <c r="K735" s="5"/>
      <c r="L735" s="5"/>
      <c r="M735" s="5"/>
      <c r="N735" s="5"/>
      <c r="O735" s="5"/>
      <c r="P735" s="5"/>
      <c r="Q735" s="77"/>
      <c r="R735" s="77"/>
      <c r="S735" s="5"/>
      <c r="T735" s="77"/>
      <c r="U735" s="81"/>
      <c r="V735" s="77"/>
      <c r="W735" s="77"/>
    </row>
    <row r="736" spans="1:23" x14ac:dyDescent="0.25">
      <c r="A736" s="116" t="str">
        <f>IF(ISBLANK(TBL_DATA[[#This Row],[Row.names]]), "",   DATE(YEAR(TBL_DATA[[#This Row],[Row.names]]), MONTH(TBL_DATA[[#This Row],[Row.names]]), DAY(TBL_DATA[[#This Row],[Row.names]])))</f>
        <v/>
      </c>
      <c r="B736" s="118"/>
      <c r="C736" s="68"/>
      <c r="D736" s="10"/>
      <c r="E736" s="5"/>
      <c r="F736" s="77"/>
      <c r="G736" s="54"/>
      <c r="H736" s="114"/>
      <c r="I736" s="77"/>
      <c r="J736" s="77"/>
      <c r="K736" s="5"/>
      <c r="L736" s="5"/>
      <c r="M736" s="5"/>
      <c r="N736" s="5"/>
      <c r="O736" s="5"/>
      <c r="P736" s="5"/>
      <c r="Q736" s="77"/>
      <c r="R736" s="77"/>
      <c r="S736" s="53"/>
      <c r="T736" s="77"/>
      <c r="U736" s="81"/>
      <c r="V736" s="77"/>
      <c r="W736" s="77"/>
    </row>
    <row r="737" spans="1:23" x14ac:dyDescent="0.25">
      <c r="A737" s="116" t="str">
        <f>IF(ISBLANK(TBL_DATA[[#This Row],[Row.names]]), "",   DATE(YEAR(TBL_DATA[[#This Row],[Row.names]]), MONTH(TBL_DATA[[#This Row],[Row.names]]), DAY(TBL_DATA[[#This Row],[Row.names]])))</f>
        <v/>
      </c>
      <c r="B737" s="118"/>
      <c r="C737" s="68"/>
      <c r="D737" s="10"/>
      <c r="E737" s="5"/>
      <c r="F737" s="77"/>
      <c r="G737" s="54"/>
      <c r="H737" s="113"/>
      <c r="I737" s="77"/>
      <c r="J737" s="77"/>
      <c r="K737" s="5"/>
      <c r="L737" s="5"/>
      <c r="M737" s="5"/>
      <c r="N737" s="5"/>
      <c r="O737" s="5"/>
      <c r="P737" s="5"/>
      <c r="Q737" s="77"/>
      <c r="R737" s="77"/>
      <c r="S737" s="5"/>
      <c r="T737" s="77"/>
      <c r="U737" s="81"/>
      <c r="V737" s="77"/>
      <c r="W737" s="77"/>
    </row>
    <row r="738" spans="1:23" x14ac:dyDescent="0.25">
      <c r="A738" s="116" t="str">
        <f>IF(ISBLANK(TBL_DATA[[#This Row],[Row.names]]), "",   DATE(YEAR(TBL_DATA[[#This Row],[Row.names]]), MONTH(TBL_DATA[[#This Row],[Row.names]]), DAY(TBL_DATA[[#This Row],[Row.names]])))</f>
        <v/>
      </c>
      <c r="B738" s="118"/>
      <c r="C738" s="68"/>
      <c r="D738" s="10"/>
      <c r="E738" s="5"/>
      <c r="F738" s="77"/>
      <c r="G738" s="54"/>
      <c r="H738" s="113"/>
      <c r="I738" s="77"/>
      <c r="J738" s="77"/>
      <c r="K738" s="5"/>
      <c r="L738" s="5"/>
      <c r="M738" s="5"/>
      <c r="N738" s="5"/>
      <c r="O738" s="5"/>
      <c r="P738" s="5"/>
      <c r="Q738" s="77"/>
      <c r="R738" s="77"/>
      <c r="S738" s="5"/>
      <c r="T738" s="77"/>
      <c r="U738" s="81"/>
      <c r="V738" s="77"/>
      <c r="W738" s="77"/>
    </row>
    <row r="739" spans="1:23" x14ac:dyDescent="0.25">
      <c r="A739" s="116" t="str">
        <f>IF(ISBLANK(TBL_DATA[[#This Row],[Row.names]]), "",   DATE(YEAR(TBL_DATA[[#This Row],[Row.names]]), MONTH(TBL_DATA[[#This Row],[Row.names]]), DAY(TBL_DATA[[#This Row],[Row.names]])))</f>
        <v/>
      </c>
      <c r="B739" s="118"/>
      <c r="C739" s="68"/>
      <c r="D739" s="10"/>
      <c r="E739" s="5"/>
      <c r="F739" s="77"/>
      <c r="G739" s="54"/>
      <c r="H739" s="113"/>
      <c r="I739" s="77"/>
      <c r="J739" s="77"/>
      <c r="K739" s="5"/>
      <c r="L739" s="5"/>
      <c r="M739" s="5"/>
      <c r="N739" s="5"/>
      <c r="O739" s="5"/>
      <c r="P739" s="5"/>
      <c r="Q739" s="77"/>
      <c r="R739" s="77"/>
      <c r="S739" s="5"/>
      <c r="T739" s="77"/>
      <c r="U739" s="81"/>
      <c r="V739" s="77"/>
      <c r="W739" s="77"/>
    </row>
    <row r="740" spans="1:23" x14ac:dyDescent="0.25">
      <c r="A740" s="116" t="str">
        <f>IF(ISBLANK(TBL_DATA[[#This Row],[Row.names]]), "",   DATE(YEAR(TBL_DATA[[#This Row],[Row.names]]), MONTH(TBL_DATA[[#This Row],[Row.names]]), DAY(TBL_DATA[[#This Row],[Row.names]])))</f>
        <v/>
      </c>
      <c r="B740" s="118"/>
      <c r="C740" s="68"/>
      <c r="D740" s="10"/>
      <c r="E740" s="5"/>
      <c r="F740" s="77"/>
      <c r="G740" s="54"/>
      <c r="H740" s="113"/>
      <c r="I740" s="77"/>
      <c r="J740" s="77"/>
      <c r="K740" s="5"/>
      <c r="L740" s="5"/>
      <c r="M740" s="5"/>
      <c r="N740" s="5"/>
      <c r="O740" s="5"/>
      <c r="P740" s="5"/>
      <c r="Q740" s="77"/>
      <c r="R740" s="77"/>
      <c r="S740" s="5"/>
      <c r="T740" s="77"/>
      <c r="U740" s="81"/>
      <c r="V740" s="77"/>
      <c r="W740" s="77"/>
    </row>
    <row r="741" spans="1:23" x14ac:dyDescent="0.25">
      <c r="A741" s="116" t="str">
        <f>IF(ISBLANK(TBL_DATA[[#This Row],[Row.names]]), "",   DATE(YEAR(TBL_DATA[[#This Row],[Row.names]]), MONTH(TBL_DATA[[#This Row],[Row.names]]), DAY(TBL_DATA[[#This Row],[Row.names]])))</f>
        <v/>
      </c>
      <c r="B741" s="118"/>
      <c r="C741" s="68"/>
      <c r="D741" s="10"/>
      <c r="E741" s="5"/>
      <c r="F741" s="77"/>
      <c r="G741" s="54"/>
      <c r="H741" s="113"/>
      <c r="I741" s="77"/>
      <c r="J741" s="77"/>
      <c r="K741" s="5"/>
      <c r="L741" s="5"/>
      <c r="M741" s="5"/>
      <c r="N741" s="5"/>
      <c r="O741" s="5"/>
      <c r="P741" s="5"/>
      <c r="Q741" s="77"/>
      <c r="R741" s="77"/>
      <c r="S741" s="5"/>
      <c r="T741" s="77"/>
      <c r="U741" s="81"/>
      <c r="V741" s="77"/>
      <c r="W741" s="77"/>
    </row>
    <row r="742" spans="1:23" x14ac:dyDescent="0.25">
      <c r="A742" s="116" t="str">
        <f>IF(ISBLANK(TBL_DATA[[#This Row],[Row.names]]), "",   DATE(YEAR(TBL_DATA[[#This Row],[Row.names]]), MONTH(TBL_DATA[[#This Row],[Row.names]]), DAY(TBL_DATA[[#This Row],[Row.names]])))</f>
        <v/>
      </c>
      <c r="B742" s="118"/>
      <c r="C742" s="68"/>
      <c r="D742" s="10"/>
      <c r="E742" s="5"/>
      <c r="F742" s="77"/>
      <c r="G742" s="54"/>
      <c r="H742" s="113"/>
      <c r="I742" s="77"/>
      <c r="J742" s="77"/>
      <c r="K742" s="5"/>
      <c r="L742" s="5"/>
      <c r="M742" s="5"/>
      <c r="N742" s="5"/>
      <c r="O742" s="5"/>
      <c r="P742" s="5"/>
      <c r="Q742" s="77"/>
      <c r="R742" s="77"/>
      <c r="S742" s="5"/>
      <c r="T742" s="77"/>
      <c r="U742" s="81"/>
      <c r="V742" s="77"/>
      <c r="W742" s="77"/>
    </row>
    <row r="743" spans="1:23" x14ac:dyDescent="0.25">
      <c r="A743" s="116" t="str">
        <f>IF(ISBLANK(TBL_DATA[[#This Row],[Row.names]]), "",   DATE(YEAR(TBL_DATA[[#This Row],[Row.names]]), MONTH(TBL_DATA[[#This Row],[Row.names]]), DAY(TBL_DATA[[#This Row],[Row.names]])))</f>
        <v/>
      </c>
      <c r="B743" s="118"/>
      <c r="C743" s="68"/>
      <c r="D743" s="10"/>
      <c r="E743" s="5"/>
      <c r="F743" s="77"/>
      <c r="G743" s="54"/>
      <c r="H743" s="113"/>
      <c r="I743" s="77"/>
      <c r="J743" s="77"/>
      <c r="K743" s="5"/>
      <c r="L743" s="5"/>
      <c r="M743" s="5"/>
      <c r="N743" s="5"/>
      <c r="O743" s="5"/>
      <c r="P743" s="5"/>
      <c r="Q743" s="77"/>
      <c r="R743" s="77"/>
      <c r="S743" s="5"/>
      <c r="T743" s="77"/>
      <c r="U743" s="81"/>
      <c r="V743" s="77"/>
      <c r="W743" s="77"/>
    </row>
    <row r="744" spans="1:23" x14ac:dyDescent="0.25">
      <c r="A744" s="116" t="str">
        <f>IF(ISBLANK(TBL_DATA[[#This Row],[Row.names]]), "",   DATE(YEAR(TBL_DATA[[#This Row],[Row.names]]), MONTH(TBL_DATA[[#This Row],[Row.names]]), DAY(TBL_DATA[[#This Row],[Row.names]])))</f>
        <v/>
      </c>
      <c r="B744" s="118"/>
      <c r="C744" s="68"/>
      <c r="D744" s="10"/>
      <c r="E744" s="5"/>
      <c r="F744" s="77"/>
      <c r="G744" s="54"/>
      <c r="H744" s="113"/>
      <c r="I744" s="77"/>
      <c r="J744" s="77"/>
      <c r="K744" s="5"/>
      <c r="L744" s="5"/>
      <c r="M744" s="5"/>
      <c r="N744" s="5"/>
      <c r="O744" s="5"/>
      <c r="P744" s="5"/>
      <c r="Q744" s="77"/>
      <c r="R744" s="77"/>
      <c r="S744" s="5"/>
      <c r="T744" s="77"/>
      <c r="U744" s="81"/>
      <c r="V744" s="77"/>
      <c r="W744" s="77"/>
    </row>
    <row r="745" spans="1:23" x14ac:dyDescent="0.25">
      <c r="A745" s="116" t="str">
        <f>IF(ISBLANK(TBL_DATA[[#This Row],[Row.names]]), "",   DATE(YEAR(TBL_DATA[[#This Row],[Row.names]]), MONTH(TBL_DATA[[#This Row],[Row.names]]), DAY(TBL_DATA[[#This Row],[Row.names]])))</f>
        <v/>
      </c>
      <c r="B745" s="118"/>
      <c r="C745" s="68"/>
      <c r="D745" s="10"/>
      <c r="E745" s="5"/>
      <c r="F745" s="77"/>
      <c r="G745" s="54"/>
      <c r="H745" s="113"/>
      <c r="I745" s="77"/>
      <c r="J745" s="77"/>
      <c r="K745" s="5"/>
      <c r="L745" s="5"/>
      <c r="M745" s="5"/>
      <c r="N745" s="5"/>
      <c r="O745" s="5"/>
      <c r="P745" s="5"/>
      <c r="Q745" s="77"/>
      <c r="R745" s="77"/>
      <c r="S745" s="5"/>
      <c r="T745" s="77"/>
      <c r="U745" s="81"/>
      <c r="V745" s="77"/>
      <c r="W745" s="77"/>
    </row>
    <row r="746" spans="1:23" x14ac:dyDescent="0.25">
      <c r="A746" s="116" t="str">
        <f>IF(ISBLANK(TBL_DATA[[#This Row],[Row.names]]), "",   DATE(YEAR(TBL_DATA[[#This Row],[Row.names]]), MONTH(TBL_DATA[[#This Row],[Row.names]]), DAY(TBL_DATA[[#This Row],[Row.names]])))</f>
        <v/>
      </c>
      <c r="B746" s="118"/>
      <c r="C746" s="68"/>
      <c r="D746" s="10"/>
      <c r="E746" s="5"/>
      <c r="F746" s="77"/>
      <c r="G746" s="54"/>
      <c r="H746" s="113"/>
      <c r="I746" s="77"/>
      <c r="J746" s="77"/>
      <c r="K746" s="5"/>
      <c r="L746" s="5"/>
      <c r="M746" s="5"/>
      <c r="N746" s="5"/>
      <c r="O746" s="5"/>
      <c r="P746" s="5"/>
      <c r="Q746" s="77"/>
      <c r="R746" s="77"/>
      <c r="S746" s="5"/>
      <c r="T746" s="77"/>
      <c r="U746" s="81"/>
      <c r="V746" s="77"/>
      <c r="W746" s="77"/>
    </row>
    <row r="747" spans="1:23" x14ac:dyDescent="0.25">
      <c r="A747" s="116" t="str">
        <f>IF(ISBLANK(TBL_DATA[[#This Row],[Row.names]]), "",   DATE(YEAR(TBL_DATA[[#This Row],[Row.names]]), MONTH(TBL_DATA[[#This Row],[Row.names]]), DAY(TBL_DATA[[#This Row],[Row.names]])))</f>
        <v/>
      </c>
      <c r="B747" s="118"/>
      <c r="C747" s="68"/>
      <c r="D747" s="10"/>
      <c r="E747" s="5"/>
      <c r="F747" s="77"/>
      <c r="G747" s="54"/>
      <c r="H747" s="113"/>
      <c r="I747" s="77"/>
      <c r="J747" s="77"/>
      <c r="K747" s="5"/>
      <c r="L747" s="5"/>
      <c r="M747" s="5"/>
      <c r="N747" s="5"/>
      <c r="O747" s="5"/>
      <c r="P747" s="5"/>
      <c r="Q747" s="77"/>
      <c r="R747" s="77"/>
      <c r="S747" s="5"/>
      <c r="T747" s="77"/>
      <c r="U747" s="81"/>
      <c r="V747" s="77"/>
      <c r="W747" s="77"/>
    </row>
    <row r="748" spans="1:23" x14ac:dyDescent="0.25">
      <c r="A748" s="116" t="str">
        <f>IF(ISBLANK(TBL_DATA[[#This Row],[Row.names]]), "",   DATE(YEAR(TBL_DATA[[#This Row],[Row.names]]), MONTH(TBL_DATA[[#This Row],[Row.names]]), DAY(TBL_DATA[[#This Row],[Row.names]])))</f>
        <v/>
      </c>
      <c r="B748" s="118"/>
      <c r="C748" s="68"/>
      <c r="D748" s="10"/>
      <c r="E748" s="5"/>
      <c r="F748" s="77"/>
      <c r="G748" s="54"/>
      <c r="H748" s="113"/>
      <c r="I748" s="77"/>
      <c r="J748" s="77"/>
      <c r="K748" s="5"/>
      <c r="L748" s="5"/>
      <c r="M748" s="5"/>
      <c r="N748" s="5"/>
      <c r="O748" s="5"/>
      <c r="P748" s="5"/>
      <c r="Q748" s="77"/>
      <c r="R748" s="77"/>
      <c r="S748" s="5"/>
      <c r="T748" s="77"/>
      <c r="U748" s="81"/>
      <c r="V748" s="77"/>
      <c r="W748" s="77"/>
    </row>
    <row r="749" spans="1:23" x14ac:dyDescent="0.25">
      <c r="A749" s="116" t="str">
        <f>IF(ISBLANK(TBL_DATA[[#This Row],[Row.names]]), "",   DATE(YEAR(TBL_DATA[[#This Row],[Row.names]]), MONTH(TBL_DATA[[#This Row],[Row.names]]), DAY(TBL_DATA[[#This Row],[Row.names]])))</f>
        <v/>
      </c>
      <c r="B749" s="118"/>
      <c r="C749" s="68"/>
      <c r="D749" s="10"/>
      <c r="E749" s="5"/>
      <c r="F749" s="77"/>
      <c r="G749" s="54"/>
      <c r="H749" s="113"/>
      <c r="I749" s="77"/>
      <c r="J749" s="77"/>
      <c r="K749" s="5"/>
      <c r="L749" s="5"/>
      <c r="M749" s="5"/>
      <c r="N749" s="5"/>
      <c r="O749" s="5"/>
      <c r="P749" s="5"/>
      <c r="Q749" s="77"/>
      <c r="R749" s="77"/>
      <c r="S749" s="5"/>
      <c r="T749" s="77"/>
      <c r="U749" s="81"/>
      <c r="V749" s="77"/>
      <c r="W749" s="77"/>
    </row>
    <row r="750" spans="1:23" x14ac:dyDescent="0.25">
      <c r="A750" s="116" t="str">
        <f>IF(ISBLANK(TBL_DATA[[#This Row],[Row.names]]), "",   DATE(YEAR(TBL_DATA[[#This Row],[Row.names]]), MONTH(TBL_DATA[[#This Row],[Row.names]]), DAY(TBL_DATA[[#This Row],[Row.names]])))</f>
        <v/>
      </c>
      <c r="B750" s="118"/>
      <c r="C750" s="68"/>
      <c r="D750" s="10"/>
      <c r="E750" s="5"/>
      <c r="F750" s="77"/>
      <c r="G750" s="54"/>
      <c r="H750" s="113"/>
      <c r="I750" s="77"/>
      <c r="J750" s="77"/>
      <c r="K750" s="5"/>
      <c r="L750" s="5"/>
      <c r="M750" s="5"/>
      <c r="N750" s="5"/>
      <c r="O750" s="5"/>
      <c r="P750" s="5"/>
      <c r="Q750" s="77"/>
      <c r="R750" s="77"/>
      <c r="S750" s="5"/>
      <c r="T750" s="77"/>
      <c r="U750" s="81"/>
      <c r="V750" s="77"/>
      <c r="W750" s="77"/>
    </row>
    <row r="751" spans="1:23" x14ac:dyDescent="0.25">
      <c r="A751" s="116" t="str">
        <f>IF(ISBLANK(TBL_DATA[[#This Row],[Row.names]]), "",   DATE(YEAR(TBL_DATA[[#This Row],[Row.names]]), MONTH(TBL_DATA[[#This Row],[Row.names]]), DAY(TBL_DATA[[#This Row],[Row.names]])))</f>
        <v/>
      </c>
      <c r="B751" s="118"/>
      <c r="C751" s="68"/>
      <c r="D751" s="10"/>
      <c r="E751" s="5"/>
      <c r="F751" s="77"/>
      <c r="G751" s="54"/>
      <c r="H751" s="113"/>
      <c r="I751" s="77"/>
      <c r="J751" s="77"/>
      <c r="K751" s="5"/>
      <c r="L751" s="5"/>
      <c r="M751" s="5"/>
      <c r="N751" s="5"/>
      <c r="O751" s="5"/>
      <c r="P751" s="5"/>
      <c r="Q751" s="77"/>
      <c r="R751" s="77"/>
      <c r="S751" s="5"/>
      <c r="T751" s="77"/>
      <c r="U751" s="81"/>
      <c r="V751" s="77"/>
      <c r="W751" s="77"/>
    </row>
    <row r="752" spans="1:23" x14ac:dyDescent="0.25">
      <c r="A752" s="116" t="str">
        <f>IF(ISBLANK(TBL_DATA[[#This Row],[Row.names]]), "",   DATE(YEAR(TBL_DATA[[#This Row],[Row.names]]), MONTH(TBL_DATA[[#This Row],[Row.names]]), DAY(TBL_DATA[[#This Row],[Row.names]])))</f>
        <v/>
      </c>
      <c r="B752" s="118"/>
      <c r="C752" s="68"/>
      <c r="D752" s="10"/>
      <c r="E752" s="5"/>
      <c r="F752" s="77"/>
      <c r="G752" s="54"/>
      <c r="H752" s="113"/>
      <c r="I752" s="77"/>
      <c r="J752" s="77"/>
      <c r="K752" s="5"/>
      <c r="L752" s="5"/>
      <c r="M752" s="5"/>
      <c r="N752" s="5"/>
      <c r="O752" s="5"/>
      <c r="P752" s="5"/>
      <c r="Q752" s="77"/>
      <c r="R752" s="77"/>
      <c r="S752" s="5"/>
      <c r="T752" s="77"/>
      <c r="U752" s="81"/>
      <c r="V752" s="77"/>
      <c r="W752" s="77"/>
    </row>
    <row r="753" spans="1:23" x14ac:dyDescent="0.25">
      <c r="A753" s="116" t="str">
        <f>IF(ISBLANK(TBL_DATA[[#This Row],[Row.names]]), "",   DATE(YEAR(TBL_DATA[[#This Row],[Row.names]]), MONTH(TBL_DATA[[#This Row],[Row.names]]), DAY(TBL_DATA[[#This Row],[Row.names]])))</f>
        <v/>
      </c>
      <c r="B753" s="118"/>
      <c r="C753" s="68"/>
      <c r="D753" s="10"/>
      <c r="E753" s="5"/>
      <c r="F753" s="77"/>
      <c r="G753" s="54"/>
      <c r="H753" s="113"/>
      <c r="I753" s="77"/>
      <c r="J753" s="77"/>
      <c r="K753" s="5"/>
      <c r="L753" s="5"/>
      <c r="M753" s="5"/>
      <c r="N753" s="5"/>
      <c r="O753" s="5"/>
      <c r="P753" s="5"/>
      <c r="Q753" s="77"/>
      <c r="R753" s="77"/>
      <c r="S753" s="5"/>
      <c r="T753" s="77"/>
      <c r="U753" s="81"/>
      <c r="V753" s="77"/>
      <c r="W753" s="77"/>
    </row>
    <row r="754" spans="1:23" x14ac:dyDescent="0.25">
      <c r="A754" s="116" t="str">
        <f>IF(ISBLANK(TBL_DATA[[#This Row],[Row.names]]), "",   DATE(YEAR(TBL_DATA[[#This Row],[Row.names]]), MONTH(TBL_DATA[[#This Row],[Row.names]]), DAY(TBL_DATA[[#This Row],[Row.names]])))</f>
        <v/>
      </c>
      <c r="B754" s="118"/>
      <c r="C754" s="68"/>
      <c r="D754" s="10"/>
      <c r="E754" s="5"/>
      <c r="F754" s="77"/>
      <c r="G754" s="54"/>
      <c r="H754" s="113"/>
      <c r="I754" s="77"/>
      <c r="J754" s="77"/>
      <c r="K754" s="5"/>
      <c r="L754" s="5"/>
      <c r="M754" s="5"/>
      <c r="N754" s="5"/>
      <c r="O754" s="5"/>
      <c r="P754" s="5"/>
      <c r="Q754" s="77"/>
      <c r="R754" s="77"/>
      <c r="S754" s="5"/>
      <c r="T754" s="77"/>
      <c r="U754" s="81"/>
      <c r="V754" s="77"/>
      <c r="W754" s="77"/>
    </row>
    <row r="755" spans="1:23" x14ac:dyDescent="0.25">
      <c r="A755" s="116" t="str">
        <f>IF(ISBLANK(TBL_DATA[[#This Row],[Row.names]]), "",   DATE(YEAR(TBL_DATA[[#This Row],[Row.names]]), MONTH(TBL_DATA[[#This Row],[Row.names]]), DAY(TBL_DATA[[#This Row],[Row.names]])))</f>
        <v/>
      </c>
      <c r="B755" s="118"/>
      <c r="C755" s="68"/>
      <c r="D755" s="10"/>
      <c r="E755" s="5"/>
      <c r="F755" s="77"/>
      <c r="G755" s="54"/>
      <c r="H755" s="113"/>
      <c r="I755" s="77"/>
      <c r="J755" s="77"/>
      <c r="K755" s="5"/>
      <c r="L755" s="5"/>
      <c r="M755" s="5"/>
      <c r="N755" s="5"/>
      <c r="O755" s="5"/>
      <c r="P755" s="5"/>
      <c r="Q755" s="77"/>
      <c r="R755" s="77"/>
      <c r="S755" s="5"/>
      <c r="T755" s="77"/>
      <c r="U755" s="81"/>
      <c r="V755" s="77"/>
      <c r="W755" s="77"/>
    </row>
    <row r="756" spans="1:23" x14ac:dyDescent="0.25">
      <c r="A756" s="116" t="str">
        <f>IF(ISBLANK(TBL_DATA[[#This Row],[Row.names]]), "",   DATE(YEAR(TBL_DATA[[#This Row],[Row.names]]), MONTH(TBL_DATA[[#This Row],[Row.names]]), DAY(TBL_DATA[[#This Row],[Row.names]])))</f>
        <v/>
      </c>
      <c r="B756" s="118"/>
      <c r="C756" s="68"/>
      <c r="D756" s="10"/>
      <c r="E756" s="5"/>
      <c r="F756" s="77"/>
      <c r="G756" s="54"/>
      <c r="H756" s="113"/>
      <c r="I756" s="77"/>
      <c r="J756" s="77"/>
      <c r="K756" s="5"/>
      <c r="L756" s="5"/>
      <c r="M756" s="5"/>
      <c r="N756" s="5"/>
      <c r="O756" s="5"/>
      <c r="P756" s="5"/>
      <c r="Q756" s="77"/>
      <c r="R756" s="77"/>
      <c r="S756" s="5"/>
      <c r="T756" s="77"/>
      <c r="U756" s="81"/>
      <c r="V756" s="77"/>
      <c r="W756" s="77"/>
    </row>
    <row r="757" spans="1:23" x14ac:dyDescent="0.25">
      <c r="A757" s="116" t="str">
        <f>IF(ISBLANK(TBL_DATA[[#This Row],[Row.names]]), "",   DATE(YEAR(TBL_DATA[[#This Row],[Row.names]]), MONTH(TBL_DATA[[#This Row],[Row.names]]), DAY(TBL_DATA[[#This Row],[Row.names]])))</f>
        <v/>
      </c>
      <c r="B757" s="118"/>
      <c r="C757" s="68"/>
      <c r="D757" s="10"/>
      <c r="E757" s="5"/>
      <c r="F757" s="77"/>
      <c r="G757" s="54"/>
      <c r="H757" s="113"/>
      <c r="I757" s="77"/>
      <c r="J757" s="77"/>
      <c r="K757" s="5"/>
      <c r="L757" s="5"/>
      <c r="M757" s="5"/>
      <c r="N757" s="5"/>
      <c r="O757" s="5"/>
      <c r="P757" s="5"/>
      <c r="Q757" s="77"/>
      <c r="R757" s="77"/>
      <c r="S757" s="5"/>
      <c r="T757" s="77"/>
      <c r="U757" s="81"/>
      <c r="V757" s="77"/>
      <c r="W757" s="77"/>
    </row>
    <row r="758" spans="1:23" x14ac:dyDescent="0.25">
      <c r="A758" s="116" t="str">
        <f>IF(ISBLANK(TBL_DATA[[#This Row],[Row.names]]), "",   DATE(YEAR(TBL_DATA[[#This Row],[Row.names]]), MONTH(TBL_DATA[[#This Row],[Row.names]]), DAY(TBL_DATA[[#This Row],[Row.names]])))</f>
        <v/>
      </c>
      <c r="B758" s="118"/>
      <c r="C758" s="68"/>
      <c r="D758" s="10"/>
      <c r="E758" s="5"/>
      <c r="F758" s="77"/>
      <c r="G758" s="54"/>
      <c r="H758" s="113"/>
      <c r="I758" s="77"/>
      <c r="J758" s="77"/>
      <c r="K758" s="5"/>
      <c r="L758" s="5"/>
      <c r="M758" s="5"/>
      <c r="N758" s="5"/>
      <c r="O758" s="5"/>
      <c r="P758" s="5"/>
      <c r="Q758" s="77"/>
      <c r="R758" s="77"/>
      <c r="S758" s="5"/>
      <c r="T758" s="77"/>
      <c r="U758" s="81"/>
      <c r="V758" s="77"/>
      <c r="W758" s="77"/>
    </row>
    <row r="759" spans="1:23" x14ac:dyDescent="0.25">
      <c r="A759" s="116" t="str">
        <f>IF(ISBLANK(TBL_DATA[[#This Row],[Row.names]]), "",   DATE(YEAR(TBL_DATA[[#This Row],[Row.names]]), MONTH(TBL_DATA[[#This Row],[Row.names]]), DAY(TBL_DATA[[#This Row],[Row.names]])))</f>
        <v/>
      </c>
      <c r="B759" s="118"/>
      <c r="C759" s="68"/>
      <c r="D759" s="10"/>
      <c r="E759" s="5"/>
      <c r="F759" s="77"/>
      <c r="G759" s="54"/>
      <c r="H759" s="113"/>
      <c r="I759" s="77"/>
      <c r="J759" s="77"/>
      <c r="K759" s="5"/>
      <c r="L759" s="5"/>
      <c r="M759" s="5"/>
      <c r="N759" s="5"/>
      <c r="O759" s="5"/>
      <c r="P759" s="5"/>
      <c r="Q759" s="77"/>
      <c r="R759" s="77"/>
      <c r="S759" s="5"/>
      <c r="T759" s="77"/>
      <c r="U759" s="81"/>
      <c r="V759" s="77"/>
      <c r="W759" s="77"/>
    </row>
    <row r="760" spans="1:23" x14ac:dyDescent="0.25">
      <c r="A760" s="116" t="str">
        <f>IF(ISBLANK(TBL_DATA[[#This Row],[Row.names]]), "",   DATE(YEAR(TBL_DATA[[#This Row],[Row.names]]), MONTH(TBL_DATA[[#This Row],[Row.names]]), DAY(TBL_DATA[[#This Row],[Row.names]])))</f>
        <v/>
      </c>
      <c r="B760" s="118"/>
      <c r="C760" s="68"/>
      <c r="D760" s="10"/>
      <c r="E760" s="5"/>
      <c r="F760" s="77"/>
      <c r="G760" s="54"/>
      <c r="H760" s="114"/>
      <c r="I760" s="77"/>
      <c r="J760" s="77"/>
      <c r="K760" s="5"/>
      <c r="L760" s="5"/>
      <c r="M760" s="5"/>
      <c r="N760" s="5"/>
      <c r="O760" s="5"/>
      <c r="P760" s="5"/>
      <c r="Q760" s="77"/>
      <c r="R760" s="77"/>
      <c r="S760" s="53"/>
      <c r="T760" s="77"/>
      <c r="U760" s="81"/>
      <c r="V760" s="77"/>
      <c r="W760" s="77"/>
    </row>
    <row r="761" spans="1:23" x14ac:dyDescent="0.25">
      <c r="A761" s="116" t="str">
        <f>IF(ISBLANK(TBL_DATA[[#This Row],[Row.names]]), "",   DATE(YEAR(TBL_DATA[[#This Row],[Row.names]]), MONTH(TBL_DATA[[#This Row],[Row.names]]), DAY(TBL_DATA[[#This Row],[Row.names]])))</f>
        <v/>
      </c>
      <c r="B761" s="118"/>
      <c r="C761" s="68"/>
      <c r="D761" s="10"/>
      <c r="E761" s="5"/>
      <c r="F761" s="77"/>
      <c r="G761" s="54"/>
      <c r="H761" s="113"/>
      <c r="I761" s="77"/>
      <c r="J761" s="77"/>
      <c r="K761" s="5"/>
      <c r="L761" s="5"/>
      <c r="M761" s="5"/>
      <c r="N761" s="5"/>
      <c r="O761" s="5"/>
      <c r="P761" s="5"/>
      <c r="Q761" s="77"/>
      <c r="R761" s="77"/>
      <c r="S761" s="5"/>
      <c r="T761" s="77"/>
      <c r="U761" s="81"/>
      <c r="V761" s="77"/>
      <c r="W761" s="77"/>
    </row>
    <row r="762" spans="1:23" x14ac:dyDescent="0.25">
      <c r="A762" s="116" t="str">
        <f>IF(ISBLANK(TBL_DATA[[#This Row],[Row.names]]), "",   DATE(YEAR(TBL_DATA[[#This Row],[Row.names]]), MONTH(TBL_DATA[[#This Row],[Row.names]]), DAY(TBL_DATA[[#This Row],[Row.names]])))</f>
        <v/>
      </c>
      <c r="B762" s="118"/>
      <c r="C762" s="68"/>
      <c r="D762" s="10"/>
      <c r="E762" s="5"/>
      <c r="F762" s="77"/>
      <c r="G762" s="54"/>
      <c r="H762" s="114"/>
      <c r="I762" s="77"/>
      <c r="J762" s="77"/>
      <c r="K762" s="5"/>
      <c r="L762" s="5"/>
      <c r="M762" s="5"/>
      <c r="N762" s="5"/>
      <c r="O762" s="5"/>
      <c r="P762" s="5"/>
      <c r="Q762" s="77"/>
      <c r="R762" s="77"/>
      <c r="S762" s="53"/>
      <c r="T762" s="77"/>
      <c r="U762" s="81"/>
      <c r="V762" s="77"/>
      <c r="W762" s="77"/>
    </row>
    <row r="763" spans="1:23" x14ac:dyDescent="0.25">
      <c r="A763" s="116" t="str">
        <f>IF(ISBLANK(TBL_DATA[[#This Row],[Row.names]]), "",   DATE(YEAR(TBL_DATA[[#This Row],[Row.names]]), MONTH(TBL_DATA[[#This Row],[Row.names]]), DAY(TBL_DATA[[#This Row],[Row.names]])))</f>
        <v/>
      </c>
      <c r="B763" s="118"/>
      <c r="C763" s="68"/>
      <c r="D763" s="10"/>
      <c r="E763" s="5"/>
      <c r="F763" s="77"/>
      <c r="G763" s="54"/>
      <c r="H763" s="113"/>
      <c r="I763" s="77"/>
      <c r="J763" s="77"/>
      <c r="K763" s="5"/>
      <c r="L763" s="5"/>
      <c r="M763" s="5"/>
      <c r="N763" s="5"/>
      <c r="O763" s="5"/>
      <c r="P763" s="5"/>
      <c r="Q763" s="77"/>
      <c r="R763" s="77"/>
      <c r="S763" s="5"/>
      <c r="T763" s="77"/>
      <c r="U763" s="81"/>
      <c r="V763" s="77"/>
      <c r="W763" s="77"/>
    </row>
    <row r="764" spans="1:23" x14ac:dyDescent="0.25">
      <c r="A764" s="116" t="str">
        <f>IF(ISBLANK(TBL_DATA[[#This Row],[Row.names]]), "",   DATE(YEAR(TBL_DATA[[#This Row],[Row.names]]), MONTH(TBL_DATA[[#This Row],[Row.names]]), DAY(TBL_DATA[[#This Row],[Row.names]])))</f>
        <v/>
      </c>
      <c r="B764" s="118"/>
      <c r="C764" s="68"/>
      <c r="D764" s="10"/>
      <c r="E764" s="5"/>
      <c r="F764" s="77"/>
      <c r="G764" s="54"/>
      <c r="H764" s="113"/>
      <c r="I764" s="77"/>
      <c r="J764" s="77"/>
      <c r="K764" s="5"/>
      <c r="L764" s="5"/>
      <c r="M764" s="5"/>
      <c r="N764" s="5"/>
      <c r="O764" s="5"/>
      <c r="P764" s="5"/>
      <c r="Q764" s="77"/>
      <c r="R764" s="77"/>
      <c r="S764" s="5"/>
      <c r="T764" s="77"/>
      <c r="U764" s="81"/>
      <c r="V764" s="77"/>
      <c r="W764" s="77"/>
    </row>
    <row r="765" spans="1:23" x14ac:dyDescent="0.25">
      <c r="A765" s="116" t="str">
        <f>IF(ISBLANK(TBL_DATA[[#This Row],[Row.names]]), "",   DATE(YEAR(TBL_DATA[[#This Row],[Row.names]]), MONTH(TBL_DATA[[#This Row],[Row.names]]), DAY(TBL_DATA[[#This Row],[Row.names]])))</f>
        <v/>
      </c>
      <c r="B765" s="118"/>
      <c r="C765" s="68"/>
      <c r="D765" s="10"/>
      <c r="E765" s="5"/>
      <c r="F765" s="77"/>
      <c r="G765" s="54"/>
      <c r="H765" s="113"/>
      <c r="I765" s="77"/>
      <c r="J765" s="77"/>
      <c r="K765" s="5"/>
      <c r="L765" s="5"/>
      <c r="M765" s="5"/>
      <c r="N765" s="5"/>
      <c r="O765" s="5"/>
      <c r="P765" s="5"/>
      <c r="Q765" s="77"/>
      <c r="R765" s="77"/>
      <c r="S765" s="5"/>
      <c r="T765" s="77"/>
      <c r="U765" s="81"/>
      <c r="V765" s="77"/>
      <c r="W765" s="77"/>
    </row>
    <row r="766" spans="1:23" x14ac:dyDescent="0.25">
      <c r="A766" s="116" t="str">
        <f>IF(ISBLANK(TBL_DATA[[#This Row],[Row.names]]), "",   DATE(YEAR(TBL_DATA[[#This Row],[Row.names]]), MONTH(TBL_DATA[[#This Row],[Row.names]]), DAY(TBL_DATA[[#This Row],[Row.names]])))</f>
        <v/>
      </c>
      <c r="B766" s="118"/>
      <c r="C766" s="68"/>
      <c r="D766" s="10"/>
      <c r="E766" s="5"/>
      <c r="F766" s="77"/>
      <c r="G766" s="54"/>
      <c r="H766" s="113"/>
      <c r="I766" s="77"/>
      <c r="J766" s="77"/>
      <c r="K766" s="5"/>
      <c r="L766" s="5"/>
      <c r="M766" s="5"/>
      <c r="N766" s="5"/>
      <c r="O766" s="5"/>
      <c r="P766" s="5"/>
      <c r="Q766" s="77"/>
      <c r="R766" s="77"/>
      <c r="S766" s="5"/>
      <c r="T766" s="77"/>
      <c r="U766" s="81"/>
      <c r="V766" s="77"/>
      <c r="W766" s="77"/>
    </row>
    <row r="767" spans="1:23" x14ac:dyDescent="0.25">
      <c r="A767" s="116" t="str">
        <f>IF(ISBLANK(TBL_DATA[[#This Row],[Row.names]]), "",   DATE(YEAR(TBL_DATA[[#This Row],[Row.names]]), MONTH(TBL_DATA[[#This Row],[Row.names]]), DAY(TBL_DATA[[#This Row],[Row.names]])))</f>
        <v/>
      </c>
      <c r="B767" s="118"/>
      <c r="C767" s="68"/>
      <c r="D767" s="10"/>
      <c r="E767" s="5"/>
      <c r="F767" s="77"/>
      <c r="G767" s="54"/>
      <c r="H767" s="113"/>
      <c r="I767" s="77"/>
      <c r="J767" s="77"/>
      <c r="K767" s="5"/>
      <c r="L767" s="5"/>
      <c r="M767" s="5"/>
      <c r="N767" s="5"/>
      <c r="O767" s="5"/>
      <c r="P767" s="5"/>
      <c r="Q767" s="77"/>
      <c r="R767" s="77"/>
      <c r="S767" s="5"/>
      <c r="T767" s="77"/>
      <c r="U767" s="81"/>
      <c r="V767" s="77"/>
      <c r="W767" s="77"/>
    </row>
    <row r="768" spans="1:23" x14ac:dyDescent="0.25">
      <c r="A768" s="116" t="str">
        <f>IF(ISBLANK(TBL_DATA[[#This Row],[Row.names]]), "",   DATE(YEAR(TBL_DATA[[#This Row],[Row.names]]), MONTH(TBL_DATA[[#This Row],[Row.names]]), DAY(TBL_DATA[[#This Row],[Row.names]])))</f>
        <v/>
      </c>
      <c r="B768" s="118"/>
      <c r="C768" s="68"/>
      <c r="D768" s="10"/>
      <c r="E768" s="5"/>
      <c r="F768" s="77"/>
      <c r="G768" s="54"/>
      <c r="H768" s="113"/>
      <c r="I768" s="77"/>
      <c r="J768" s="77"/>
      <c r="K768" s="5"/>
      <c r="L768" s="5"/>
      <c r="M768" s="5"/>
      <c r="N768" s="5"/>
      <c r="O768" s="5"/>
      <c r="P768" s="5"/>
      <c r="Q768" s="77"/>
      <c r="R768" s="77"/>
      <c r="S768" s="5"/>
      <c r="T768" s="77"/>
      <c r="U768" s="81"/>
      <c r="V768" s="77"/>
      <c r="W768" s="77"/>
    </row>
    <row r="769" spans="1:23" x14ac:dyDescent="0.25">
      <c r="A769" s="116" t="str">
        <f>IF(ISBLANK(TBL_DATA[[#This Row],[Row.names]]), "",   DATE(YEAR(TBL_DATA[[#This Row],[Row.names]]), MONTH(TBL_DATA[[#This Row],[Row.names]]), DAY(TBL_DATA[[#This Row],[Row.names]])))</f>
        <v/>
      </c>
      <c r="B769" s="118"/>
      <c r="C769" s="68"/>
      <c r="D769" s="10"/>
      <c r="E769" s="5"/>
      <c r="F769" s="77"/>
      <c r="G769" s="54"/>
      <c r="H769" s="113"/>
      <c r="I769" s="77"/>
      <c r="J769" s="77"/>
      <c r="K769" s="5"/>
      <c r="L769" s="5"/>
      <c r="M769" s="5"/>
      <c r="N769" s="5"/>
      <c r="O769" s="5"/>
      <c r="P769" s="5"/>
      <c r="Q769" s="77"/>
      <c r="R769" s="77"/>
      <c r="S769" s="5"/>
      <c r="T769" s="77"/>
      <c r="U769" s="81"/>
      <c r="V769" s="77"/>
      <c r="W769" s="77"/>
    </row>
    <row r="770" spans="1:23" x14ac:dyDescent="0.25">
      <c r="A770" s="116" t="str">
        <f>IF(ISBLANK(TBL_DATA[[#This Row],[Row.names]]), "",   DATE(YEAR(TBL_DATA[[#This Row],[Row.names]]), MONTH(TBL_DATA[[#This Row],[Row.names]]), DAY(TBL_DATA[[#This Row],[Row.names]])))</f>
        <v/>
      </c>
      <c r="B770" s="118"/>
      <c r="C770" s="68"/>
      <c r="D770" s="10"/>
      <c r="E770" s="5"/>
      <c r="F770" s="77"/>
      <c r="G770" s="54"/>
      <c r="H770" s="113"/>
      <c r="I770" s="77"/>
      <c r="J770" s="77"/>
      <c r="K770" s="5"/>
      <c r="L770" s="5"/>
      <c r="M770" s="5"/>
      <c r="N770" s="5"/>
      <c r="O770" s="5"/>
      <c r="P770" s="5"/>
      <c r="Q770" s="77"/>
      <c r="R770" s="77"/>
      <c r="S770" s="5"/>
      <c r="T770" s="77"/>
      <c r="U770" s="81"/>
      <c r="V770" s="77"/>
      <c r="W770" s="77"/>
    </row>
    <row r="771" spans="1:23" x14ac:dyDescent="0.25">
      <c r="A771" s="116" t="str">
        <f>IF(ISBLANK(TBL_DATA[[#This Row],[Row.names]]), "",   DATE(YEAR(TBL_DATA[[#This Row],[Row.names]]), MONTH(TBL_DATA[[#This Row],[Row.names]]), DAY(TBL_DATA[[#This Row],[Row.names]])))</f>
        <v/>
      </c>
      <c r="B771" s="118"/>
      <c r="C771" s="68"/>
      <c r="D771" s="10"/>
      <c r="E771" s="5"/>
      <c r="F771" s="77"/>
      <c r="G771" s="54"/>
      <c r="H771" s="113"/>
      <c r="I771" s="77"/>
      <c r="J771" s="77"/>
      <c r="K771" s="5"/>
      <c r="L771" s="5"/>
      <c r="M771" s="5"/>
      <c r="N771" s="5"/>
      <c r="O771" s="5"/>
      <c r="P771" s="5"/>
      <c r="Q771" s="77"/>
      <c r="R771" s="77"/>
      <c r="S771" s="5"/>
      <c r="T771" s="77"/>
      <c r="U771" s="81"/>
      <c r="V771" s="77"/>
      <c r="W771" s="77"/>
    </row>
    <row r="772" spans="1:23" x14ac:dyDescent="0.25">
      <c r="A772" s="116" t="str">
        <f>IF(ISBLANK(TBL_DATA[[#This Row],[Row.names]]), "",   DATE(YEAR(TBL_DATA[[#This Row],[Row.names]]), MONTH(TBL_DATA[[#This Row],[Row.names]]), DAY(TBL_DATA[[#This Row],[Row.names]])))</f>
        <v/>
      </c>
      <c r="B772" s="118"/>
      <c r="C772" s="68"/>
      <c r="D772" s="10"/>
      <c r="E772" s="5"/>
      <c r="F772" s="77"/>
      <c r="G772" s="54"/>
      <c r="H772" s="113"/>
      <c r="I772" s="77"/>
      <c r="J772" s="77"/>
      <c r="K772" s="5"/>
      <c r="L772" s="5"/>
      <c r="M772" s="5"/>
      <c r="N772" s="5"/>
      <c r="O772" s="5"/>
      <c r="P772" s="5"/>
      <c r="Q772" s="77"/>
      <c r="R772" s="77"/>
      <c r="S772" s="5"/>
      <c r="T772" s="77"/>
      <c r="U772" s="81"/>
      <c r="V772" s="77"/>
      <c r="W772" s="77"/>
    </row>
    <row r="773" spans="1:23" x14ac:dyDescent="0.25">
      <c r="A773" s="116" t="str">
        <f>IF(ISBLANK(TBL_DATA[[#This Row],[Row.names]]), "",   DATE(YEAR(TBL_DATA[[#This Row],[Row.names]]), MONTH(TBL_DATA[[#This Row],[Row.names]]), DAY(TBL_DATA[[#This Row],[Row.names]])))</f>
        <v/>
      </c>
      <c r="B773" s="118"/>
      <c r="C773" s="68"/>
      <c r="D773" s="10"/>
      <c r="E773" s="5"/>
      <c r="F773" s="77"/>
      <c r="G773" s="54"/>
      <c r="H773" s="113"/>
      <c r="I773" s="77"/>
      <c r="J773" s="77"/>
      <c r="K773" s="5"/>
      <c r="L773" s="5"/>
      <c r="M773" s="5"/>
      <c r="N773" s="5"/>
      <c r="O773" s="5"/>
      <c r="P773" s="5"/>
      <c r="Q773" s="77"/>
      <c r="R773" s="77"/>
      <c r="S773" s="5"/>
      <c r="T773" s="77"/>
      <c r="U773" s="81"/>
      <c r="V773" s="77"/>
      <c r="W773" s="77"/>
    </row>
    <row r="774" spans="1:23" x14ac:dyDescent="0.25">
      <c r="A774" s="116" t="str">
        <f>IF(ISBLANK(TBL_DATA[[#This Row],[Row.names]]), "",   DATE(YEAR(TBL_DATA[[#This Row],[Row.names]]), MONTH(TBL_DATA[[#This Row],[Row.names]]), DAY(TBL_DATA[[#This Row],[Row.names]])))</f>
        <v/>
      </c>
      <c r="B774" s="118"/>
      <c r="C774" s="68"/>
      <c r="D774" s="10"/>
      <c r="E774" s="5"/>
      <c r="F774" s="77"/>
      <c r="G774" s="54"/>
      <c r="H774" s="113"/>
      <c r="I774" s="77"/>
      <c r="J774" s="77"/>
      <c r="K774" s="5"/>
      <c r="L774" s="5"/>
      <c r="M774" s="5"/>
      <c r="N774" s="5"/>
      <c r="O774" s="5"/>
      <c r="P774" s="5"/>
      <c r="Q774" s="77"/>
      <c r="R774" s="77"/>
      <c r="S774" s="5"/>
      <c r="T774" s="77"/>
      <c r="U774" s="81"/>
      <c r="V774" s="77"/>
      <c r="W774" s="77"/>
    </row>
    <row r="775" spans="1:23" x14ac:dyDescent="0.25">
      <c r="A775" s="116" t="str">
        <f>IF(ISBLANK(TBL_DATA[[#This Row],[Row.names]]), "",   DATE(YEAR(TBL_DATA[[#This Row],[Row.names]]), MONTH(TBL_DATA[[#This Row],[Row.names]]), DAY(TBL_DATA[[#This Row],[Row.names]])))</f>
        <v/>
      </c>
      <c r="B775" s="118"/>
      <c r="C775" s="68"/>
      <c r="D775" s="10"/>
      <c r="E775" s="5"/>
      <c r="F775" s="77"/>
      <c r="G775" s="54"/>
      <c r="H775" s="113"/>
      <c r="I775" s="77"/>
      <c r="J775" s="77"/>
      <c r="K775" s="5"/>
      <c r="L775" s="5"/>
      <c r="M775" s="5"/>
      <c r="N775" s="5"/>
      <c r="O775" s="5"/>
      <c r="P775" s="5"/>
      <c r="Q775" s="77"/>
      <c r="R775" s="77"/>
      <c r="S775" s="5"/>
      <c r="T775" s="77"/>
      <c r="U775" s="81"/>
      <c r="V775" s="77"/>
      <c r="W775" s="77"/>
    </row>
    <row r="776" spans="1:23" x14ac:dyDescent="0.25">
      <c r="A776" s="116" t="str">
        <f>IF(ISBLANK(TBL_DATA[[#This Row],[Row.names]]), "",   DATE(YEAR(TBL_DATA[[#This Row],[Row.names]]), MONTH(TBL_DATA[[#This Row],[Row.names]]), DAY(TBL_DATA[[#This Row],[Row.names]])))</f>
        <v/>
      </c>
      <c r="B776" s="118"/>
      <c r="C776" s="68"/>
      <c r="D776" s="10"/>
      <c r="E776" s="5"/>
      <c r="F776" s="77"/>
      <c r="G776" s="54"/>
      <c r="H776" s="113"/>
      <c r="I776" s="77"/>
      <c r="J776" s="77"/>
      <c r="K776" s="5"/>
      <c r="L776" s="5"/>
      <c r="M776" s="5"/>
      <c r="N776" s="5"/>
      <c r="O776" s="5"/>
      <c r="P776" s="5"/>
      <c r="Q776" s="77"/>
      <c r="R776" s="77"/>
      <c r="S776" s="5"/>
      <c r="T776" s="77"/>
      <c r="U776" s="81"/>
      <c r="V776" s="77"/>
      <c r="W776" s="77"/>
    </row>
    <row r="777" spans="1:23" x14ac:dyDescent="0.25">
      <c r="A777" s="116" t="str">
        <f>IF(ISBLANK(TBL_DATA[[#This Row],[Row.names]]), "",   DATE(YEAR(TBL_DATA[[#This Row],[Row.names]]), MONTH(TBL_DATA[[#This Row],[Row.names]]), DAY(TBL_DATA[[#This Row],[Row.names]])))</f>
        <v/>
      </c>
      <c r="B777" s="118"/>
      <c r="C777" s="68"/>
      <c r="D777" s="10"/>
      <c r="E777" s="5"/>
      <c r="F777" s="77"/>
      <c r="G777" s="54"/>
      <c r="H777" s="113"/>
      <c r="I777" s="77"/>
      <c r="J777" s="77"/>
      <c r="K777" s="5"/>
      <c r="L777" s="5"/>
      <c r="M777" s="5"/>
      <c r="N777" s="5"/>
      <c r="O777" s="5"/>
      <c r="P777" s="5"/>
      <c r="Q777" s="77"/>
      <c r="R777" s="77"/>
      <c r="S777" s="5"/>
      <c r="T777" s="77"/>
      <c r="U777" s="81"/>
      <c r="V777" s="77"/>
      <c r="W777" s="77"/>
    </row>
    <row r="778" spans="1:23" x14ac:dyDescent="0.25">
      <c r="A778" s="116" t="str">
        <f>IF(ISBLANK(TBL_DATA[[#This Row],[Row.names]]), "",   DATE(YEAR(TBL_DATA[[#This Row],[Row.names]]), MONTH(TBL_DATA[[#This Row],[Row.names]]), DAY(TBL_DATA[[#This Row],[Row.names]])))</f>
        <v/>
      </c>
      <c r="B778" s="118"/>
      <c r="C778" s="68"/>
      <c r="D778" s="10"/>
      <c r="E778" s="5"/>
      <c r="F778" s="77"/>
      <c r="G778" s="54"/>
      <c r="H778" s="113"/>
      <c r="I778" s="77"/>
      <c r="J778" s="77"/>
      <c r="K778" s="5"/>
      <c r="L778" s="5"/>
      <c r="M778" s="5"/>
      <c r="N778" s="5"/>
      <c r="O778" s="5"/>
      <c r="P778" s="5"/>
      <c r="Q778" s="77"/>
      <c r="R778" s="77"/>
      <c r="S778" s="5"/>
      <c r="T778" s="77"/>
      <c r="U778" s="81"/>
      <c r="V778" s="77"/>
      <c r="W778" s="77"/>
    </row>
    <row r="779" spans="1:23" x14ac:dyDescent="0.25">
      <c r="A779" s="116" t="str">
        <f>IF(ISBLANK(TBL_DATA[[#This Row],[Row.names]]), "",   DATE(YEAR(TBL_DATA[[#This Row],[Row.names]]), MONTH(TBL_DATA[[#This Row],[Row.names]]), DAY(TBL_DATA[[#This Row],[Row.names]])))</f>
        <v/>
      </c>
      <c r="B779" s="118"/>
      <c r="C779" s="68"/>
      <c r="D779" s="10"/>
      <c r="E779" s="5"/>
      <c r="F779" s="77"/>
      <c r="G779" s="54"/>
      <c r="H779" s="113"/>
      <c r="I779" s="77"/>
      <c r="J779" s="77"/>
      <c r="K779" s="5"/>
      <c r="L779" s="5"/>
      <c r="M779" s="5"/>
      <c r="N779" s="5"/>
      <c r="O779" s="5"/>
      <c r="P779" s="5"/>
      <c r="Q779" s="77"/>
      <c r="R779" s="77"/>
      <c r="S779" s="5"/>
      <c r="T779" s="77"/>
      <c r="U779" s="81"/>
      <c r="V779" s="77"/>
      <c r="W779" s="77"/>
    </row>
    <row r="780" spans="1:23" x14ac:dyDescent="0.25">
      <c r="A780" s="116" t="str">
        <f>IF(ISBLANK(TBL_DATA[[#This Row],[Row.names]]), "",   DATE(YEAR(TBL_DATA[[#This Row],[Row.names]]), MONTH(TBL_DATA[[#This Row],[Row.names]]), DAY(TBL_DATA[[#This Row],[Row.names]])))</f>
        <v/>
      </c>
      <c r="B780" s="118"/>
      <c r="C780" s="68"/>
      <c r="D780" s="10"/>
      <c r="E780" s="5"/>
      <c r="F780" s="77"/>
      <c r="G780" s="54"/>
      <c r="H780" s="113"/>
      <c r="I780" s="77"/>
      <c r="J780" s="77"/>
      <c r="K780" s="5"/>
      <c r="L780" s="5"/>
      <c r="M780" s="5"/>
      <c r="N780" s="5"/>
      <c r="O780" s="5"/>
      <c r="P780" s="5"/>
      <c r="Q780" s="77"/>
      <c r="R780" s="77"/>
      <c r="S780" s="5"/>
      <c r="T780" s="77"/>
      <c r="U780" s="81"/>
      <c r="V780" s="77"/>
      <c r="W780" s="77"/>
    </row>
    <row r="781" spans="1:23" x14ac:dyDescent="0.25">
      <c r="A781" s="116" t="str">
        <f>IF(ISBLANK(TBL_DATA[[#This Row],[Row.names]]), "",   DATE(YEAR(TBL_DATA[[#This Row],[Row.names]]), MONTH(TBL_DATA[[#This Row],[Row.names]]), DAY(TBL_DATA[[#This Row],[Row.names]])))</f>
        <v/>
      </c>
      <c r="B781" s="118"/>
      <c r="C781" s="68"/>
      <c r="D781" s="10"/>
      <c r="E781" s="5"/>
      <c r="F781" s="77"/>
      <c r="G781" s="54"/>
      <c r="H781" s="113"/>
      <c r="I781" s="77"/>
      <c r="J781" s="77"/>
      <c r="K781" s="5"/>
      <c r="L781" s="5"/>
      <c r="M781" s="5"/>
      <c r="N781" s="5"/>
      <c r="O781" s="5"/>
      <c r="P781" s="5"/>
      <c r="Q781" s="77"/>
      <c r="R781" s="77"/>
      <c r="S781" s="5"/>
      <c r="T781" s="77"/>
      <c r="U781" s="81"/>
      <c r="V781" s="77"/>
      <c r="W781" s="77"/>
    </row>
    <row r="782" spans="1:23" x14ac:dyDescent="0.25">
      <c r="A782" s="116" t="str">
        <f>IF(ISBLANK(TBL_DATA[[#This Row],[Row.names]]), "",   DATE(YEAR(TBL_DATA[[#This Row],[Row.names]]), MONTH(TBL_DATA[[#This Row],[Row.names]]), DAY(TBL_DATA[[#This Row],[Row.names]])))</f>
        <v/>
      </c>
      <c r="B782" s="118"/>
      <c r="C782" s="68"/>
      <c r="D782" s="10"/>
      <c r="E782" s="5"/>
      <c r="F782" s="77"/>
      <c r="G782" s="54"/>
      <c r="H782" s="113"/>
      <c r="I782" s="77"/>
      <c r="J782" s="77"/>
      <c r="K782" s="5"/>
      <c r="L782" s="5"/>
      <c r="M782" s="5"/>
      <c r="N782" s="5"/>
      <c r="O782" s="5"/>
      <c r="P782" s="5"/>
      <c r="Q782" s="77"/>
      <c r="R782" s="77"/>
      <c r="S782" s="5"/>
      <c r="T782" s="77"/>
      <c r="U782" s="81"/>
      <c r="V782" s="77"/>
      <c r="W782" s="77"/>
    </row>
    <row r="783" spans="1:23" x14ac:dyDescent="0.25">
      <c r="A783" s="116" t="str">
        <f>IF(ISBLANK(TBL_DATA[[#This Row],[Row.names]]), "",   DATE(YEAR(TBL_DATA[[#This Row],[Row.names]]), MONTH(TBL_DATA[[#This Row],[Row.names]]), DAY(TBL_DATA[[#This Row],[Row.names]])))</f>
        <v/>
      </c>
      <c r="B783" s="118"/>
      <c r="C783" s="68"/>
      <c r="D783" s="10"/>
      <c r="E783" s="5"/>
      <c r="F783" s="77"/>
      <c r="G783" s="54"/>
      <c r="H783" s="113"/>
      <c r="I783" s="77"/>
      <c r="J783" s="77"/>
      <c r="K783" s="5"/>
      <c r="L783" s="5"/>
      <c r="M783" s="5"/>
      <c r="N783" s="5"/>
      <c r="O783" s="5"/>
      <c r="P783" s="5"/>
      <c r="Q783" s="77"/>
      <c r="R783" s="77"/>
      <c r="S783" s="5"/>
      <c r="T783" s="77"/>
      <c r="U783" s="81"/>
      <c r="V783" s="77"/>
      <c r="W783" s="77"/>
    </row>
    <row r="784" spans="1:23" x14ac:dyDescent="0.25">
      <c r="A784" s="116" t="str">
        <f>IF(ISBLANK(TBL_DATA[[#This Row],[Row.names]]), "",   DATE(YEAR(TBL_DATA[[#This Row],[Row.names]]), MONTH(TBL_DATA[[#This Row],[Row.names]]), DAY(TBL_DATA[[#This Row],[Row.names]])))</f>
        <v/>
      </c>
      <c r="B784" s="118"/>
      <c r="C784" s="68"/>
      <c r="D784" s="10"/>
      <c r="E784" s="5"/>
      <c r="F784" s="77"/>
      <c r="G784" s="54"/>
      <c r="H784" s="113"/>
      <c r="I784" s="77"/>
      <c r="J784" s="77"/>
      <c r="K784" s="5"/>
      <c r="L784" s="5"/>
      <c r="M784" s="5"/>
      <c r="N784" s="5"/>
      <c r="O784" s="5"/>
      <c r="P784" s="5"/>
      <c r="Q784" s="77"/>
      <c r="R784" s="77"/>
      <c r="S784" s="5"/>
      <c r="T784" s="77"/>
      <c r="U784" s="81"/>
      <c r="V784" s="77"/>
      <c r="W784" s="77"/>
    </row>
    <row r="785" spans="1:23" x14ac:dyDescent="0.25">
      <c r="A785" s="116" t="str">
        <f>IF(ISBLANK(TBL_DATA[[#This Row],[Row.names]]), "",   DATE(YEAR(TBL_DATA[[#This Row],[Row.names]]), MONTH(TBL_DATA[[#This Row],[Row.names]]), DAY(TBL_DATA[[#This Row],[Row.names]])))</f>
        <v/>
      </c>
      <c r="B785" s="118"/>
      <c r="C785" s="68"/>
      <c r="D785" s="10"/>
      <c r="E785" s="5"/>
      <c r="F785" s="77"/>
      <c r="G785" s="54"/>
      <c r="H785" s="113"/>
      <c r="I785" s="77"/>
      <c r="J785" s="77"/>
      <c r="K785" s="5"/>
      <c r="L785" s="5"/>
      <c r="M785" s="5"/>
      <c r="N785" s="5"/>
      <c r="O785" s="5"/>
      <c r="P785" s="5"/>
      <c r="Q785" s="77"/>
      <c r="R785" s="77"/>
      <c r="S785" s="5"/>
      <c r="T785" s="77"/>
      <c r="U785" s="81"/>
      <c r="V785" s="77"/>
      <c r="W785" s="77"/>
    </row>
    <row r="786" spans="1:23" x14ac:dyDescent="0.25">
      <c r="A786" s="116" t="str">
        <f>IF(ISBLANK(TBL_DATA[[#This Row],[Row.names]]), "",   DATE(YEAR(TBL_DATA[[#This Row],[Row.names]]), MONTH(TBL_DATA[[#This Row],[Row.names]]), DAY(TBL_DATA[[#This Row],[Row.names]])))</f>
        <v/>
      </c>
      <c r="B786" s="118"/>
      <c r="C786" s="68"/>
      <c r="D786" s="10"/>
      <c r="E786" s="5"/>
      <c r="F786" s="77"/>
      <c r="G786" s="54"/>
      <c r="H786" s="113"/>
      <c r="I786" s="77"/>
      <c r="J786" s="77"/>
      <c r="K786" s="5"/>
      <c r="L786" s="5"/>
      <c r="M786" s="5"/>
      <c r="N786" s="5"/>
      <c r="O786" s="5"/>
      <c r="P786" s="5"/>
      <c r="Q786" s="77"/>
      <c r="R786" s="77"/>
      <c r="S786" s="5"/>
      <c r="T786" s="77"/>
      <c r="U786" s="81"/>
      <c r="V786" s="77"/>
      <c r="W786" s="77"/>
    </row>
    <row r="787" spans="1:23" x14ac:dyDescent="0.25">
      <c r="A787" s="116" t="str">
        <f>IF(ISBLANK(TBL_DATA[[#This Row],[Row.names]]), "",   DATE(YEAR(TBL_DATA[[#This Row],[Row.names]]), MONTH(TBL_DATA[[#This Row],[Row.names]]), DAY(TBL_DATA[[#This Row],[Row.names]])))</f>
        <v/>
      </c>
      <c r="B787" s="118"/>
      <c r="C787" s="68"/>
      <c r="D787" s="10"/>
      <c r="E787" s="5"/>
      <c r="F787" s="77"/>
      <c r="G787" s="54"/>
      <c r="H787" s="113"/>
      <c r="I787" s="77"/>
      <c r="J787" s="77"/>
      <c r="K787" s="5"/>
      <c r="L787" s="5"/>
      <c r="M787" s="5"/>
      <c r="N787" s="5"/>
      <c r="O787" s="5"/>
      <c r="P787" s="5"/>
      <c r="Q787" s="77"/>
      <c r="R787" s="77"/>
      <c r="S787" s="5"/>
      <c r="T787" s="77"/>
      <c r="U787" s="81"/>
      <c r="V787" s="77"/>
      <c r="W787" s="77"/>
    </row>
    <row r="788" spans="1:23" x14ac:dyDescent="0.25">
      <c r="A788" s="116" t="str">
        <f>IF(ISBLANK(TBL_DATA[[#This Row],[Row.names]]), "",   DATE(YEAR(TBL_DATA[[#This Row],[Row.names]]), MONTH(TBL_DATA[[#This Row],[Row.names]]), DAY(TBL_DATA[[#This Row],[Row.names]])))</f>
        <v/>
      </c>
      <c r="B788" s="118"/>
      <c r="C788" s="68"/>
      <c r="D788" s="10"/>
      <c r="E788" s="5"/>
      <c r="F788" s="77"/>
      <c r="G788" s="54"/>
      <c r="H788" s="113"/>
      <c r="I788" s="77"/>
      <c r="J788" s="77"/>
      <c r="K788" s="5"/>
      <c r="L788" s="5"/>
      <c r="M788" s="5"/>
      <c r="N788" s="5"/>
      <c r="O788" s="5"/>
      <c r="P788" s="5"/>
      <c r="Q788" s="77"/>
      <c r="R788" s="77"/>
      <c r="S788" s="5"/>
      <c r="T788" s="77"/>
      <c r="U788" s="81"/>
      <c r="V788" s="77"/>
      <c r="W788" s="77"/>
    </row>
    <row r="789" spans="1:23" x14ac:dyDescent="0.25">
      <c r="A789" s="116" t="str">
        <f>IF(ISBLANK(TBL_DATA[[#This Row],[Row.names]]), "",   DATE(YEAR(TBL_DATA[[#This Row],[Row.names]]), MONTH(TBL_DATA[[#This Row],[Row.names]]), DAY(TBL_DATA[[#This Row],[Row.names]])))</f>
        <v/>
      </c>
      <c r="B789" s="118"/>
      <c r="C789" s="68"/>
      <c r="D789" s="10"/>
      <c r="E789" s="5"/>
      <c r="F789" s="77"/>
      <c r="G789" s="54"/>
      <c r="H789" s="113"/>
      <c r="I789" s="77"/>
      <c r="J789" s="77"/>
      <c r="K789" s="5"/>
      <c r="L789" s="5"/>
      <c r="M789" s="5"/>
      <c r="N789" s="5"/>
      <c r="O789" s="5"/>
      <c r="P789" s="5"/>
      <c r="Q789" s="77"/>
      <c r="R789" s="77"/>
      <c r="S789" s="5"/>
      <c r="T789" s="77"/>
      <c r="U789" s="81"/>
      <c r="V789" s="77"/>
      <c r="W789" s="77"/>
    </row>
    <row r="790" spans="1:23" x14ac:dyDescent="0.25">
      <c r="A790" s="116" t="str">
        <f>IF(ISBLANK(TBL_DATA[[#This Row],[Row.names]]), "",   DATE(YEAR(TBL_DATA[[#This Row],[Row.names]]), MONTH(TBL_DATA[[#This Row],[Row.names]]), DAY(TBL_DATA[[#This Row],[Row.names]])))</f>
        <v/>
      </c>
      <c r="B790" s="118"/>
      <c r="C790" s="68"/>
      <c r="D790" s="10"/>
      <c r="E790" s="5"/>
      <c r="F790" s="77"/>
      <c r="G790" s="54"/>
      <c r="H790" s="113"/>
      <c r="I790" s="77"/>
      <c r="J790" s="77"/>
      <c r="K790" s="5"/>
      <c r="L790" s="5"/>
      <c r="M790" s="5"/>
      <c r="N790" s="5"/>
      <c r="O790" s="5"/>
      <c r="P790" s="5"/>
      <c r="Q790" s="77"/>
      <c r="R790" s="77"/>
      <c r="S790" s="5"/>
      <c r="T790" s="77"/>
      <c r="U790" s="81"/>
      <c r="V790" s="77"/>
      <c r="W790" s="77"/>
    </row>
    <row r="791" spans="1:23" x14ac:dyDescent="0.25">
      <c r="A791" s="116" t="str">
        <f>IF(ISBLANK(TBL_DATA[[#This Row],[Row.names]]), "",   DATE(YEAR(TBL_DATA[[#This Row],[Row.names]]), MONTH(TBL_DATA[[#This Row],[Row.names]]), DAY(TBL_DATA[[#This Row],[Row.names]])))</f>
        <v/>
      </c>
      <c r="B791" s="118"/>
      <c r="C791" s="68"/>
      <c r="D791" s="10"/>
      <c r="E791" s="5"/>
      <c r="F791" s="77"/>
      <c r="G791" s="54"/>
      <c r="H791" s="113"/>
      <c r="I791" s="77"/>
      <c r="J791" s="77"/>
      <c r="K791" s="5"/>
      <c r="L791" s="5"/>
      <c r="M791" s="5"/>
      <c r="N791" s="5"/>
      <c r="O791" s="5"/>
      <c r="P791" s="5"/>
      <c r="Q791" s="77"/>
      <c r="R791" s="77"/>
      <c r="S791" s="5"/>
      <c r="T791" s="77"/>
      <c r="U791" s="81"/>
      <c r="V791" s="77"/>
      <c r="W791" s="77"/>
    </row>
    <row r="792" spans="1:23" x14ac:dyDescent="0.25">
      <c r="A792" s="116" t="str">
        <f>IF(ISBLANK(TBL_DATA[[#This Row],[Row.names]]), "",   DATE(YEAR(TBL_DATA[[#This Row],[Row.names]]), MONTH(TBL_DATA[[#This Row],[Row.names]]), DAY(TBL_DATA[[#This Row],[Row.names]])))</f>
        <v/>
      </c>
      <c r="B792" s="118"/>
      <c r="C792" s="68"/>
      <c r="D792" s="10"/>
      <c r="E792" s="5"/>
      <c r="F792" s="77"/>
      <c r="G792" s="54"/>
      <c r="H792" s="113"/>
      <c r="I792" s="77"/>
      <c r="J792" s="77"/>
      <c r="K792" s="5"/>
      <c r="L792" s="5"/>
      <c r="M792" s="5"/>
      <c r="N792" s="5"/>
      <c r="O792" s="5"/>
      <c r="P792" s="5"/>
      <c r="Q792" s="77"/>
      <c r="R792" s="77"/>
      <c r="S792" s="5"/>
      <c r="T792" s="77"/>
      <c r="U792" s="81"/>
      <c r="V792" s="77"/>
      <c r="W792" s="77"/>
    </row>
    <row r="793" spans="1:23" x14ac:dyDescent="0.25">
      <c r="A793" s="116" t="str">
        <f>IF(ISBLANK(TBL_DATA[[#This Row],[Row.names]]), "",   DATE(YEAR(TBL_DATA[[#This Row],[Row.names]]), MONTH(TBL_DATA[[#This Row],[Row.names]]), DAY(TBL_DATA[[#This Row],[Row.names]])))</f>
        <v/>
      </c>
      <c r="B793" s="118"/>
      <c r="C793" s="68"/>
      <c r="D793" s="10"/>
      <c r="E793" s="5"/>
      <c r="F793" s="77"/>
      <c r="G793" s="54"/>
      <c r="H793" s="113"/>
      <c r="I793" s="77"/>
      <c r="J793" s="77"/>
      <c r="K793" s="5"/>
      <c r="L793" s="5"/>
      <c r="M793" s="5"/>
      <c r="N793" s="5"/>
      <c r="O793" s="5"/>
      <c r="P793" s="5"/>
      <c r="Q793" s="77"/>
      <c r="R793" s="77"/>
      <c r="S793" s="5"/>
      <c r="T793" s="77"/>
      <c r="U793" s="81"/>
      <c r="V793" s="77"/>
      <c r="W793" s="77"/>
    </row>
    <row r="794" spans="1:23" x14ac:dyDescent="0.25">
      <c r="A794" s="116" t="str">
        <f>IF(ISBLANK(TBL_DATA[[#This Row],[Row.names]]), "",   DATE(YEAR(TBL_DATA[[#This Row],[Row.names]]), MONTH(TBL_DATA[[#This Row],[Row.names]]), DAY(TBL_DATA[[#This Row],[Row.names]])))</f>
        <v/>
      </c>
      <c r="B794" s="118"/>
      <c r="C794" s="68"/>
      <c r="D794" s="10"/>
      <c r="E794" s="5"/>
      <c r="F794" s="77"/>
      <c r="G794" s="54"/>
      <c r="H794" s="113"/>
      <c r="I794" s="77"/>
      <c r="J794" s="77"/>
      <c r="K794" s="5"/>
      <c r="L794" s="5"/>
      <c r="M794" s="5"/>
      <c r="N794" s="5"/>
      <c r="O794" s="5"/>
      <c r="P794" s="5"/>
      <c r="Q794" s="77"/>
      <c r="R794" s="77"/>
      <c r="S794" s="5"/>
      <c r="T794" s="77"/>
      <c r="U794" s="81"/>
      <c r="V794" s="77"/>
      <c r="W794" s="77"/>
    </row>
    <row r="795" spans="1:23" x14ac:dyDescent="0.25">
      <c r="A795" s="116" t="str">
        <f>IF(ISBLANK(TBL_DATA[[#This Row],[Row.names]]), "",   DATE(YEAR(TBL_DATA[[#This Row],[Row.names]]), MONTH(TBL_DATA[[#This Row],[Row.names]]), DAY(TBL_DATA[[#This Row],[Row.names]])))</f>
        <v/>
      </c>
      <c r="B795" s="118"/>
      <c r="C795" s="68"/>
      <c r="D795" s="10"/>
      <c r="E795" s="5"/>
      <c r="F795" s="77"/>
      <c r="G795" s="54"/>
      <c r="H795" s="113"/>
      <c r="I795" s="77"/>
      <c r="J795" s="77"/>
      <c r="K795" s="5"/>
      <c r="L795" s="5"/>
      <c r="M795" s="5"/>
      <c r="N795" s="5"/>
      <c r="O795" s="5"/>
      <c r="P795" s="5"/>
      <c r="Q795" s="77"/>
      <c r="R795" s="77"/>
      <c r="S795" s="5"/>
      <c r="T795" s="77"/>
      <c r="U795" s="81"/>
      <c r="V795" s="77"/>
      <c r="W795" s="77"/>
    </row>
    <row r="796" spans="1:23" x14ac:dyDescent="0.25">
      <c r="A796" s="116" t="str">
        <f>IF(ISBLANK(TBL_DATA[[#This Row],[Row.names]]), "",   DATE(YEAR(TBL_DATA[[#This Row],[Row.names]]), MONTH(TBL_DATA[[#This Row],[Row.names]]), DAY(TBL_DATA[[#This Row],[Row.names]])))</f>
        <v/>
      </c>
      <c r="B796" s="118"/>
      <c r="C796" s="68"/>
      <c r="D796" s="10"/>
      <c r="E796" s="5"/>
      <c r="F796" s="77"/>
      <c r="G796" s="54"/>
      <c r="H796" s="113"/>
      <c r="I796" s="77"/>
      <c r="J796" s="77"/>
      <c r="K796" s="5"/>
      <c r="L796" s="5"/>
      <c r="M796" s="5"/>
      <c r="N796" s="5"/>
      <c r="O796" s="5"/>
      <c r="P796" s="5"/>
      <c r="Q796" s="77"/>
      <c r="R796" s="77"/>
      <c r="S796" s="5"/>
      <c r="T796" s="77"/>
      <c r="U796" s="81"/>
      <c r="V796" s="77"/>
      <c r="W796" s="77"/>
    </row>
    <row r="797" spans="1:23" x14ac:dyDescent="0.25">
      <c r="A797" s="116" t="str">
        <f>IF(ISBLANK(TBL_DATA[[#This Row],[Row.names]]), "",   DATE(YEAR(TBL_DATA[[#This Row],[Row.names]]), MONTH(TBL_DATA[[#This Row],[Row.names]]), DAY(TBL_DATA[[#This Row],[Row.names]])))</f>
        <v/>
      </c>
      <c r="B797" s="118"/>
      <c r="C797" s="68"/>
      <c r="D797" s="10"/>
      <c r="E797" s="5"/>
      <c r="F797" s="77"/>
      <c r="G797" s="54"/>
      <c r="H797" s="113"/>
      <c r="I797" s="77"/>
      <c r="J797" s="77"/>
      <c r="K797" s="5"/>
      <c r="L797" s="5"/>
      <c r="M797" s="5"/>
      <c r="N797" s="5"/>
      <c r="O797" s="5"/>
      <c r="P797" s="5"/>
      <c r="Q797" s="77"/>
      <c r="R797" s="77"/>
      <c r="S797" s="5"/>
      <c r="T797" s="77"/>
      <c r="U797" s="81"/>
      <c r="V797" s="77"/>
      <c r="W797" s="77"/>
    </row>
    <row r="798" spans="1:23" x14ac:dyDescent="0.25">
      <c r="A798" s="116" t="str">
        <f>IF(ISBLANK(TBL_DATA[[#This Row],[Row.names]]), "",   DATE(YEAR(TBL_DATA[[#This Row],[Row.names]]), MONTH(TBL_DATA[[#This Row],[Row.names]]), DAY(TBL_DATA[[#This Row],[Row.names]])))</f>
        <v/>
      </c>
      <c r="B798" s="118"/>
      <c r="C798" s="68"/>
      <c r="D798" s="10"/>
      <c r="E798" s="5"/>
      <c r="F798" s="77"/>
      <c r="G798" s="54"/>
      <c r="H798" s="113"/>
      <c r="I798" s="77"/>
      <c r="J798" s="77"/>
      <c r="K798" s="5"/>
      <c r="L798" s="5"/>
      <c r="M798" s="5"/>
      <c r="N798" s="5"/>
      <c r="O798" s="5"/>
      <c r="P798" s="5"/>
      <c r="Q798" s="77"/>
      <c r="R798" s="77"/>
      <c r="S798" s="5"/>
      <c r="T798" s="77"/>
      <c r="U798" s="81"/>
      <c r="V798" s="77"/>
      <c r="W798" s="77"/>
    </row>
    <row r="799" spans="1:23" x14ac:dyDescent="0.25">
      <c r="A799" s="116" t="str">
        <f>IF(ISBLANK(TBL_DATA[[#This Row],[Row.names]]), "",   DATE(YEAR(TBL_DATA[[#This Row],[Row.names]]), MONTH(TBL_DATA[[#This Row],[Row.names]]), DAY(TBL_DATA[[#This Row],[Row.names]])))</f>
        <v/>
      </c>
      <c r="B799" s="118"/>
      <c r="C799" s="68"/>
      <c r="D799" s="10"/>
      <c r="E799" s="5"/>
      <c r="F799" s="77"/>
      <c r="G799" s="54"/>
      <c r="H799" s="113"/>
      <c r="I799" s="77"/>
      <c r="J799" s="77"/>
      <c r="K799" s="5"/>
      <c r="L799" s="5"/>
      <c r="M799" s="5"/>
      <c r="N799" s="5"/>
      <c r="O799" s="5"/>
      <c r="P799" s="5"/>
      <c r="Q799" s="77"/>
      <c r="R799" s="77"/>
      <c r="S799" s="5"/>
      <c r="T799" s="77"/>
      <c r="U799" s="81"/>
      <c r="V799" s="77"/>
      <c r="W799" s="77"/>
    </row>
    <row r="800" spans="1:23" x14ac:dyDescent="0.25">
      <c r="A800" s="116" t="str">
        <f>IF(ISBLANK(TBL_DATA[[#This Row],[Row.names]]), "",   DATE(YEAR(TBL_DATA[[#This Row],[Row.names]]), MONTH(TBL_DATA[[#This Row],[Row.names]]), DAY(TBL_DATA[[#This Row],[Row.names]])))</f>
        <v/>
      </c>
      <c r="B800" s="118"/>
      <c r="C800" s="68"/>
      <c r="D800" s="10"/>
      <c r="E800" s="5"/>
      <c r="F800" s="77"/>
      <c r="G800" s="54"/>
      <c r="H800" s="113"/>
      <c r="I800" s="77"/>
      <c r="J800" s="77"/>
      <c r="K800" s="5"/>
      <c r="L800" s="5"/>
      <c r="M800" s="5"/>
      <c r="N800" s="5"/>
      <c r="O800" s="5"/>
      <c r="P800" s="5"/>
      <c r="Q800" s="77"/>
      <c r="R800" s="77"/>
      <c r="S800" s="5"/>
      <c r="T800" s="77"/>
      <c r="U800" s="81"/>
      <c r="V800" s="77"/>
      <c r="W800" s="77"/>
    </row>
    <row r="801" spans="1:23" x14ac:dyDescent="0.25">
      <c r="A801" s="116" t="str">
        <f>IF(ISBLANK(TBL_DATA[[#This Row],[Row.names]]), "",   DATE(YEAR(TBL_DATA[[#This Row],[Row.names]]), MONTH(TBL_DATA[[#This Row],[Row.names]]), DAY(TBL_DATA[[#This Row],[Row.names]])))</f>
        <v/>
      </c>
      <c r="B801" s="118"/>
      <c r="C801" s="68"/>
      <c r="D801" s="10"/>
      <c r="E801" s="5"/>
      <c r="F801" s="77"/>
      <c r="G801" s="54"/>
      <c r="H801" s="113"/>
      <c r="I801" s="77"/>
      <c r="J801" s="77"/>
      <c r="K801" s="5"/>
      <c r="L801" s="5"/>
      <c r="M801" s="5"/>
      <c r="N801" s="5"/>
      <c r="O801" s="5"/>
      <c r="P801" s="5"/>
      <c r="Q801" s="77"/>
      <c r="R801" s="77"/>
      <c r="S801" s="5"/>
      <c r="T801" s="77"/>
      <c r="U801" s="81"/>
      <c r="V801" s="77"/>
      <c r="W801" s="77"/>
    </row>
    <row r="802" spans="1:23" x14ac:dyDescent="0.25">
      <c r="A802" s="116" t="str">
        <f>IF(ISBLANK(TBL_DATA[[#This Row],[Row.names]]), "",   DATE(YEAR(TBL_DATA[[#This Row],[Row.names]]), MONTH(TBL_DATA[[#This Row],[Row.names]]), DAY(TBL_DATA[[#This Row],[Row.names]])))</f>
        <v/>
      </c>
      <c r="B802" s="118"/>
      <c r="C802" s="68"/>
      <c r="D802" s="10"/>
      <c r="E802" s="5"/>
      <c r="F802" s="77"/>
      <c r="G802" s="54"/>
      <c r="H802" s="113"/>
      <c r="I802" s="77"/>
      <c r="J802" s="77"/>
      <c r="K802" s="5"/>
      <c r="L802" s="5"/>
      <c r="M802" s="5"/>
      <c r="N802" s="5"/>
      <c r="O802" s="5"/>
      <c r="P802" s="5"/>
      <c r="Q802" s="77"/>
      <c r="R802" s="77"/>
      <c r="S802" s="5"/>
      <c r="T802" s="77"/>
      <c r="U802" s="81"/>
      <c r="V802" s="77"/>
      <c r="W802" s="77"/>
    </row>
    <row r="803" spans="1:23" x14ac:dyDescent="0.25">
      <c r="A803" s="116" t="str">
        <f>IF(ISBLANK(TBL_DATA[[#This Row],[Row.names]]), "",   DATE(YEAR(TBL_DATA[[#This Row],[Row.names]]), MONTH(TBL_DATA[[#This Row],[Row.names]]), DAY(TBL_DATA[[#This Row],[Row.names]])))</f>
        <v/>
      </c>
      <c r="B803" s="118"/>
      <c r="C803" s="68"/>
      <c r="D803" s="10"/>
      <c r="E803" s="5"/>
      <c r="F803" s="77"/>
      <c r="G803" s="54"/>
      <c r="H803" s="113"/>
      <c r="I803" s="77"/>
      <c r="J803" s="77"/>
      <c r="K803" s="5"/>
      <c r="L803" s="5"/>
      <c r="M803" s="5"/>
      <c r="N803" s="5"/>
      <c r="O803" s="5"/>
      <c r="P803" s="5"/>
      <c r="Q803" s="77"/>
      <c r="R803" s="77"/>
      <c r="S803" s="5"/>
      <c r="T803" s="77"/>
      <c r="U803" s="81"/>
      <c r="V803" s="77"/>
      <c r="W803" s="77"/>
    </row>
    <row r="804" spans="1:23" x14ac:dyDescent="0.25">
      <c r="A804" s="116" t="str">
        <f>IF(ISBLANK(TBL_DATA[[#This Row],[Row.names]]), "",   DATE(YEAR(TBL_DATA[[#This Row],[Row.names]]), MONTH(TBL_DATA[[#This Row],[Row.names]]), DAY(TBL_DATA[[#This Row],[Row.names]])))</f>
        <v/>
      </c>
      <c r="B804" s="118"/>
      <c r="C804" s="68"/>
      <c r="D804" s="10"/>
      <c r="E804" s="5"/>
      <c r="F804" s="77"/>
      <c r="G804" s="54"/>
      <c r="H804" s="114"/>
      <c r="I804" s="77"/>
      <c r="J804" s="77"/>
      <c r="K804" s="5"/>
      <c r="L804" s="5"/>
      <c r="M804" s="5"/>
      <c r="N804" s="5"/>
      <c r="O804" s="5"/>
      <c r="P804" s="5"/>
      <c r="Q804" s="77"/>
      <c r="R804" s="77"/>
      <c r="S804" s="53"/>
      <c r="T804" s="77"/>
      <c r="U804" s="81"/>
      <c r="V804" s="77"/>
      <c r="W804" s="77"/>
    </row>
    <row r="805" spans="1:23" x14ac:dyDescent="0.25">
      <c r="A805" s="116" t="str">
        <f>IF(ISBLANK(TBL_DATA[[#This Row],[Row.names]]), "",   DATE(YEAR(TBL_DATA[[#This Row],[Row.names]]), MONTH(TBL_DATA[[#This Row],[Row.names]]), DAY(TBL_DATA[[#This Row],[Row.names]])))</f>
        <v/>
      </c>
      <c r="B805" s="118"/>
      <c r="C805" s="68"/>
      <c r="D805" s="10"/>
      <c r="E805" s="5"/>
      <c r="F805" s="77"/>
      <c r="G805" s="54"/>
      <c r="H805" s="113"/>
      <c r="I805" s="77"/>
      <c r="J805" s="77"/>
      <c r="K805" s="5"/>
      <c r="L805" s="5"/>
      <c r="M805" s="5"/>
      <c r="N805" s="5"/>
      <c r="O805" s="5"/>
      <c r="P805" s="5"/>
      <c r="Q805" s="77"/>
      <c r="R805" s="77"/>
      <c r="S805" s="5"/>
      <c r="T805" s="77"/>
      <c r="U805" s="81"/>
      <c r="V805" s="77"/>
      <c r="W805" s="77"/>
    </row>
    <row r="806" spans="1:23" x14ac:dyDescent="0.25">
      <c r="A806" s="116" t="str">
        <f>IF(ISBLANK(TBL_DATA[[#This Row],[Row.names]]), "",   DATE(YEAR(TBL_DATA[[#This Row],[Row.names]]), MONTH(TBL_DATA[[#This Row],[Row.names]]), DAY(TBL_DATA[[#This Row],[Row.names]])))</f>
        <v/>
      </c>
      <c r="B806" s="118"/>
      <c r="C806" s="68"/>
      <c r="D806" s="10"/>
      <c r="E806" s="5"/>
      <c r="F806" s="77"/>
      <c r="G806" s="54"/>
      <c r="H806" s="113"/>
      <c r="I806" s="77"/>
      <c r="J806" s="77"/>
      <c r="K806" s="5"/>
      <c r="L806" s="5"/>
      <c r="M806" s="5"/>
      <c r="N806" s="5"/>
      <c r="O806" s="5"/>
      <c r="P806" s="5"/>
      <c r="Q806" s="77"/>
      <c r="R806" s="77"/>
      <c r="S806" s="5"/>
      <c r="T806" s="77"/>
      <c r="U806" s="81"/>
      <c r="V806" s="77"/>
      <c r="W806" s="77"/>
    </row>
    <row r="807" spans="1:23" x14ac:dyDescent="0.25">
      <c r="A807" s="116" t="str">
        <f>IF(ISBLANK(TBL_DATA[[#This Row],[Row.names]]), "",   DATE(YEAR(TBL_DATA[[#This Row],[Row.names]]), MONTH(TBL_DATA[[#This Row],[Row.names]]), DAY(TBL_DATA[[#This Row],[Row.names]])))</f>
        <v/>
      </c>
      <c r="B807" s="118"/>
      <c r="C807" s="68"/>
      <c r="D807" s="10"/>
      <c r="E807" s="5"/>
      <c r="F807" s="77"/>
      <c r="G807" s="54"/>
      <c r="H807" s="113"/>
      <c r="I807" s="77"/>
      <c r="J807" s="77"/>
      <c r="K807" s="5"/>
      <c r="L807" s="5"/>
      <c r="M807" s="5"/>
      <c r="N807" s="5"/>
      <c r="O807" s="5"/>
      <c r="P807" s="5"/>
      <c r="Q807" s="77"/>
      <c r="R807" s="77"/>
      <c r="S807" s="5"/>
      <c r="T807" s="77"/>
      <c r="U807" s="81"/>
      <c r="V807" s="77"/>
      <c r="W807" s="77"/>
    </row>
    <row r="808" spans="1:23" x14ac:dyDescent="0.25">
      <c r="A808" s="116" t="str">
        <f>IF(ISBLANK(TBL_DATA[[#This Row],[Row.names]]), "",   DATE(YEAR(TBL_DATA[[#This Row],[Row.names]]), MONTH(TBL_DATA[[#This Row],[Row.names]]), DAY(TBL_DATA[[#This Row],[Row.names]])))</f>
        <v/>
      </c>
      <c r="B808" s="118"/>
      <c r="C808" s="68"/>
      <c r="D808" s="10"/>
      <c r="E808" s="5"/>
      <c r="F808" s="77"/>
      <c r="G808" s="54"/>
      <c r="H808" s="113"/>
      <c r="I808" s="77"/>
      <c r="J808" s="77"/>
      <c r="K808" s="5"/>
      <c r="L808" s="5"/>
      <c r="M808" s="5"/>
      <c r="N808" s="5"/>
      <c r="O808" s="5"/>
      <c r="P808" s="5"/>
      <c r="Q808" s="77"/>
      <c r="R808" s="77"/>
      <c r="S808" s="5"/>
      <c r="T808" s="77"/>
      <c r="U808" s="81"/>
      <c r="V808" s="77"/>
      <c r="W808" s="77"/>
    </row>
    <row r="809" spans="1:23" x14ac:dyDescent="0.25">
      <c r="A809" s="116" t="str">
        <f>IF(ISBLANK(TBL_DATA[[#This Row],[Row.names]]), "",   DATE(YEAR(TBL_DATA[[#This Row],[Row.names]]), MONTH(TBL_DATA[[#This Row],[Row.names]]), DAY(TBL_DATA[[#This Row],[Row.names]])))</f>
        <v/>
      </c>
      <c r="B809" s="118"/>
      <c r="C809" s="68"/>
      <c r="D809" s="10"/>
      <c r="E809" s="5"/>
      <c r="F809" s="77"/>
      <c r="G809" s="54"/>
      <c r="H809" s="113"/>
      <c r="I809" s="77"/>
      <c r="J809" s="77"/>
      <c r="K809" s="5"/>
      <c r="L809" s="5"/>
      <c r="M809" s="5"/>
      <c r="N809" s="5"/>
      <c r="O809" s="5"/>
      <c r="P809" s="5"/>
      <c r="Q809" s="77"/>
      <c r="R809" s="77"/>
      <c r="S809" s="5"/>
      <c r="T809" s="77"/>
      <c r="U809" s="81"/>
      <c r="V809" s="77"/>
      <c r="W809" s="77"/>
    </row>
    <row r="810" spans="1:23" x14ac:dyDescent="0.25">
      <c r="A810" s="116" t="str">
        <f>IF(ISBLANK(TBL_DATA[[#This Row],[Row.names]]), "",   DATE(YEAR(TBL_DATA[[#This Row],[Row.names]]), MONTH(TBL_DATA[[#This Row],[Row.names]]), DAY(TBL_DATA[[#This Row],[Row.names]])))</f>
        <v/>
      </c>
      <c r="B810" s="118"/>
      <c r="C810" s="68"/>
      <c r="D810" s="10"/>
      <c r="E810" s="5"/>
      <c r="F810" s="77"/>
      <c r="G810" s="54"/>
      <c r="H810" s="113"/>
      <c r="I810" s="77"/>
      <c r="J810" s="77"/>
      <c r="K810" s="5"/>
      <c r="L810" s="5"/>
      <c r="M810" s="5"/>
      <c r="N810" s="5"/>
      <c r="O810" s="5"/>
      <c r="P810" s="5"/>
      <c r="Q810" s="77"/>
      <c r="R810" s="77"/>
      <c r="S810" s="5"/>
      <c r="T810" s="77"/>
      <c r="U810" s="81"/>
      <c r="V810" s="77"/>
      <c r="W810" s="77"/>
    </row>
    <row r="811" spans="1:23" x14ac:dyDescent="0.25">
      <c r="A811" s="116" t="str">
        <f>IF(ISBLANK(TBL_DATA[[#This Row],[Row.names]]), "",   DATE(YEAR(TBL_DATA[[#This Row],[Row.names]]), MONTH(TBL_DATA[[#This Row],[Row.names]]), DAY(TBL_DATA[[#This Row],[Row.names]])))</f>
        <v/>
      </c>
      <c r="B811" s="118"/>
      <c r="C811" s="68"/>
      <c r="D811" s="10"/>
      <c r="E811" s="5"/>
      <c r="F811" s="77"/>
      <c r="G811" s="54"/>
      <c r="H811" s="113"/>
      <c r="I811" s="77"/>
      <c r="J811" s="77"/>
      <c r="K811" s="5"/>
      <c r="L811" s="5"/>
      <c r="M811" s="5"/>
      <c r="N811" s="5"/>
      <c r="O811" s="5"/>
      <c r="P811" s="5"/>
      <c r="Q811" s="77"/>
      <c r="R811" s="77"/>
      <c r="S811" s="5"/>
      <c r="T811" s="77"/>
      <c r="U811" s="81"/>
      <c r="V811" s="77"/>
      <c r="W811" s="77"/>
    </row>
    <row r="812" spans="1:23" x14ac:dyDescent="0.25">
      <c r="A812" s="116" t="str">
        <f>IF(ISBLANK(TBL_DATA[[#This Row],[Row.names]]), "",   DATE(YEAR(TBL_DATA[[#This Row],[Row.names]]), MONTH(TBL_DATA[[#This Row],[Row.names]]), DAY(TBL_DATA[[#This Row],[Row.names]])))</f>
        <v/>
      </c>
      <c r="B812" s="118"/>
      <c r="C812" s="68"/>
      <c r="D812" s="10"/>
      <c r="E812" s="5"/>
      <c r="F812" s="77"/>
      <c r="G812" s="54"/>
      <c r="H812" s="113"/>
      <c r="I812" s="77"/>
      <c r="J812" s="77"/>
      <c r="K812" s="5"/>
      <c r="L812" s="5"/>
      <c r="M812" s="5"/>
      <c r="N812" s="5"/>
      <c r="O812" s="5"/>
      <c r="P812" s="5"/>
      <c r="Q812" s="77"/>
      <c r="R812" s="77"/>
      <c r="S812" s="5"/>
      <c r="T812" s="77"/>
      <c r="U812" s="81"/>
      <c r="V812" s="77"/>
      <c r="W812" s="77"/>
    </row>
    <row r="813" spans="1:23" x14ac:dyDescent="0.25">
      <c r="A813" s="116" t="str">
        <f>IF(ISBLANK(TBL_DATA[[#This Row],[Row.names]]), "",   DATE(YEAR(TBL_DATA[[#This Row],[Row.names]]), MONTH(TBL_DATA[[#This Row],[Row.names]]), DAY(TBL_DATA[[#This Row],[Row.names]])))</f>
        <v/>
      </c>
      <c r="B813" s="118"/>
      <c r="C813" s="68"/>
      <c r="D813" s="10"/>
      <c r="E813" s="5"/>
      <c r="F813" s="77"/>
      <c r="G813" s="54"/>
      <c r="H813" s="113"/>
      <c r="I813" s="77"/>
      <c r="J813" s="77"/>
      <c r="K813" s="5"/>
      <c r="L813" s="5"/>
      <c r="M813" s="5"/>
      <c r="N813" s="5"/>
      <c r="O813" s="5"/>
      <c r="P813" s="5"/>
      <c r="Q813" s="77"/>
      <c r="R813" s="77"/>
      <c r="S813" s="5"/>
      <c r="T813" s="77"/>
      <c r="U813" s="81"/>
      <c r="V813" s="77"/>
      <c r="W813" s="77"/>
    </row>
    <row r="814" spans="1:23" x14ac:dyDescent="0.25">
      <c r="A814" s="116" t="str">
        <f>IF(ISBLANK(TBL_DATA[[#This Row],[Row.names]]), "",   DATE(YEAR(TBL_DATA[[#This Row],[Row.names]]), MONTH(TBL_DATA[[#This Row],[Row.names]]), DAY(TBL_DATA[[#This Row],[Row.names]])))</f>
        <v/>
      </c>
      <c r="B814" s="118"/>
      <c r="C814" s="68"/>
      <c r="D814" s="10"/>
      <c r="E814" s="5"/>
      <c r="F814" s="77"/>
      <c r="G814" s="54"/>
      <c r="H814" s="113"/>
      <c r="I814" s="77"/>
      <c r="J814" s="77"/>
      <c r="K814" s="5"/>
      <c r="L814" s="5"/>
      <c r="M814" s="5"/>
      <c r="N814" s="5"/>
      <c r="O814" s="5"/>
      <c r="P814" s="5"/>
      <c r="Q814" s="77"/>
      <c r="R814" s="77"/>
      <c r="S814" s="5"/>
      <c r="T814" s="77"/>
      <c r="U814" s="81"/>
      <c r="V814" s="77"/>
      <c r="W814" s="77"/>
    </row>
    <row r="815" spans="1:23" x14ac:dyDescent="0.25">
      <c r="A815" s="116" t="str">
        <f>IF(ISBLANK(TBL_DATA[[#This Row],[Row.names]]), "",   DATE(YEAR(TBL_DATA[[#This Row],[Row.names]]), MONTH(TBL_DATA[[#This Row],[Row.names]]), DAY(TBL_DATA[[#This Row],[Row.names]])))</f>
        <v/>
      </c>
      <c r="B815" s="118"/>
      <c r="C815" s="68"/>
      <c r="D815" s="10"/>
      <c r="E815" s="5"/>
      <c r="F815" s="77"/>
      <c r="G815" s="54"/>
      <c r="H815" s="113"/>
      <c r="I815" s="77"/>
      <c r="J815" s="77"/>
      <c r="K815" s="5"/>
      <c r="L815" s="5"/>
      <c r="M815" s="5"/>
      <c r="N815" s="5"/>
      <c r="O815" s="5"/>
      <c r="P815" s="5"/>
      <c r="Q815" s="77"/>
      <c r="R815" s="77"/>
      <c r="S815" s="5"/>
      <c r="T815" s="77"/>
      <c r="U815" s="81"/>
      <c r="V815" s="77"/>
      <c r="W815" s="77"/>
    </row>
    <row r="816" spans="1:23" x14ac:dyDescent="0.25">
      <c r="A816" s="116" t="str">
        <f>IF(ISBLANK(TBL_DATA[[#This Row],[Row.names]]), "",   DATE(YEAR(TBL_DATA[[#This Row],[Row.names]]), MONTH(TBL_DATA[[#This Row],[Row.names]]), DAY(TBL_DATA[[#This Row],[Row.names]])))</f>
        <v/>
      </c>
      <c r="B816" s="118"/>
      <c r="C816" s="68"/>
      <c r="D816" s="10"/>
      <c r="E816" s="5"/>
      <c r="F816" s="77"/>
      <c r="G816" s="54"/>
      <c r="H816" s="113"/>
      <c r="I816" s="77"/>
      <c r="J816" s="77"/>
      <c r="K816" s="5"/>
      <c r="L816" s="5"/>
      <c r="M816" s="5"/>
      <c r="N816" s="5"/>
      <c r="O816" s="5"/>
      <c r="P816" s="5"/>
      <c r="Q816" s="77"/>
      <c r="R816" s="77"/>
      <c r="S816" s="5"/>
      <c r="T816" s="77"/>
      <c r="U816" s="81"/>
      <c r="V816" s="77"/>
      <c r="W816" s="77"/>
    </row>
    <row r="817" spans="1:23" x14ac:dyDescent="0.25">
      <c r="A817" s="116" t="str">
        <f>IF(ISBLANK(TBL_DATA[[#This Row],[Row.names]]), "",   DATE(YEAR(TBL_DATA[[#This Row],[Row.names]]), MONTH(TBL_DATA[[#This Row],[Row.names]]), DAY(TBL_DATA[[#This Row],[Row.names]])))</f>
        <v/>
      </c>
      <c r="B817" s="118"/>
      <c r="C817" s="68"/>
      <c r="D817" s="10"/>
      <c r="E817" s="5"/>
      <c r="F817" s="77"/>
      <c r="G817" s="54"/>
      <c r="H817" s="113"/>
      <c r="I817" s="77"/>
      <c r="J817" s="77"/>
      <c r="K817" s="5"/>
      <c r="L817" s="5"/>
      <c r="M817" s="5"/>
      <c r="N817" s="5"/>
      <c r="O817" s="5"/>
      <c r="P817" s="5"/>
      <c r="Q817" s="77"/>
      <c r="R817" s="77"/>
      <c r="S817" s="5"/>
      <c r="T817" s="77"/>
      <c r="U817" s="81"/>
      <c r="V817" s="77"/>
      <c r="W817" s="77"/>
    </row>
    <row r="818" spans="1:23" x14ac:dyDescent="0.25">
      <c r="A818" s="116" t="str">
        <f>IF(ISBLANK(TBL_DATA[[#This Row],[Row.names]]), "",   DATE(YEAR(TBL_DATA[[#This Row],[Row.names]]), MONTH(TBL_DATA[[#This Row],[Row.names]]), DAY(TBL_DATA[[#This Row],[Row.names]])))</f>
        <v/>
      </c>
      <c r="B818" s="118"/>
      <c r="C818" s="68"/>
      <c r="D818" s="10"/>
      <c r="E818" s="5"/>
      <c r="F818" s="77"/>
      <c r="G818" s="54"/>
      <c r="H818" s="113"/>
      <c r="I818" s="77"/>
      <c r="J818" s="77"/>
      <c r="K818" s="5"/>
      <c r="L818" s="5"/>
      <c r="M818" s="5"/>
      <c r="N818" s="5"/>
      <c r="O818" s="5"/>
      <c r="P818" s="5"/>
      <c r="Q818" s="77"/>
      <c r="R818" s="77"/>
      <c r="S818" s="5"/>
      <c r="T818" s="77"/>
      <c r="U818" s="81"/>
      <c r="V818" s="77"/>
      <c r="W818" s="77"/>
    </row>
    <row r="819" spans="1:23" x14ac:dyDescent="0.25">
      <c r="A819" s="116" t="str">
        <f>IF(ISBLANK(TBL_DATA[[#This Row],[Row.names]]), "",   DATE(YEAR(TBL_DATA[[#This Row],[Row.names]]), MONTH(TBL_DATA[[#This Row],[Row.names]]), DAY(TBL_DATA[[#This Row],[Row.names]])))</f>
        <v/>
      </c>
      <c r="B819" s="118"/>
      <c r="C819" s="68"/>
      <c r="D819" s="10"/>
      <c r="E819" s="5"/>
      <c r="F819" s="77"/>
      <c r="G819" s="54"/>
      <c r="H819" s="113"/>
      <c r="I819" s="77"/>
      <c r="J819" s="77"/>
      <c r="K819" s="5"/>
      <c r="L819" s="5"/>
      <c r="M819" s="5"/>
      <c r="N819" s="5"/>
      <c r="O819" s="5"/>
      <c r="P819" s="5"/>
      <c r="Q819" s="77"/>
      <c r="R819" s="77"/>
      <c r="S819" s="5"/>
      <c r="T819" s="77"/>
      <c r="U819" s="81"/>
      <c r="V819" s="77"/>
      <c r="W819" s="77"/>
    </row>
    <row r="820" spans="1:23" x14ac:dyDescent="0.25">
      <c r="A820" s="116" t="str">
        <f>IF(ISBLANK(TBL_DATA[[#This Row],[Row.names]]), "",   DATE(YEAR(TBL_DATA[[#This Row],[Row.names]]), MONTH(TBL_DATA[[#This Row],[Row.names]]), DAY(TBL_DATA[[#This Row],[Row.names]])))</f>
        <v/>
      </c>
      <c r="B820" s="118"/>
      <c r="C820" s="68"/>
      <c r="D820" s="10"/>
      <c r="E820" s="5"/>
      <c r="F820" s="77"/>
      <c r="G820" s="54"/>
      <c r="H820" s="113"/>
      <c r="I820" s="77"/>
      <c r="J820" s="77"/>
      <c r="K820" s="5"/>
      <c r="L820" s="5"/>
      <c r="M820" s="5"/>
      <c r="N820" s="5"/>
      <c r="O820" s="5"/>
      <c r="P820" s="5"/>
      <c r="Q820" s="77"/>
      <c r="R820" s="77"/>
      <c r="S820" s="5"/>
      <c r="T820" s="77"/>
      <c r="U820" s="81"/>
      <c r="V820" s="77"/>
      <c r="W820" s="77"/>
    </row>
    <row r="821" spans="1:23" x14ac:dyDescent="0.25">
      <c r="A821" s="116" t="str">
        <f>IF(ISBLANK(TBL_DATA[[#This Row],[Row.names]]), "",   DATE(YEAR(TBL_DATA[[#This Row],[Row.names]]), MONTH(TBL_DATA[[#This Row],[Row.names]]), DAY(TBL_DATA[[#This Row],[Row.names]])))</f>
        <v/>
      </c>
      <c r="B821" s="118"/>
      <c r="C821" s="68"/>
      <c r="D821" s="10"/>
      <c r="E821" s="5"/>
      <c r="F821" s="77"/>
      <c r="G821" s="54"/>
      <c r="H821" s="113"/>
      <c r="I821" s="77"/>
      <c r="J821" s="77"/>
      <c r="K821" s="5"/>
      <c r="L821" s="5"/>
      <c r="M821" s="5"/>
      <c r="N821" s="5"/>
      <c r="O821" s="5"/>
      <c r="P821" s="5"/>
      <c r="Q821" s="77"/>
      <c r="R821" s="77"/>
      <c r="S821" s="5"/>
      <c r="T821" s="77"/>
      <c r="U821" s="81"/>
      <c r="V821" s="77"/>
      <c r="W821" s="77"/>
    </row>
    <row r="822" spans="1:23" x14ac:dyDescent="0.25">
      <c r="A822" s="116" t="str">
        <f>IF(ISBLANK(TBL_DATA[[#This Row],[Row.names]]), "",   DATE(YEAR(TBL_DATA[[#This Row],[Row.names]]), MONTH(TBL_DATA[[#This Row],[Row.names]]), DAY(TBL_DATA[[#This Row],[Row.names]])))</f>
        <v/>
      </c>
      <c r="B822" s="118"/>
      <c r="C822" s="68"/>
      <c r="D822" s="10"/>
      <c r="E822" s="5"/>
      <c r="F822" s="77"/>
      <c r="G822" s="54"/>
      <c r="H822" s="113"/>
      <c r="I822" s="77"/>
      <c r="J822" s="77"/>
      <c r="K822" s="5"/>
      <c r="L822" s="5"/>
      <c r="M822" s="5"/>
      <c r="N822" s="5"/>
      <c r="O822" s="5"/>
      <c r="P822" s="5"/>
      <c r="Q822" s="77"/>
      <c r="R822" s="77"/>
      <c r="S822" s="5"/>
      <c r="T822" s="77"/>
      <c r="U822" s="81"/>
      <c r="V822" s="77"/>
      <c r="W822" s="77"/>
    </row>
    <row r="823" spans="1:23" x14ac:dyDescent="0.25">
      <c r="A823" s="116" t="str">
        <f>IF(ISBLANK(TBL_DATA[[#This Row],[Row.names]]), "",   DATE(YEAR(TBL_DATA[[#This Row],[Row.names]]), MONTH(TBL_DATA[[#This Row],[Row.names]]), DAY(TBL_DATA[[#This Row],[Row.names]])))</f>
        <v/>
      </c>
      <c r="B823" s="118"/>
      <c r="C823" s="68"/>
      <c r="D823" s="10"/>
      <c r="E823" s="5"/>
      <c r="F823" s="77"/>
      <c r="G823" s="54"/>
      <c r="H823" s="114"/>
      <c r="I823" s="77"/>
      <c r="J823" s="77"/>
      <c r="K823" s="5"/>
      <c r="L823" s="5"/>
      <c r="M823" s="5"/>
      <c r="N823" s="5"/>
      <c r="O823" s="5"/>
      <c r="P823" s="5"/>
      <c r="Q823" s="77"/>
      <c r="R823" s="77"/>
      <c r="S823" s="53"/>
      <c r="T823" s="77"/>
      <c r="U823" s="81"/>
      <c r="V823" s="77"/>
      <c r="W823" s="77"/>
    </row>
    <row r="824" spans="1:23" x14ac:dyDescent="0.25">
      <c r="A824" s="116" t="str">
        <f>IF(ISBLANK(TBL_DATA[[#This Row],[Row.names]]), "",   DATE(YEAR(TBL_DATA[[#This Row],[Row.names]]), MONTH(TBL_DATA[[#This Row],[Row.names]]), DAY(TBL_DATA[[#This Row],[Row.names]])))</f>
        <v/>
      </c>
      <c r="B824" s="118"/>
      <c r="C824" s="68"/>
      <c r="D824" s="10"/>
      <c r="E824" s="5"/>
      <c r="F824" s="77"/>
      <c r="G824" s="54"/>
      <c r="H824" s="113"/>
      <c r="I824" s="77"/>
      <c r="J824" s="77"/>
      <c r="K824" s="5"/>
      <c r="L824" s="5"/>
      <c r="M824" s="5"/>
      <c r="N824" s="5"/>
      <c r="O824" s="5"/>
      <c r="P824" s="5"/>
      <c r="Q824" s="77"/>
      <c r="R824" s="77"/>
      <c r="S824" s="5"/>
      <c r="T824" s="77"/>
      <c r="U824" s="81"/>
      <c r="V824" s="77"/>
      <c r="W824" s="77"/>
    </row>
    <row r="825" spans="1:23" x14ac:dyDescent="0.25">
      <c r="A825" s="116" t="str">
        <f>IF(ISBLANK(TBL_DATA[[#This Row],[Row.names]]), "",   DATE(YEAR(TBL_DATA[[#This Row],[Row.names]]), MONTH(TBL_DATA[[#This Row],[Row.names]]), DAY(TBL_DATA[[#This Row],[Row.names]])))</f>
        <v/>
      </c>
      <c r="B825" s="118"/>
      <c r="C825" s="68"/>
      <c r="D825" s="10"/>
      <c r="E825" s="5"/>
      <c r="F825" s="77"/>
      <c r="G825" s="54"/>
      <c r="H825" s="113"/>
      <c r="I825" s="77"/>
      <c r="J825" s="77"/>
      <c r="K825" s="5"/>
      <c r="L825" s="5"/>
      <c r="M825" s="5"/>
      <c r="N825" s="5"/>
      <c r="O825" s="5"/>
      <c r="P825" s="5"/>
      <c r="Q825" s="77"/>
      <c r="R825" s="77"/>
      <c r="S825" s="5"/>
      <c r="T825" s="77"/>
      <c r="U825" s="81"/>
      <c r="V825" s="77"/>
      <c r="W825" s="77"/>
    </row>
    <row r="826" spans="1:23" x14ac:dyDescent="0.25">
      <c r="A826" s="116" t="str">
        <f>IF(ISBLANK(TBL_DATA[[#This Row],[Row.names]]), "",   DATE(YEAR(TBL_DATA[[#This Row],[Row.names]]), MONTH(TBL_DATA[[#This Row],[Row.names]]), DAY(TBL_DATA[[#This Row],[Row.names]])))</f>
        <v/>
      </c>
      <c r="B826" s="118"/>
      <c r="C826" s="68"/>
      <c r="D826" s="10"/>
      <c r="E826" s="5"/>
      <c r="F826" s="77"/>
      <c r="G826" s="54"/>
      <c r="H826" s="113"/>
      <c r="I826" s="77"/>
      <c r="J826" s="77"/>
      <c r="K826" s="5"/>
      <c r="L826" s="5"/>
      <c r="M826" s="5"/>
      <c r="N826" s="5"/>
      <c r="O826" s="5"/>
      <c r="P826" s="5"/>
      <c r="Q826" s="77"/>
      <c r="R826" s="77"/>
      <c r="S826" s="5"/>
      <c r="T826" s="77"/>
      <c r="U826" s="81"/>
      <c r="V826" s="77"/>
      <c r="W826" s="77"/>
    </row>
    <row r="827" spans="1:23" x14ac:dyDescent="0.25">
      <c r="A827" s="116" t="str">
        <f>IF(ISBLANK(TBL_DATA[[#This Row],[Row.names]]), "",   DATE(YEAR(TBL_DATA[[#This Row],[Row.names]]), MONTH(TBL_DATA[[#This Row],[Row.names]]), DAY(TBL_DATA[[#This Row],[Row.names]])))</f>
        <v/>
      </c>
      <c r="B827" s="118"/>
      <c r="C827" s="68"/>
      <c r="D827" s="10"/>
      <c r="E827" s="5"/>
      <c r="F827" s="77"/>
      <c r="G827" s="54"/>
      <c r="H827" s="113"/>
      <c r="I827" s="77"/>
      <c r="J827" s="77"/>
      <c r="K827" s="5"/>
      <c r="L827" s="5"/>
      <c r="M827" s="5"/>
      <c r="N827" s="5"/>
      <c r="O827" s="5"/>
      <c r="P827" s="5"/>
      <c r="Q827" s="77"/>
      <c r="R827" s="77"/>
      <c r="S827" s="5"/>
      <c r="T827" s="77"/>
      <c r="U827" s="81"/>
      <c r="V827" s="77"/>
      <c r="W827" s="77"/>
    </row>
    <row r="828" spans="1:23" x14ac:dyDescent="0.25">
      <c r="A828" s="116" t="str">
        <f>IF(ISBLANK(TBL_DATA[[#This Row],[Row.names]]), "",   DATE(YEAR(TBL_DATA[[#This Row],[Row.names]]), MONTH(TBL_DATA[[#This Row],[Row.names]]), DAY(TBL_DATA[[#This Row],[Row.names]])))</f>
        <v/>
      </c>
      <c r="B828" s="118"/>
      <c r="C828" s="68"/>
      <c r="D828" s="10"/>
      <c r="E828" s="5"/>
      <c r="F828" s="77"/>
      <c r="G828" s="54"/>
      <c r="H828" s="113"/>
      <c r="I828" s="77"/>
      <c r="J828" s="77"/>
      <c r="K828" s="5"/>
      <c r="L828" s="5"/>
      <c r="M828" s="5"/>
      <c r="N828" s="5"/>
      <c r="O828" s="5"/>
      <c r="P828" s="5"/>
      <c r="Q828" s="77"/>
      <c r="R828" s="77"/>
      <c r="S828" s="5"/>
      <c r="T828" s="77"/>
      <c r="U828" s="81"/>
      <c r="V828" s="77"/>
      <c r="W828" s="77"/>
    </row>
    <row r="829" spans="1:23" x14ac:dyDescent="0.25">
      <c r="A829" s="116" t="str">
        <f>IF(ISBLANK(TBL_DATA[[#This Row],[Row.names]]), "",   DATE(YEAR(TBL_DATA[[#This Row],[Row.names]]), MONTH(TBL_DATA[[#This Row],[Row.names]]), DAY(TBL_DATA[[#This Row],[Row.names]])))</f>
        <v/>
      </c>
      <c r="B829" s="118"/>
      <c r="C829" s="68"/>
      <c r="D829" s="10"/>
      <c r="E829" s="5"/>
      <c r="F829" s="77"/>
      <c r="G829" s="54"/>
      <c r="H829" s="113"/>
      <c r="I829" s="77"/>
      <c r="J829" s="77"/>
      <c r="K829" s="5"/>
      <c r="L829" s="5"/>
      <c r="M829" s="5"/>
      <c r="N829" s="5"/>
      <c r="O829" s="5"/>
      <c r="P829" s="5"/>
      <c r="Q829" s="77"/>
      <c r="R829" s="77"/>
      <c r="S829" s="5"/>
      <c r="T829" s="77"/>
      <c r="U829" s="81"/>
      <c r="V829" s="77"/>
      <c r="W829" s="77"/>
    </row>
    <row r="830" spans="1:23" x14ac:dyDescent="0.25">
      <c r="A830" s="116" t="str">
        <f>IF(ISBLANK(TBL_DATA[[#This Row],[Row.names]]), "",   DATE(YEAR(TBL_DATA[[#This Row],[Row.names]]), MONTH(TBL_DATA[[#This Row],[Row.names]]), DAY(TBL_DATA[[#This Row],[Row.names]])))</f>
        <v/>
      </c>
      <c r="B830" s="118"/>
      <c r="C830" s="68"/>
      <c r="D830" s="10"/>
      <c r="E830" s="5"/>
      <c r="F830" s="77"/>
      <c r="G830" s="54"/>
      <c r="H830" s="113"/>
      <c r="I830" s="77"/>
      <c r="J830" s="77"/>
      <c r="K830" s="5"/>
      <c r="L830" s="5"/>
      <c r="M830" s="5"/>
      <c r="N830" s="5"/>
      <c r="O830" s="5"/>
      <c r="P830" s="5"/>
      <c r="Q830" s="77"/>
      <c r="R830" s="77"/>
      <c r="S830" s="5"/>
      <c r="T830" s="77"/>
      <c r="U830" s="81"/>
      <c r="V830" s="77"/>
      <c r="W830" s="77"/>
    </row>
    <row r="831" spans="1:23" x14ac:dyDescent="0.25">
      <c r="A831" s="116" t="str">
        <f>IF(ISBLANK(TBL_DATA[[#This Row],[Row.names]]), "",   DATE(YEAR(TBL_DATA[[#This Row],[Row.names]]), MONTH(TBL_DATA[[#This Row],[Row.names]]), DAY(TBL_DATA[[#This Row],[Row.names]])))</f>
        <v/>
      </c>
      <c r="B831" s="118"/>
      <c r="C831" s="68"/>
      <c r="D831" s="10"/>
      <c r="E831" s="5"/>
      <c r="F831" s="77"/>
      <c r="G831" s="54"/>
      <c r="H831" s="113"/>
      <c r="I831" s="77"/>
      <c r="J831" s="77"/>
      <c r="K831" s="5"/>
      <c r="L831" s="5"/>
      <c r="M831" s="5"/>
      <c r="N831" s="5"/>
      <c r="O831" s="5"/>
      <c r="P831" s="5"/>
      <c r="Q831" s="77"/>
      <c r="R831" s="77"/>
      <c r="S831" s="5"/>
      <c r="T831" s="77"/>
      <c r="U831" s="81"/>
      <c r="V831" s="77"/>
      <c r="W831" s="77"/>
    </row>
    <row r="832" spans="1:23" x14ac:dyDescent="0.25">
      <c r="A832" s="116" t="str">
        <f>IF(ISBLANK(TBL_DATA[[#This Row],[Row.names]]), "",   DATE(YEAR(TBL_DATA[[#This Row],[Row.names]]), MONTH(TBL_DATA[[#This Row],[Row.names]]), DAY(TBL_DATA[[#This Row],[Row.names]])))</f>
        <v/>
      </c>
      <c r="B832" s="118"/>
      <c r="C832" s="68"/>
      <c r="D832" s="10"/>
      <c r="E832" s="5"/>
      <c r="F832" s="77"/>
      <c r="G832" s="54"/>
      <c r="H832" s="113"/>
      <c r="I832" s="77"/>
      <c r="J832" s="77"/>
      <c r="K832" s="5"/>
      <c r="L832" s="5"/>
      <c r="M832" s="5"/>
      <c r="N832" s="5"/>
      <c r="O832" s="5"/>
      <c r="P832" s="5"/>
      <c r="Q832" s="77"/>
      <c r="R832" s="77"/>
      <c r="S832" s="5"/>
      <c r="T832" s="77"/>
      <c r="U832" s="81"/>
      <c r="V832" s="77"/>
      <c r="W832" s="77"/>
    </row>
    <row r="833" spans="1:23" x14ac:dyDescent="0.25">
      <c r="A833" s="116" t="str">
        <f>IF(ISBLANK(TBL_DATA[[#This Row],[Row.names]]), "",   DATE(YEAR(TBL_DATA[[#This Row],[Row.names]]), MONTH(TBL_DATA[[#This Row],[Row.names]]), DAY(TBL_DATA[[#This Row],[Row.names]])))</f>
        <v/>
      </c>
      <c r="B833" s="118"/>
      <c r="C833" s="68"/>
      <c r="D833" s="10"/>
      <c r="E833" s="5"/>
      <c r="F833" s="77"/>
      <c r="G833" s="54"/>
      <c r="H833" s="113"/>
      <c r="I833" s="77"/>
      <c r="J833" s="77"/>
      <c r="K833" s="5"/>
      <c r="L833" s="5"/>
      <c r="M833" s="5"/>
      <c r="N833" s="5"/>
      <c r="O833" s="5"/>
      <c r="P833" s="5"/>
      <c r="Q833" s="77"/>
      <c r="R833" s="77"/>
      <c r="S833" s="5"/>
      <c r="T833" s="77"/>
      <c r="U833" s="81"/>
      <c r="V833" s="77"/>
      <c r="W833" s="77"/>
    </row>
    <row r="834" spans="1:23" x14ac:dyDescent="0.25">
      <c r="A834" s="116" t="str">
        <f>IF(ISBLANK(TBL_DATA[[#This Row],[Row.names]]), "",   DATE(YEAR(TBL_DATA[[#This Row],[Row.names]]), MONTH(TBL_DATA[[#This Row],[Row.names]]), DAY(TBL_DATA[[#This Row],[Row.names]])))</f>
        <v/>
      </c>
      <c r="B834" s="118"/>
      <c r="C834" s="68"/>
      <c r="D834" s="10"/>
      <c r="E834" s="5"/>
      <c r="F834" s="77"/>
      <c r="G834" s="54"/>
      <c r="H834" s="113"/>
      <c r="I834" s="77"/>
      <c r="J834" s="77"/>
      <c r="K834" s="5"/>
      <c r="L834" s="5"/>
      <c r="M834" s="5"/>
      <c r="N834" s="5"/>
      <c r="O834" s="5"/>
      <c r="P834" s="5"/>
      <c r="Q834" s="77"/>
      <c r="R834" s="77"/>
      <c r="S834" s="5"/>
      <c r="T834" s="77"/>
      <c r="U834" s="81"/>
      <c r="V834" s="77"/>
      <c r="W834" s="77"/>
    </row>
    <row r="835" spans="1:23" x14ac:dyDescent="0.25">
      <c r="A835" s="116" t="str">
        <f>IF(ISBLANK(TBL_DATA[[#This Row],[Row.names]]), "",   DATE(YEAR(TBL_DATA[[#This Row],[Row.names]]), MONTH(TBL_DATA[[#This Row],[Row.names]]), DAY(TBL_DATA[[#This Row],[Row.names]])))</f>
        <v/>
      </c>
      <c r="B835" s="118"/>
      <c r="C835" s="68"/>
      <c r="D835" s="10"/>
      <c r="E835" s="5"/>
      <c r="F835" s="77"/>
      <c r="G835" s="54"/>
      <c r="H835" s="113"/>
      <c r="I835" s="77"/>
      <c r="J835" s="77"/>
      <c r="K835" s="5"/>
      <c r="L835" s="5"/>
      <c r="M835" s="5"/>
      <c r="N835" s="5"/>
      <c r="O835" s="5"/>
      <c r="P835" s="5"/>
      <c r="Q835" s="77"/>
      <c r="R835" s="77"/>
      <c r="S835" s="5"/>
      <c r="T835" s="77"/>
      <c r="U835" s="81"/>
      <c r="V835" s="77"/>
      <c r="W835" s="77"/>
    </row>
    <row r="836" spans="1:23" x14ac:dyDescent="0.25">
      <c r="A836" s="116" t="str">
        <f>IF(ISBLANK(TBL_DATA[[#This Row],[Row.names]]), "",   DATE(YEAR(TBL_DATA[[#This Row],[Row.names]]), MONTH(TBL_DATA[[#This Row],[Row.names]]), DAY(TBL_DATA[[#This Row],[Row.names]])))</f>
        <v/>
      </c>
      <c r="B836" s="118"/>
      <c r="C836" s="68"/>
      <c r="D836" s="10"/>
      <c r="E836" s="5"/>
      <c r="F836" s="77"/>
      <c r="G836" s="54"/>
      <c r="H836" s="113"/>
      <c r="I836" s="77"/>
      <c r="J836" s="77"/>
      <c r="K836" s="5"/>
      <c r="L836" s="5"/>
      <c r="M836" s="5"/>
      <c r="N836" s="5"/>
      <c r="O836" s="5"/>
      <c r="P836" s="5"/>
      <c r="Q836" s="77"/>
      <c r="R836" s="77"/>
      <c r="S836" s="5"/>
      <c r="T836" s="77"/>
      <c r="U836" s="81"/>
      <c r="V836" s="77"/>
      <c r="W836" s="77"/>
    </row>
    <row r="837" spans="1:23" x14ac:dyDescent="0.25">
      <c r="A837" s="116" t="str">
        <f>IF(ISBLANK(TBL_DATA[[#This Row],[Row.names]]), "",   DATE(YEAR(TBL_DATA[[#This Row],[Row.names]]), MONTH(TBL_DATA[[#This Row],[Row.names]]), DAY(TBL_DATA[[#This Row],[Row.names]])))</f>
        <v/>
      </c>
      <c r="B837" s="118"/>
      <c r="C837" s="68"/>
      <c r="D837" s="10"/>
      <c r="E837" s="5"/>
      <c r="F837" s="77"/>
      <c r="G837" s="54"/>
      <c r="H837" s="113"/>
      <c r="I837" s="77"/>
      <c r="J837" s="77"/>
      <c r="K837" s="5"/>
      <c r="L837" s="5"/>
      <c r="M837" s="5"/>
      <c r="N837" s="5"/>
      <c r="O837" s="5"/>
      <c r="P837" s="5"/>
      <c r="Q837" s="77"/>
      <c r="R837" s="77"/>
      <c r="S837" s="5"/>
      <c r="T837" s="77"/>
      <c r="U837" s="81"/>
      <c r="V837" s="77"/>
      <c r="W837" s="77"/>
    </row>
    <row r="838" spans="1:23" x14ac:dyDescent="0.25">
      <c r="A838" s="116" t="str">
        <f>IF(ISBLANK(TBL_DATA[[#This Row],[Row.names]]), "",   DATE(YEAR(TBL_DATA[[#This Row],[Row.names]]), MONTH(TBL_DATA[[#This Row],[Row.names]]), DAY(TBL_DATA[[#This Row],[Row.names]])))</f>
        <v/>
      </c>
      <c r="B838" s="118"/>
      <c r="C838" s="68"/>
      <c r="D838" s="10"/>
      <c r="E838" s="5"/>
      <c r="F838" s="77"/>
      <c r="G838" s="54"/>
      <c r="H838" s="113"/>
      <c r="I838" s="77"/>
      <c r="J838" s="77"/>
      <c r="K838" s="5"/>
      <c r="L838" s="5"/>
      <c r="M838" s="5"/>
      <c r="N838" s="5"/>
      <c r="O838" s="5"/>
      <c r="P838" s="5"/>
      <c r="Q838" s="77"/>
      <c r="R838" s="77"/>
      <c r="S838" s="5"/>
      <c r="T838" s="77"/>
      <c r="U838" s="81"/>
      <c r="V838" s="77"/>
      <c r="W838" s="77"/>
    </row>
    <row r="839" spans="1:23" x14ac:dyDescent="0.25">
      <c r="A839" s="116" t="str">
        <f>IF(ISBLANK(TBL_DATA[[#This Row],[Row.names]]), "",   DATE(YEAR(TBL_DATA[[#This Row],[Row.names]]), MONTH(TBL_DATA[[#This Row],[Row.names]]), DAY(TBL_DATA[[#This Row],[Row.names]])))</f>
        <v/>
      </c>
      <c r="B839" s="118"/>
      <c r="C839" s="68"/>
      <c r="D839" s="10"/>
      <c r="E839" s="5"/>
      <c r="F839" s="77"/>
      <c r="G839" s="54"/>
      <c r="H839" s="113"/>
      <c r="I839" s="77"/>
      <c r="J839" s="77"/>
      <c r="K839" s="5"/>
      <c r="L839" s="5"/>
      <c r="M839" s="5"/>
      <c r="N839" s="5"/>
      <c r="O839" s="5"/>
      <c r="P839" s="5"/>
      <c r="Q839" s="77"/>
      <c r="R839" s="77"/>
      <c r="S839" s="5"/>
      <c r="T839" s="77"/>
      <c r="U839" s="81"/>
      <c r="V839" s="77"/>
      <c r="W839" s="77"/>
    </row>
    <row r="840" spans="1:23" x14ac:dyDescent="0.25">
      <c r="A840" s="116" t="str">
        <f>IF(ISBLANK(TBL_DATA[[#This Row],[Row.names]]), "",   DATE(YEAR(TBL_DATA[[#This Row],[Row.names]]), MONTH(TBL_DATA[[#This Row],[Row.names]]), DAY(TBL_DATA[[#This Row],[Row.names]])))</f>
        <v/>
      </c>
      <c r="B840" s="118"/>
      <c r="C840" s="68"/>
      <c r="D840" s="10"/>
      <c r="E840" s="5"/>
      <c r="F840" s="77"/>
      <c r="G840" s="54"/>
      <c r="H840" s="113"/>
      <c r="I840" s="77"/>
      <c r="J840" s="77"/>
      <c r="K840" s="5"/>
      <c r="L840" s="5"/>
      <c r="M840" s="5"/>
      <c r="N840" s="5"/>
      <c r="O840" s="5"/>
      <c r="P840" s="5"/>
      <c r="Q840" s="77"/>
      <c r="R840" s="77"/>
      <c r="S840" s="5"/>
      <c r="T840" s="77"/>
      <c r="U840" s="81"/>
      <c r="V840" s="77"/>
      <c r="W840" s="77"/>
    </row>
    <row r="841" spans="1:23" x14ac:dyDescent="0.25">
      <c r="A841" s="116" t="str">
        <f>IF(ISBLANK(TBL_DATA[[#This Row],[Row.names]]), "",   DATE(YEAR(TBL_DATA[[#This Row],[Row.names]]), MONTH(TBL_DATA[[#This Row],[Row.names]]), DAY(TBL_DATA[[#This Row],[Row.names]])))</f>
        <v/>
      </c>
      <c r="B841" s="118"/>
      <c r="C841" s="68"/>
      <c r="D841" s="10"/>
      <c r="E841" s="5"/>
      <c r="F841" s="77"/>
      <c r="G841" s="54"/>
      <c r="H841" s="113"/>
      <c r="I841" s="77"/>
      <c r="J841" s="77"/>
      <c r="K841" s="5"/>
      <c r="L841" s="5"/>
      <c r="M841" s="5"/>
      <c r="N841" s="5"/>
      <c r="O841" s="5"/>
      <c r="P841" s="5"/>
      <c r="Q841" s="77"/>
      <c r="R841" s="77"/>
      <c r="S841" s="5"/>
      <c r="T841" s="77"/>
      <c r="U841" s="81"/>
      <c r="V841" s="77"/>
      <c r="W841" s="77"/>
    </row>
    <row r="842" spans="1:23" x14ac:dyDescent="0.25">
      <c r="A842" s="116" t="str">
        <f>IF(ISBLANK(TBL_DATA[[#This Row],[Row.names]]), "",   DATE(YEAR(TBL_DATA[[#This Row],[Row.names]]), MONTH(TBL_DATA[[#This Row],[Row.names]]), DAY(TBL_DATA[[#This Row],[Row.names]])))</f>
        <v/>
      </c>
      <c r="B842" s="118"/>
      <c r="C842" s="68"/>
      <c r="D842" s="10"/>
      <c r="E842" s="5"/>
      <c r="F842" s="77"/>
      <c r="G842" s="54"/>
      <c r="H842" s="113"/>
      <c r="I842" s="77"/>
      <c r="J842" s="77"/>
      <c r="K842" s="5"/>
      <c r="L842" s="5"/>
      <c r="M842" s="5"/>
      <c r="N842" s="5"/>
      <c r="O842" s="5"/>
      <c r="P842" s="5"/>
      <c r="Q842" s="77"/>
      <c r="R842" s="77"/>
      <c r="S842" s="5"/>
      <c r="T842" s="77"/>
      <c r="U842" s="81"/>
      <c r="V842" s="77"/>
      <c r="W842" s="77"/>
    </row>
    <row r="843" spans="1:23" x14ac:dyDescent="0.25">
      <c r="A843" s="116" t="str">
        <f>IF(ISBLANK(TBL_DATA[[#This Row],[Row.names]]), "",   DATE(YEAR(TBL_DATA[[#This Row],[Row.names]]), MONTH(TBL_DATA[[#This Row],[Row.names]]), DAY(TBL_DATA[[#This Row],[Row.names]])))</f>
        <v/>
      </c>
      <c r="B843" s="118"/>
      <c r="C843" s="68"/>
      <c r="D843" s="10"/>
      <c r="E843" s="5"/>
      <c r="F843" s="77"/>
      <c r="G843" s="54"/>
      <c r="H843" s="113"/>
      <c r="I843" s="77"/>
      <c r="J843" s="77"/>
      <c r="K843" s="5"/>
      <c r="L843" s="5"/>
      <c r="M843" s="5"/>
      <c r="N843" s="5"/>
      <c r="O843" s="5"/>
      <c r="P843" s="5"/>
      <c r="Q843" s="77"/>
      <c r="R843" s="77"/>
      <c r="S843" s="5"/>
      <c r="T843" s="77"/>
      <c r="U843" s="81"/>
      <c r="V843" s="77"/>
      <c r="W843" s="77"/>
    </row>
    <row r="844" spans="1:23" x14ac:dyDescent="0.25">
      <c r="A844" s="116" t="str">
        <f>IF(ISBLANK(TBL_DATA[[#This Row],[Row.names]]), "",   DATE(YEAR(TBL_DATA[[#This Row],[Row.names]]), MONTH(TBL_DATA[[#This Row],[Row.names]]), DAY(TBL_DATA[[#This Row],[Row.names]])))</f>
        <v/>
      </c>
      <c r="B844" s="118"/>
      <c r="C844" s="68"/>
      <c r="D844" s="10"/>
      <c r="E844" s="5"/>
      <c r="F844" s="77"/>
      <c r="G844" s="54"/>
      <c r="H844" s="113"/>
      <c r="I844" s="77"/>
      <c r="J844" s="77"/>
      <c r="K844" s="5"/>
      <c r="L844" s="5"/>
      <c r="M844" s="5"/>
      <c r="N844" s="5"/>
      <c r="O844" s="5"/>
      <c r="P844" s="5"/>
      <c r="Q844" s="77"/>
      <c r="R844" s="77"/>
      <c r="S844" s="5"/>
      <c r="T844" s="77"/>
      <c r="U844" s="81"/>
      <c r="V844" s="77"/>
      <c r="W844" s="77"/>
    </row>
    <row r="845" spans="1:23" x14ac:dyDescent="0.25">
      <c r="A845" s="116" t="str">
        <f>IF(ISBLANK(TBL_DATA[[#This Row],[Row.names]]), "",   DATE(YEAR(TBL_DATA[[#This Row],[Row.names]]), MONTH(TBL_DATA[[#This Row],[Row.names]]), DAY(TBL_DATA[[#This Row],[Row.names]])))</f>
        <v/>
      </c>
      <c r="B845" s="118"/>
      <c r="C845" s="68"/>
      <c r="D845" s="10"/>
      <c r="E845" s="5"/>
      <c r="F845" s="77"/>
      <c r="G845" s="54"/>
      <c r="H845" s="113"/>
      <c r="I845" s="77"/>
      <c r="J845" s="77"/>
      <c r="K845" s="5"/>
      <c r="L845" s="5"/>
      <c r="M845" s="5"/>
      <c r="N845" s="5"/>
      <c r="O845" s="5"/>
      <c r="P845" s="5"/>
      <c r="Q845" s="77"/>
      <c r="R845" s="77"/>
      <c r="S845" s="5"/>
      <c r="T845" s="77"/>
      <c r="U845" s="81"/>
      <c r="V845" s="77"/>
      <c r="W845" s="77"/>
    </row>
    <row r="846" spans="1:23" x14ac:dyDescent="0.25">
      <c r="A846" s="116" t="str">
        <f>IF(ISBLANK(TBL_DATA[[#This Row],[Row.names]]), "",   DATE(YEAR(TBL_DATA[[#This Row],[Row.names]]), MONTH(TBL_DATA[[#This Row],[Row.names]]), DAY(TBL_DATA[[#This Row],[Row.names]])))</f>
        <v/>
      </c>
      <c r="B846" s="118"/>
      <c r="C846" s="68"/>
      <c r="D846" s="10"/>
      <c r="E846" s="5"/>
      <c r="F846" s="77"/>
      <c r="G846" s="54"/>
      <c r="H846" s="113"/>
      <c r="I846" s="77"/>
      <c r="J846" s="77"/>
      <c r="K846" s="5"/>
      <c r="L846" s="5"/>
      <c r="M846" s="5"/>
      <c r="N846" s="5"/>
      <c r="O846" s="5"/>
      <c r="P846" s="5"/>
      <c r="Q846" s="77"/>
      <c r="R846" s="77"/>
      <c r="S846" s="5"/>
      <c r="T846" s="77"/>
      <c r="U846" s="81"/>
      <c r="V846" s="77"/>
      <c r="W846" s="77"/>
    </row>
    <row r="847" spans="1:23" x14ac:dyDescent="0.25">
      <c r="A847" s="116" t="str">
        <f>IF(ISBLANK(TBL_DATA[[#This Row],[Row.names]]), "",   DATE(YEAR(TBL_DATA[[#This Row],[Row.names]]), MONTH(TBL_DATA[[#This Row],[Row.names]]), DAY(TBL_DATA[[#This Row],[Row.names]])))</f>
        <v/>
      </c>
      <c r="B847" s="118"/>
      <c r="C847" s="68"/>
      <c r="D847" s="10"/>
      <c r="E847" s="5"/>
      <c r="F847" s="77"/>
      <c r="G847" s="54"/>
      <c r="H847" s="113"/>
      <c r="I847" s="77"/>
      <c r="J847" s="77"/>
      <c r="K847" s="5"/>
      <c r="L847" s="5"/>
      <c r="M847" s="5"/>
      <c r="N847" s="5"/>
      <c r="O847" s="5"/>
      <c r="P847" s="5"/>
      <c r="Q847" s="77"/>
      <c r="R847" s="77"/>
      <c r="S847" s="5"/>
      <c r="T847" s="77"/>
      <c r="U847" s="81"/>
      <c r="V847" s="77"/>
      <c r="W847" s="77"/>
    </row>
    <row r="848" spans="1:23" x14ac:dyDescent="0.25">
      <c r="A848" s="116" t="str">
        <f>IF(ISBLANK(TBL_DATA[[#This Row],[Row.names]]), "",   DATE(YEAR(TBL_DATA[[#This Row],[Row.names]]), MONTH(TBL_DATA[[#This Row],[Row.names]]), DAY(TBL_DATA[[#This Row],[Row.names]])))</f>
        <v/>
      </c>
      <c r="B848" s="118"/>
      <c r="C848" s="68"/>
      <c r="D848" s="10"/>
      <c r="E848" s="5"/>
      <c r="F848" s="77"/>
      <c r="G848" s="54"/>
      <c r="H848" s="113"/>
      <c r="I848" s="77"/>
      <c r="J848" s="77"/>
      <c r="K848" s="5"/>
      <c r="L848" s="5"/>
      <c r="M848" s="5"/>
      <c r="N848" s="5"/>
      <c r="O848" s="5"/>
      <c r="P848" s="5"/>
      <c r="Q848" s="77"/>
      <c r="R848" s="77"/>
      <c r="S848" s="5"/>
      <c r="T848" s="77"/>
      <c r="U848" s="81"/>
      <c r="V848" s="77"/>
      <c r="W848" s="77"/>
    </row>
    <row r="849" spans="1:23" x14ac:dyDescent="0.25">
      <c r="A849" s="116" t="str">
        <f>IF(ISBLANK(TBL_DATA[[#This Row],[Row.names]]), "",   DATE(YEAR(TBL_DATA[[#This Row],[Row.names]]), MONTH(TBL_DATA[[#This Row],[Row.names]]), DAY(TBL_DATA[[#This Row],[Row.names]])))</f>
        <v/>
      </c>
      <c r="B849" s="118"/>
      <c r="C849" s="68"/>
      <c r="D849" s="10"/>
      <c r="E849" s="5"/>
      <c r="F849" s="77"/>
      <c r="G849" s="54"/>
      <c r="H849" s="113"/>
      <c r="I849" s="77"/>
      <c r="J849" s="77"/>
      <c r="K849" s="5"/>
      <c r="L849" s="5"/>
      <c r="M849" s="5"/>
      <c r="N849" s="5"/>
      <c r="O849" s="5"/>
      <c r="P849" s="5"/>
      <c r="Q849" s="77"/>
      <c r="R849" s="77"/>
      <c r="S849" s="5"/>
      <c r="T849" s="77"/>
      <c r="U849" s="81"/>
      <c r="V849" s="77"/>
      <c r="W849" s="77"/>
    </row>
    <row r="850" spans="1:23" x14ac:dyDescent="0.25">
      <c r="A850" s="116" t="str">
        <f>IF(ISBLANK(TBL_DATA[[#This Row],[Row.names]]), "",   DATE(YEAR(TBL_DATA[[#This Row],[Row.names]]), MONTH(TBL_DATA[[#This Row],[Row.names]]), DAY(TBL_DATA[[#This Row],[Row.names]])))</f>
        <v/>
      </c>
      <c r="B850" s="118"/>
      <c r="C850" s="68"/>
      <c r="D850" s="10"/>
      <c r="E850" s="5"/>
      <c r="F850" s="77"/>
      <c r="G850" s="54"/>
      <c r="H850" s="113"/>
      <c r="I850" s="77"/>
      <c r="J850" s="77"/>
      <c r="K850" s="5"/>
      <c r="L850" s="5"/>
      <c r="M850" s="5"/>
      <c r="N850" s="5"/>
      <c r="O850" s="5"/>
      <c r="P850" s="5"/>
      <c r="Q850" s="77"/>
      <c r="R850" s="77"/>
      <c r="S850" s="5"/>
      <c r="T850" s="77"/>
      <c r="U850" s="81"/>
      <c r="V850" s="77"/>
      <c r="W850" s="77"/>
    </row>
    <row r="851" spans="1:23" x14ac:dyDescent="0.25">
      <c r="A851" s="116" t="str">
        <f>IF(ISBLANK(TBL_DATA[[#This Row],[Row.names]]), "",   DATE(YEAR(TBL_DATA[[#This Row],[Row.names]]), MONTH(TBL_DATA[[#This Row],[Row.names]]), DAY(TBL_DATA[[#This Row],[Row.names]])))</f>
        <v/>
      </c>
      <c r="B851" s="118"/>
      <c r="C851" s="68"/>
      <c r="D851" s="10"/>
      <c r="E851" s="5"/>
      <c r="F851" s="77"/>
      <c r="G851" s="54"/>
      <c r="H851" s="113"/>
      <c r="I851" s="77"/>
      <c r="J851" s="77"/>
      <c r="K851" s="5"/>
      <c r="L851" s="5"/>
      <c r="M851" s="5"/>
      <c r="N851" s="5"/>
      <c r="O851" s="5"/>
      <c r="P851" s="5"/>
      <c r="Q851" s="77"/>
      <c r="R851" s="77"/>
      <c r="S851" s="5"/>
      <c r="T851" s="77"/>
      <c r="U851" s="81"/>
      <c r="V851" s="77"/>
      <c r="W851" s="77"/>
    </row>
    <row r="852" spans="1:23" x14ac:dyDescent="0.25">
      <c r="A852" s="116" t="str">
        <f>IF(ISBLANK(TBL_DATA[[#This Row],[Row.names]]), "",   DATE(YEAR(TBL_DATA[[#This Row],[Row.names]]), MONTH(TBL_DATA[[#This Row],[Row.names]]), DAY(TBL_DATA[[#This Row],[Row.names]])))</f>
        <v/>
      </c>
      <c r="B852" s="118"/>
      <c r="C852" s="68"/>
      <c r="D852" s="10"/>
      <c r="E852" s="5"/>
      <c r="F852" s="77"/>
      <c r="G852" s="54"/>
      <c r="H852" s="113"/>
      <c r="I852" s="77"/>
      <c r="J852" s="77"/>
      <c r="K852" s="5"/>
      <c r="L852" s="5"/>
      <c r="M852" s="5"/>
      <c r="N852" s="5"/>
      <c r="O852" s="5"/>
      <c r="P852" s="5"/>
      <c r="Q852" s="77"/>
      <c r="R852" s="77"/>
      <c r="S852" s="5"/>
      <c r="T852" s="77"/>
      <c r="U852" s="81"/>
      <c r="V852" s="77"/>
      <c r="W852" s="77"/>
    </row>
    <row r="853" spans="1:23" x14ac:dyDescent="0.25">
      <c r="A853" s="116" t="str">
        <f>IF(ISBLANK(TBL_DATA[[#This Row],[Row.names]]), "",   DATE(YEAR(TBL_DATA[[#This Row],[Row.names]]), MONTH(TBL_DATA[[#This Row],[Row.names]]), DAY(TBL_DATA[[#This Row],[Row.names]])))</f>
        <v/>
      </c>
      <c r="B853" s="118"/>
      <c r="C853" s="68"/>
      <c r="D853" s="10"/>
      <c r="E853" s="5"/>
      <c r="F853" s="77"/>
      <c r="G853" s="54"/>
      <c r="H853" s="113"/>
      <c r="I853" s="77"/>
      <c r="J853" s="77"/>
      <c r="K853" s="5"/>
      <c r="L853" s="5"/>
      <c r="M853" s="5"/>
      <c r="N853" s="5"/>
      <c r="O853" s="5"/>
      <c r="P853" s="5"/>
      <c r="Q853" s="77"/>
      <c r="R853" s="77"/>
      <c r="S853" s="5"/>
      <c r="T853" s="77"/>
      <c r="U853" s="81"/>
      <c r="V853" s="77"/>
      <c r="W853" s="77"/>
    </row>
    <row r="854" spans="1:23" x14ac:dyDescent="0.25">
      <c r="A854" s="116" t="str">
        <f>IF(ISBLANK(TBL_DATA[[#This Row],[Row.names]]), "",   DATE(YEAR(TBL_DATA[[#This Row],[Row.names]]), MONTH(TBL_DATA[[#This Row],[Row.names]]), DAY(TBL_DATA[[#This Row],[Row.names]])))</f>
        <v/>
      </c>
      <c r="B854" s="118"/>
      <c r="C854" s="68"/>
      <c r="D854" s="10"/>
      <c r="E854" s="5"/>
      <c r="F854" s="77"/>
      <c r="G854" s="54"/>
      <c r="H854" s="113"/>
      <c r="I854" s="77"/>
      <c r="J854" s="77"/>
      <c r="K854" s="5"/>
      <c r="L854" s="5"/>
      <c r="M854" s="5"/>
      <c r="N854" s="5"/>
      <c r="O854" s="5"/>
      <c r="P854" s="5"/>
      <c r="Q854" s="77"/>
      <c r="R854" s="77"/>
      <c r="S854" s="5"/>
      <c r="T854" s="77"/>
      <c r="U854" s="81"/>
      <c r="V854" s="77"/>
      <c r="W854" s="77"/>
    </row>
    <row r="855" spans="1:23" x14ac:dyDescent="0.25">
      <c r="A855" s="116" t="str">
        <f>IF(ISBLANK(TBL_DATA[[#This Row],[Row.names]]), "",   DATE(YEAR(TBL_DATA[[#This Row],[Row.names]]), MONTH(TBL_DATA[[#This Row],[Row.names]]), DAY(TBL_DATA[[#This Row],[Row.names]])))</f>
        <v/>
      </c>
      <c r="B855" s="118"/>
      <c r="C855" s="68"/>
      <c r="D855" s="10"/>
      <c r="E855" s="5"/>
      <c r="F855" s="77"/>
      <c r="G855" s="54"/>
      <c r="H855" s="113"/>
      <c r="I855" s="77"/>
      <c r="J855" s="77"/>
      <c r="K855" s="5"/>
      <c r="L855" s="5"/>
      <c r="M855" s="5"/>
      <c r="N855" s="5"/>
      <c r="O855" s="5"/>
      <c r="P855" s="5"/>
      <c r="Q855" s="77"/>
      <c r="R855" s="77"/>
      <c r="S855" s="5"/>
      <c r="T855" s="77"/>
      <c r="U855" s="81"/>
      <c r="V855" s="77"/>
      <c r="W855" s="77"/>
    </row>
    <row r="856" spans="1:23" x14ac:dyDescent="0.25">
      <c r="A856" s="116" t="str">
        <f>IF(ISBLANK(TBL_DATA[[#This Row],[Row.names]]), "",   DATE(YEAR(TBL_DATA[[#This Row],[Row.names]]), MONTH(TBL_DATA[[#This Row],[Row.names]]), DAY(TBL_DATA[[#This Row],[Row.names]])))</f>
        <v/>
      </c>
      <c r="B856" s="118"/>
      <c r="C856" s="68"/>
      <c r="D856" s="10"/>
      <c r="E856" s="5"/>
      <c r="F856" s="77"/>
      <c r="G856" s="54"/>
      <c r="H856" s="113"/>
      <c r="I856" s="77"/>
      <c r="J856" s="77"/>
      <c r="K856" s="5"/>
      <c r="L856" s="5"/>
      <c r="M856" s="5"/>
      <c r="N856" s="5"/>
      <c r="O856" s="5"/>
      <c r="P856" s="5"/>
      <c r="Q856" s="77"/>
      <c r="R856" s="77"/>
      <c r="S856" s="5"/>
      <c r="T856" s="77"/>
      <c r="U856" s="81"/>
      <c r="V856" s="77"/>
      <c r="W856" s="77"/>
    </row>
    <row r="857" spans="1:23" x14ac:dyDescent="0.25">
      <c r="A857" s="116" t="str">
        <f>IF(ISBLANK(TBL_DATA[[#This Row],[Row.names]]), "",   DATE(YEAR(TBL_DATA[[#This Row],[Row.names]]), MONTH(TBL_DATA[[#This Row],[Row.names]]), DAY(TBL_DATA[[#This Row],[Row.names]])))</f>
        <v/>
      </c>
      <c r="B857" s="118"/>
      <c r="C857" s="68"/>
      <c r="D857" s="10"/>
      <c r="E857" s="5"/>
      <c r="F857" s="77"/>
      <c r="G857" s="54"/>
      <c r="H857" s="113"/>
      <c r="I857" s="77"/>
      <c r="J857" s="77"/>
      <c r="K857" s="5"/>
      <c r="L857" s="5"/>
      <c r="M857" s="5"/>
      <c r="N857" s="5"/>
      <c r="O857" s="5"/>
      <c r="P857" s="5"/>
      <c r="Q857" s="77"/>
      <c r="R857" s="77"/>
      <c r="S857" s="5"/>
      <c r="T857" s="77"/>
      <c r="U857" s="81"/>
      <c r="V857" s="77"/>
      <c r="W857" s="77"/>
    </row>
    <row r="858" spans="1:23" x14ac:dyDescent="0.25">
      <c r="A858" s="116" t="str">
        <f>IF(ISBLANK(TBL_DATA[[#This Row],[Row.names]]), "",   DATE(YEAR(TBL_DATA[[#This Row],[Row.names]]), MONTH(TBL_DATA[[#This Row],[Row.names]]), DAY(TBL_DATA[[#This Row],[Row.names]])))</f>
        <v/>
      </c>
      <c r="B858" s="118"/>
      <c r="C858" s="68"/>
      <c r="D858" s="10"/>
      <c r="E858" s="5"/>
      <c r="F858" s="77"/>
      <c r="G858" s="54"/>
      <c r="H858" s="113"/>
      <c r="I858" s="77"/>
      <c r="J858" s="77"/>
      <c r="K858" s="5"/>
      <c r="L858" s="5"/>
      <c r="M858" s="5"/>
      <c r="N858" s="5"/>
      <c r="O858" s="5"/>
      <c r="P858" s="5"/>
      <c r="Q858" s="77"/>
      <c r="R858" s="77"/>
      <c r="S858" s="5"/>
      <c r="T858" s="77"/>
      <c r="U858" s="81"/>
      <c r="V858" s="77"/>
      <c r="W858" s="77"/>
    </row>
    <row r="859" spans="1:23" x14ac:dyDescent="0.25">
      <c r="A859" s="116" t="str">
        <f>IF(ISBLANK(TBL_DATA[[#This Row],[Row.names]]), "",   DATE(YEAR(TBL_DATA[[#This Row],[Row.names]]), MONTH(TBL_DATA[[#This Row],[Row.names]]), DAY(TBL_DATA[[#This Row],[Row.names]])))</f>
        <v/>
      </c>
      <c r="B859" s="118"/>
      <c r="C859" s="68"/>
      <c r="D859" s="10"/>
      <c r="E859" s="5"/>
      <c r="F859" s="77"/>
      <c r="G859" s="54"/>
      <c r="H859" s="114"/>
      <c r="I859" s="77"/>
      <c r="J859" s="77"/>
      <c r="K859" s="5"/>
      <c r="L859" s="5"/>
      <c r="M859" s="5"/>
      <c r="N859" s="5"/>
      <c r="O859" s="5"/>
      <c r="P859" s="5"/>
      <c r="Q859" s="77"/>
      <c r="R859" s="77"/>
      <c r="S859" s="53"/>
      <c r="T859" s="77"/>
      <c r="U859" s="81"/>
      <c r="V859" s="77"/>
      <c r="W859" s="77"/>
    </row>
    <row r="860" spans="1:23" x14ac:dyDescent="0.25">
      <c r="A860" s="116" t="str">
        <f>IF(ISBLANK(TBL_DATA[[#This Row],[Row.names]]), "",   DATE(YEAR(TBL_DATA[[#This Row],[Row.names]]), MONTH(TBL_DATA[[#This Row],[Row.names]]), DAY(TBL_DATA[[#This Row],[Row.names]])))</f>
        <v/>
      </c>
      <c r="B860" s="118"/>
      <c r="C860" s="68"/>
      <c r="D860" s="10"/>
      <c r="E860" s="5"/>
      <c r="F860" s="77"/>
      <c r="G860" s="54"/>
      <c r="H860" s="113"/>
      <c r="I860" s="77"/>
      <c r="J860" s="77"/>
      <c r="K860" s="5"/>
      <c r="L860" s="5"/>
      <c r="M860" s="5"/>
      <c r="N860" s="5"/>
      <c r="O860" s="5"/>
      <c r="P860" s="5"/>
      <c r="Q860" s="77"/>
      <c r="R860" s="77"/>
      <c r="S860" s="5"/>
      <c r="T860" s="77"/>
      <c r="U860" s="81"/>
      <c r="V860" s="77"/>
      <c r="W860" s="77"/>
    </row>
    <row r="861" spans="1:23" x14ac:dyDescent="0.25">
      <c r="A861" s="116" t="str">
        <f>IF(ISBLANK(TBL_DATA[[#This Row],[Row.names]]), "",   DATE(YEAR(TBL_DATA[[#This Row],[Row.names]]), MONTH(TBL_DATA[[#This Row],[Row.names]]), DAY(TBL_DATA[[#This Row],[Row.names]])))</f>
        <v/>
      </c>
      <c r="B861" s="118"/>
      <c r="C861" s="68"/>
      <c r="D861" s="10"/>
      <c r="E861" s="5"/>
      <c r="F861" s="77"/>
      <c r="G861" s="54"/>
      <c r="H861" s="113"/>
      <c r="I861" s="77"/>
      <c r="J861" s="77"/>
      <c r="K861" s="5"/>
      <c r="L861" s="5"/>
      <c r="M861" s="5"/>
      <c r="N861" s="5"/>
      <c r="O861" s="5"/>
      <c r="P861" s="5"/>
      <c r="Q861" s="77"/>
      <c r="R861" s="77"/>
      <c r="S861" s="5"/>
      <c r="T861" s="77"/>
      <c r="U861" s="81"/>
      <c r="V861" s="77"/>
      <c r="W861" s="77"/>
    </row>
    <row r="862" spans="1:23" x14ac:dyDescent="0.25">
      <c r="A862" s="116" t="str">
        <f>IF(ISBLANK(TBL_DATA[[#This Row],[Row.names]]), "",   DATE(YEAR(TBL_DATA[[#This Row],[Row.names]]), MONTH(TBL_DATA[[#This Row],[Row.names]]), DAY(TBL_DATA[[#This Row],[Row.names]])))</f>
        <v/>
      </c>
      <c r="B862" s="118"/>
      <c r="C862" s="68"/>
      <c r="D862" s="10"/>
      <c r="E862" s="5"/>
      <c r="F862" s="77"/>
      <c r="G862" s="54"/>
      <c r="H862" s="113"/>
      <c r="I862" s="77"/>
      <c r="J862" s="77"/>
      <c r="K862" s="5"/>
      <c r="L862" s="5"/>
      <c r="M862" s="5"/>
      <c r="N862" s="5"/>
      <c r="O862" s="5"/>
      <c r="P862" s="5"/>
      <c r="Q862" s="77"/>
      <c r="R862" s="77"/>
      <c r="S862" s="5"/>
      <c r="T862" s="77"/>
      <c r="U862" s="81"/>
      <c r="V862" s="77"/>
      <c r="W862" s="77"/>
    </row>
    <row r="863" spans="1:23" x14ac:dyDescent="0.25">
      <c r="A863" s="116" t="str">
        <f>IF(ISBLANK(TBL_DATA[[#This Row],[Row.names]]), "",   DATE(YEAR(TBL_DATA[[#This Row],[Row.names]]), MONTH(TBL_DATA[[#This Row],[Row.names]]), DAY(TBL_DATA[[#This Row],[Row.names]])))</f>
        <v/>
      </c>
      <c r="B863" s="118"/>
      <c r="C863" s="68"/>
      <c r="D863" s="10"/>
      <c r="E863" s="5"/>
      <c r="F863" s="77"/>
      <c r="G863" s="54"/>
      <c r="H863" s="113"/>
      <c r="I863" s="77"/>
      <c r="J863" s="77"/>
      <c r="K863" s="5"/>
      <c r="L863" s="5"/>
      <c r="M863" s="5"/>
      <c r="N863" s="5"/>
      <c r="O863" s="5"/>
      <c r="P863" s="5"/>
      <c r="Q863" s="77"/>
      <c r="R863" s="77"/>
      <c r="S863" s="5"/>
      <c r="T863" s="77"/>
      <c r="U863" s="81"/>
      <c r="V863" s="77"/>
      <c r="W863" s="77"/>
    </row>
    <row r="864" spans="1:23" x14ac:dyDescent="0.25">
      <c r="A864" s="116" t="str">
        <f>IF(ISBLANK(TBL_DATA[[#This Row],[Row.names]]), "",   DATE(YEAR(TBL_DATA[[#This Row],[Row.names]]), MONTH(TBL_DATA[[#This Row],[Row.names]]), DAY(TBL_DATA[[#This Row],[Row.names]])))</f>
        <v/>
      </c>
      <c r="B864" s="118"/>
      <c r="C864" s="68"/>
      <c r="D864" s="10"/>
      <c r="E864" s="5"/>
      <c r="F864" s="77"/>
      <c r="G864" s="54"/>
      <c r="H864" s="113"/>
      <c r="I864" s="77"/>
      <c r="J864" s="77"/>
      <c r="K864" s="5"/>
      <c r="L864" s="5"/>
      <c r="M864" s="5"/>
      <c r="N864" s="5"/>
      <c r="O864" s="5"/>
      <c r="P864" s="5"/>
      <c r="Q864" s="77"/>
      <c r="R864" s="77"/>
      <c r="S864" s="5"/>
      <c r="T864" s="77"/>
      <c r="U864" s="81"/>
      <c r="V864" s="77"/>
      <c r="W864" s="77"/>
    </row>
    <row r="865" spans="1:23" x14ac:dyDescent="0.25">
      <c r="A865" s="116" t="str">
        <f>IF(ISBLANK(TBL_DATA[[#This Row],[Row.names]]), "",   DATE(YEAR(TBL_DATA[[#This Row],[Row.names]]), MONTH(TBL_DATA[[#This Row],[Row.names]]), DAY(TBL_DATA[[#This Row],[Row.names]])))</f>
        <v/>
      </c>
      <c r="B865" s="118"/>
      <c r="C865" s="68"/>
      <c r="D865" s="10"/>
      <c r="E865" s="5"/>
      <c r="F865" s="77"/>
      <c r="G865" s="54"/>
      <c r="H865" s="113"/>
      <c r="I865" s="77"/>
      <c r="J865" s="77"/>
      <c r="K865" s="5"/>
      <c r="L865" s="5"/>
      <c r="M865" s="5"/>
      <c r="N865" s="5"/>
      <c r="O865" s="5"/>
      <c r="P865" s="5"/>
      <c r="Q865" s="77"/>
      <c r="R865" s="77"/>
      <c r="S865" s="5"/>
      <c r="T865" s="77"/>
      <c r="U865" s="81"/>
      <c r="V865" s="77"/>
      <c r="W865" s="77"/>
    </row>
    <row r="866" spans="1:23" x14ac:dyDescent="0.25">
      <c r="A866" s="116" t="str">
        <f>IF(ISBLANK(TBL_DATA[[#This Row],[Row.names]]), "",   DATE(YEAR(TBL_DATA[[#This Row],[Row.names]]), MONTH(TBL_DATA[[#This Row],[Row.names]]), DAY(TBL_DATA[[#This Row],[Row.names]])))</f>
        <v/>
      </c>
      <c r="B866" s="118"/>
      <c r="C866" s="68"/>
      <c r="D866" s="10"/>
      <c r="E866" s="5"/>
      <c r="F866" s="77"/>
      <c r="G866" s="54"/>
      <c r="H866" s="113"/>
      <c r="I866" s="77"/>
      <c r="J866" s="77"/>
      <c r="K866" s="5"/>
      <c r="L866" s="5"/>
      <c r="M866" s="5"/>
      <c r="N866" s="5"/>
      <c r="O866" s="5"/>
      <c r="P866" s="5"/>
      <c r="Q866" s="77"/>
      <c r="R866" s="77"/>
      <c r="S866" s="5"/>
      <c r="T866" s="77"/>
      <c r="U866" s="81"/>
      <c r="V866" s="77"/>
      <c r="W866" s="77"/>
    </row>
    <row r="867" spans="1:23" x14ac:dyDescent="0.25">
      <c r="A867" s="116" t="str">
        <f>IF(ISBLANK(TBL_DATA[[#This Row],[Row.names]]), "",   DATE(YEAR(TBL_DATA[[#This Row],[Row.names]]), MONTH(TBL_DATA[[#This Row],[Row.names]]), DAY(TBL_DATA[[#This Row],[Row.names]])))</f>
        <v/>
      </c>
      <c r="B867" s="118"/>
      <c r="C867" s="68"/>
      <c r="D867" s="10"/>
      <c r="E867" s="5"/>
      <c r="F867" s="77"/>
      <c r="G867" s="54"/>
      <c r="H867" s="113"/>
      <c r="I867" s="77"/>
      <c r="J867" s="77"/>
      <c r="K867" s="5"/>
      <c r="L867" s="5"/>
      <c r="M867" s="5"/>
      <c r="N867" s="5"/>
      <c r="O867" s="5"/>
      <c r="P867" s="5"/>
      <c r="Q867" s="77"/>
      <c r="R867" s="77"/>
      <c r="S867" s="5"/>
      <c r="T867" s="77"/>
      <c r="U867" s="81"/>
      <c r="V867" s="77"/>
      <c r="W867" s="77"/>
    </row>
    <row r="868" spans="1:23" x14ac:dyDescent="0.25">
      <c r="A868" s="116" t="str">
        <f>IF(ISBLANK(TBL_DATA[[#This Row],[Row.names]]), "",   DATE(YEAR(TBL_DATA[[#This Row],[Row.names]]), MONTH(TBL_DATA[[#This Row],[Row.names]]), DAY(TBL_DATA[[#This Row],[Row.names]])))</f>
        <v/>
      </c>
      <c r="B868" s="118"/>
      <c r="C868" s="68"/>
      <c r="D868" s="10"/>
      <c r="E868" s="5"/>
      <c r="F868" s="77"/>
      <c r="G868" s="54"/>
      <c r="H868" s="113"/>
      <c r="I868" s="77"/>
      <c r="J868" s="77"/>
      <c r="K868" s="5"/>
      <c r="L868" s="5"/>
      <c r="M868" s="5"/>
      <c r="N868" s="5"/>
      <c r="O868" s="5"/>
      <c r="P868" s="5"/>
      <c r="Q868" s="77"/>
      <c r="R868" s="77"/>
      <c r="S868" s="5"/>
      <c r="T868" s="77"/>
      <c r="U868" s="81"/>
      <c r="V868" s="77"/>
      <c r="W868" s="77"/>
    </row>
    <row r="869" spans="1:23" x14ac:dyDescent="0.25">
      <c r="A869" s="116" t="str">
        <f>IF(ISBLANK(TBL_DATA[[#This Row],[Row.names]]), "",   DATE(YEAR(TBL_DATA[[#This Row],[Row.names]]), MONTH(TBL_DATA[[#This Row],[Row.names]]), DAY(TBL_DATA[[#This Row],[Row.names]])))</f>
        <v/>
      </c>
      <c r="B869" s="118"/>
      <c r="C869" s="68"/>
      <c r="D869" s="10"/>
      <c r="E869" s="5"/>
      <c r="F869" s="77"/>
      <c r="G869" s="54"/>
      <c r="H869" s="113"/>
      <c r="I869" s="77"/>
      <c r="J869" s="77"/>
      <c r="K869" s="5"/>
      <c r="L869" s="5"/>
      <c r="M869" s="5"/>
      <c r="N869" s="5"/>
      <c r="O869" s="5"/>
      <c r="P869" s="5"/>
      <c r="Q869" s="77"/>
      <c r="R869" s="77"/>
      <c r="S869" s="5"/>
      <c r="T869" s="77"/>
      <c r="U869" s="81"/>
      <c r="V869" s="77"/>
      <c r="W869" s="77"/>
    </row>
    <row r="870" spans="1:23" x14ac:dyDescent="0.25">
      <c r="A870" s="116" t="str">
        <f>IF(ISBLANK(TBL_DATA[[#This Row],[Row.names]]), "",   DATE(YEAR(TBL_DATA[[#This Row],[Row.names]]), MONTH(TBL_DATA[[#This Row],[Row.names]]), DAY(TBL_DATA[[#This Row],[Row.names]])))</f>
        <v/>
      </c>
      <c r="B870" s="118"/>
      <c r="C870" s="68"/>
      <c r="D870" s="10"/>
      <c r="E870" s="5"/>
      <c r="F870" s="77"/>
      <c r="G870" s="54"/>
      <c r="H870" s="113"/>
      <c r="I870" s="77"/>
      <c r="J870" s="77"/>
      <c r="K870" s="5"/>
      <c r="L870" s="5"/>
      <c r="M870" s="5"/>
      <c r="N870" s="5"/>
      <c r="O870" s="5"/>
      <c r="P870" s="5"/>
      <c r="Q870" s="77"/>
      <c r="R870" s="77"/>
      <c r="S870" s="5"/>
      <c r="T870" s="77"/>
      <c r="U870" s="81"/>
      <c r="V870" s="77"/>
      <c r="W870" s="77"/>
    </row>
    <row r="871" spans="1:23" x14ac:dyDescent="0.25">
      <c r="A871" s="116" t="str">
        <f>IF(ISBLANK(TBL_DATA[[#This Row],[Row.names]]), "",   DATE(YEAR(TBL_DATA[[#This Row],[Row.names]]), MONTH(TBL_DATA[[#This Row],[Row.names]]), DAY(TBL_DATA[[#This Row],[Row.names]])))</f>
        <v/>
      </c>
      <c r="B871" s="118"/>
      <c r="C871" s="68"/>
      <c r="D871" s="10"/>
      <c r="E871" s="5"/>
      <c r="F871" s="77"/>
      <c r="G871" s="54"/>
      <c r="H871" s="113"/>
      <c r="I871" s="77"/>
      <c r="J871" s="77"/>
      <c r="K871" s="5"/>
      <c r="L871" s="5"/>
      <c r="M871" s="5"/>
      <c r="N871" s="5"/>
      <c r="O871" s="5"/>
      <c r="P871" s="5"/>
      <c r="Q871" s="77"/>
      <c r="R871" s="77"/>
      <c r="S871" s="5"/>
      <c r="T871" s="77"/>
      <c r="U871" s="81"/>
      <c r="V871" s="77"/>
      <c r="W871" s="77"/>
    </row>
    <row r="872" spans="1:23" x14ac:dyDescent="0.25">
      <c r="A872" s="116" t="str">
        <f>IF(ISBLANK(TBL_DATA[[#This Row],[Row.names]]), "",   DATE(YEAR(TBL_DATA[[#This Row],[Row.names]]), MONTH(TBL_DATA[[#This Row],[Row.names]]), DAY(TBL_DATA[[#This Row],[Row.names]])))</f>
        <v/>
      </c>
      <c r="B872" s="118"/>
      <c r="C872" s="68"/>
      <c r="D872" s="10"/>
      <c r="E872" s="5"/>
      <c r="F872" s="77"/>
      <c r="G872" s="54"/>
      <c r="H872" s="113"/>
      <c r="I872" s="77"/>
      <c r="J872" s="77"/>
      <c r="K872" s="5"/>
      <c r="L872" s="5"/>
      <c r="M872" s="5"/>
      <c r="N872" s="5"/>
      <c r="O872" s="5"/>
      <c r="P872" s="5"/>
      <c r="Q872" s="77"/>
      <c r="R872" s="77"/>
      <c r="S872" s="5"/>
      <c r="T872" s="77"/>
      <c r="U872" s="81"/>
      <c r="V872" s="77"/>
      <c r="W872" s="77"/>
    </row>
    <row r="873" spans="1:23" x14ac:dyDescent="0.25">
      <c r="A873" s="116" t="str">
        <f>IF(ISBLANK(TBL_DATA[[#This Row],[Row.names]]), "",   DATE(YEAR(TBL_DATA[[#This Row],[Row.names]]), MONTH(TBL_DATA[[#This Row],[Row.names]]), DAY(TBL_DATA[[#This Row],[Row.names]])))</f>
        <v/>
      </c>
      <c r="B873" s="118"/>
      <c r="C873" s="68"/>
      <c r="D873" s="10"/>
      <c r="E873" s="5"/>
      <c r="F873" s="77"/>
      <c r="G873" s="54"/>
      <c r="H873" s="113"/>
      <c r="I873" s="77"/>
      <c r="J873" s="77"/>
      <c r="K873" s="5"/>
      <c r="L873" s="5"/>
      <c r="M873" s="5"/>
      <c r="N873" s="5"/>
      <c r="O873" s="5"/>
      <c r="P873" s="5"/>
      <c r="Q873" s="77"/>
      <c r="R873" s="77"/>
      <c r="S873" s="5"/>
      <c r="T873" s="77"/>
      <c r="U873" s="81"/>
      <c r="V873" s="77"/>
      <c r="W873" s="77"/>
    </row>
    <row r="874" spans="1:23" x14ac:dyDescent="0.25">
      <c r="A874" s="116" t="str">
        <f>IF(ISBLANK(TBL_DATA[[#This Row],[Row.names]]), "",   DATE(YEAR(TBL_DATA[[#This Row],[Row.names]]), MONTH(TBL_DATA[[#This Row],[Row.names]]), DAY(TBL_DATA[[#This Row],[Row.names]])))</f>
        <v/>
      </c>
      <c r="B874" s="118"/>
      <c r="C874" s="68"/>
      <c r="D874" s="10"/>
      <c r="E874" s="5"/>
      <c r="F874" s="77"/>
      <c r="G874" s="54"/>
      <c r="H874" s="113"/>
      <c r="I874" s="77"/>
      <c r="J874" s="77"/>
      <c r="K874" s="5"/>
      <c r="L874" s="5"/>
      <c r="M874" s="5"/>
      <c r="N874" s="5"/>
      <c r="O874" s="5"/>
      <c r="P874" s="5"/>
      <c r="Q874" s="77"/>
      <c r="R874" s="77"/>
      <c r="S874" s="5"/>
      <c r="T874" s="77"/>
      <c r="U874" s="81"/>
      <c r="V874" s="77"/>
      <c r="W874" s="77"/>
    </row>
    <row r="875" spans="1:23" x14ac:dyDescent="0.25">
      <c r="A875" s="116" t="str">
        <f>IF(ISBLANK(TBL_DATA[[#This Row],[Row.names]]), "",   DATE(YEAR(TBL_DATA[[#This Row],[Row.names]]), MONTH(TBL_DATA[[#This Row],[Row.names]]), DAY(TBL_DATA[[#This Row],[Row.names]])))</f>
        <v/>
      </c>
      <c r="B875" s="118"/>
      <c r="C875" s="68"/>
      <c r="D875" s="10"/>
      <c r="E875" s="5"/>
      <c r="F875" s="77"/>
      <c r="G875" s="54"/>
      <c r="H875" s="113"/>
      <c r="I875" s="77"/>
      <c r="J875" s="77"/>
      <c r="K875" s="5"/>
      <c r="L875" s="5"/>
      <c r="M875" s="5"/>
      <c r="N875" s="5"/>
      <c r="O875" s="5"/>
      <c r="P875" s="5"/>
      <c r="Q875" s="77"/>
      <c r="R875" s="77"/>
      <c r="S875" s="5"/>
      <c r="T875" s="77"/>
      <c r="U875" s="81"/>
      <c r="V875" s="77"/>
      <c r="W875" s="77"/>
    </row>
    <row r="876" spans="1:23" x14ac:dyDescent="0.25">
      <c r="A876" s="116" t="str">
        <f>IF(ISBLANK(TBL_DATA[[#This Row],[Row.names]]), "",   DATE(YEAR(TBL_DATA[[#This Row],[Row.names]]), MONTH(TBL_DATA[[#This Row],[Row.names]]), DAY(TBL_DATA[[#This Row],[Row.names]])))</f>
        <v/>
      </c>
      <c r="B876" s="118"/>
      <c r="C876" s="68"/>
      <c r="D876" s="10"/>
      <c r="E876" s="5"/>
      <c r="F876" s="77"/>
      <c r="G876" s="54"/>
      <c r="H876" s="113"/>
      <c r="I876" s="77"/>
      <c r="J876" s="77"/>
      <c r="K876" s="5"/>
      <c r="L876" s="5"/>
      <c r="M876" s="5"/>
      <c r="N876" s="5"/>
      <c r="O876" s="5"/>
      <c r="P876" s="5"/>
      <c r="Q876" s="77"/>
      <c r="R876" s="77"/>
      <c r="S876" s="5"/>
      <c r="T876" s="77"/>
      <c r="U876" s="81"/>
      <c r="V876" s="77"/>
      <c r="W876" s="77"/>
    </row>
    <row r="877" spans="1:23" x14ac:dyDescent="0.25">
      <c r="A877" s="116" t="str">
        <f>IF(ISBLANK(TBL_DATA[[#This Row],[Row.names]]), "",   DATE(YEAR(TBL_DATA[[#This Row],[Row.names]]), MONTH(TBL_DATA[[#This Row],[Row.names]]), DAY(TBL_DATA[[#This Row],[Row.names]])))</f>
        <v/>
      </c>
      <c r="B877" s="118"/>
      <c r="C877" s="68"/>
      <c r="D877" s="10"/>
      <c r="E877" s="5"/>
      <c r="F877" s="77"/>
      <c r="G877" s="54"/>
      <c r="H877" s="113"/>
      <c r="I877" s="77"/>
      <c r="J877" s="77"/>
      <c r="K877" s="5"/>
      <c r="L877" s="5"/>
      <c r="M877" s="5"/>
      <c r="N877" s="5"/>
      <c r="O877" s="5"/>
      <c r="P877" s="5"/>
      <c r="Q877" s="77"/>
      <c r="R877" s="77"/>
      <c r="S877" s="5"/>
      <c r="T877" s="77"/>
      <c r="U877" s="81"/>
      <c r="V877" s="77"/>
      <c r="W877" s="77"/>
    </row>
    <row r="878" spans="1:23" x14ac:dyDescent="0.25">
      <c r="A878" s="116" t="str">
        <f>IF(ISBLANK(TBL_DATA[[#This Row],[Row.names]]), "",   DATE(YEAR(TBL_DATA[[#This Row],[Row.names]]), MONTH(TBL_DATA[[#This Row],[Row.names]]), DAY(TBL_DATA[[#This Row],[Row.names]])))</f>
        <v/>
      </c>
      <c r="B878" s="118"/>
      <c r="C878" s="68"/>
      <c r="D878" s="10"/>
      <c r="E878" s="5"/>
      <c r="F878" s="77"/>
      <c r="G878" s="54"/>
      <c r="H878" s="113"/>
      <c r="I878" s="77"/>
      <c r="J878" s="77"/>
      <c r="K878" s="5"/>
      <c r="L878" s="5"/>
      <c r="M878" s="5"/>
      <c r="N878" s="5"/>
      <c r="O878" s="5"/>
      <c r="P878" s="5"/>
      <c r="Q878" s="77"/>
      <c r="R878" s="77"/>
      <c r="S878" s="5"/>
      <c r="T878" s="77"/>
      <c r="U878" s="81"/>
      <c r="V878" s="77"/>
      <c r="W878" s="77"/>
    </row>
    <row r="879" spans="1:23" x14ac:dyDescent="0.25">
      <c r="A879" s="116" t="str">
        <f>IF(ISBLANK(TBL_DATA[[#This Row],[Row.names]]), "",   DATE(YEAR(TBL_DATA[[#This Row],[Row.names]]), MONTH(TBL_DATA[[#This Row],[Row.names]]), DAY(TBL_DATA[[#This Row],[Row.names]])))</f>
        <v/>
      </c>
      <c r="B879" s="118"/>
      <c r="C879" s="68"/>
      <c r="D879" s="10"/>
      <c r="E879" s="5"/>
      <c r="F879" s="77"/>
      <c r="G879" s="54"/>
      <c r="H879" s="113"/>
      <c r="I879" s="77"/>
      <c r="J879" s="77"/>
      <c r="K879" s="5"/>
      <c r="L879" s="5"/>
      <c r="M879" s="5"/>
      <c r="N879" s="5"/>
      <c r="O879" s="5"/>
      <c r="P879" s="5"/>
      <c r="Q879" s="77"/>
      <c r="R879" s="77"/>
      <c r="S879" s="5"/>
      <c r="T879" s="77"/>
      <c r="U879" s="81"/>
      <c r="V879" s="77"/>
      <c r="W879" s="77"/>
    </row>
    <row r="880" spans="1:23" x14ac:dyDescent="0.25">
      <c r="A880" s="116" t="str">
        <f>IF(ISBLANK(TBL_DATA[[#This Row],[Row.names]]), "",   DATE(YEAR(TBL_DATA[[#This Row],[Row.names]]), MONTH(TBL_DATA[[#This Row],[Row.names]]), DAY(TBL_DATA[[#This Row],[Row.names]])))</f>
        <v/>
      </c>
      <c r="B880" s="118"/>
      <c r="C880" s="68"/>
      <c r="D880" s="10"/>
      <c r="E880" s="5"/>
      <c r="F880" s="77"/>
      <c r="G880" s="54"/>
      <c r="H880" s="113"/>
      <c r="I880" s="77"/>
      <c r="J880" s="77"/>
      <c r="K880" s="5"/>
      <c r="L880" s="5"/>
      <c r="M880" s="5"/>
      <c r="N880" s="5"/>
      <c r="O880" s="5"/>
      <c r="P880" s="5"/>
      <c r="Q880" s="77"/>
      <c r="R880" s="77"/>
      <c r="S880" s="5"/>
      <c r="T880" s="77"/>
      <c r="U880" s="81"/>
      <c r="V880" s="77"/>
      <c r="W880" s="77"/>
    </row>
    <row r="881" spans="1:23" x14ac:dyDescent="0.25">
      <c r="A881" s="116" t="str">
        <f>IF(ISBLANK(TBL_DATA[[#This Row],[Row.names]]), "",   DATE(YEAR(TBL_DATA[[#This Row],[Row.names]]), MONTH(TBL_DATA[[#This Row],[Row.names]]), DAY(TBL_DATA[[#This Row],[Row.names]])))</f>
        <v/>
      </c>
      <c r="B881" s="118"/>
      <c r="C881" s="68"/>
      <c r="D881" s="10"/>
      <c r="E881" s="5"/>
      <c r="F881" s="77"/>
      <c r="G881" s="54"/>
      <c r="H881" s="114"/>
      <c r="I881" s="77"/>
      <c r="J881" s="77"/>
      <c r="K881" s="5"/>
      <c r="L881" s="5"/>
      <c r="M881" s="5"/>
      <c r="N881" s="5"/>
      <c r="O881" s="5"/>
      <c r="P881" s="5"/>
      <c r="Q881" s="77"/>
      <c r="R881" s="77"/>
      <c r="S881" s="53"/>
      <c r="T881" s="77"/>
      <c r="U881" s="81"/>
      <c r="V881" s="77"/>
      <c r="W881" s="77"/>
    </row>
    <row r="882" spans="1:23" x14ac:dyDescent="0.25">
      <c r="A882" s="116" t="str">
        <f>IF(ISBLANK(TBL_DATA[[#This Row],[Row.names]]), "",   DATE(YEAR(TBL_DATA[[#This Row],[Row.names]]), MONTH(TBL_DATA[[#This Row],[Row.names]]), DAY(TBL_DATA[[#This Row],[Row.names]])))</f>
        <v/>
      </c>
      <c r="B882" s="118"/>
      <c r="C882" s="68"/>
      <c r="D882" s="10"/>
      <c r="E882" s="5"/>
      <c r="F882" s="77"/>
      <c r="G882" s="54"/>
      <c r="H882" s="113"/>
      <c r="I882" s="77"/>
      <c r="J882" s="77"/>
      <c r="K882" s="5"/>
      <c r="L882" s="5"/>
      <c r="M882" s="5"/>
      <c r="N882" s="5"/>
      <c r="O882" s="5"/>
      <c r="P882" s="5"/>
      <c r="Q882" s="77"/>
      <c r="R882" s="77"/>
      <c r="S882" s="5"/>
      <c r="T882" s="77"/>
      <c r="U882" s="81"/>
      <c r="V882" s="77"/>
      <c r="W882" s="77"/>
    </row>
    <row r="883" spans="1:23" x14ac:dyDescent="0.25">
      <c r="A883" s="116" t="str">
        <f>IF(ISBLANK(TBL_DATA[[#This Row],[Row.names]]), "",   DATE(YEAR(TBL_DATA[[#This Row],[Row.names]]), MONTH(TBL_DATA[[#This Row],[Row.names]]), DAY(TBL_DATA[[#This Row],[Row.names]])))</f>
        <v/>
      </c>
      <c r="B883" s="118"/>
      <c r="C883" s="68"/>
      <c r="D883" s="10"/>
      <c r="E883" s="5"/>
      <c r="F883" s="77"/>
      <c r="G883" s="54"/>
      <c r="H883" s="113"/>
      <c r="I883" s="77"/>
      <c r="J883" s="77"/>
      <c r="K883" s="5"/>
      <c r="L883" s="5"/>
      <c r="M883" s="5"/>
      <c r="N883" s="5"/>
      <c r="O883" s="5"/>
      <c r="P883" s="5"/>
      <c r="Q883" s="77"/>
      <c r="R883" s="77"/>
      <c r="S883" s="5"/>
      <c r="T883" s="77"/>
      <c r="U883" s="81"/>
      <c r="V883" s="77"/>
      <c r="W883" s="77"/>
    </row>
    <row r="884" spans="1:23" x14ac:dyDescent="0.25">
      <c r="A884" s="116" t="str">
        <f>IF(ISBLANK(TBL_DATA[[#This Row],[Row.names]]), "",   DATE(YEAR(TBL_DATA[[#This Row],[Row.names]]), MONTH(TBL_DATA[[#This Row],[Row.names]]), DAY(TBL_DATA[[#This Row],[Row.names]])))</f>
        <v/>
      </c>
      <c r="B884" s="118"/>
      <c r="C884" s="68"/>
      <c r="D884" s="10"/>
      <c r="E884" s="5"/>
      <c r="F884" s="77"/>
      <c r="G884" s="54"/>
      <c r="H884" s="113"/>
      <c r="I884" s="77"/>
      <c r="J884" s="77"/>
      <c r="K884" s="5"/>
      <c r="L884" s="5"/>
      <c r="M884" s="5"/>
      <c r="N884" s="5"/>
      <c r="O884" s="5"/>
      <c r="P884" s="5"/>
      <c r="Q884" s="77"/>
      <c r="R884" s="77"/>
      <c r="S884" s="5"/>
      <c r="T884" s="77"/>
      <c r="U884" s="81"/>
      <c r="V884" s="77"/>
      <c r="W884" s="77"/>
    </row>
    <row r="885" spans="1:23" x14ac:dyDescent="0.25">
      <c r="A885" s="116" t="str">
        <f>IF(ISBLANK(TBL_DATA[[#This Row],[Row.names]]), "",   DATE(YEAR(TBL_DATA[[#This Row],[Row.names]]), MONTH(TBL_DATA[[#This Row],[Row.names]]), DAY(TBL_DATA[[#This Row],[Row.names]])))</f>
        <v/>
      </c>
      <c r="B885" s="118"/>
      <c r="C885" s="68"/>
      <c r="D885" s="10"/>
      <c r="E885" s="5"/>
      <c r="F885" s="77"/>
      <c r="G885" s="54"/>
      <c r="H885" s="114"/>
      <c r="I885" s="77"/>
      <c r="J885" s="77"/>
      <c r="K885" s="5"/>
      <c r="L885" s="5"/>
      <c r="M885" s="5"/>
      <c r="N885" s="5"/>
      <c r="O885" s="5"/>
      <c r="P885" s="5"/>
      <c r="Q885" s="77"/>
      <c r="R885" s="77"/>
      <c r="S885" s="53"/>
      <c r="T885" s="77"/>
      <c r="U885" s="81"/>
      <c r="V885" s="77"/>
      <c r="W885" s="77"/>
    </row>
    <row r="886" spans="1:23" x14ac:dyDescent="0.25">
      <c r="A886" s="116" t="str">
        <f>IF(ISBLANK(TBL_DATA[[#This Row],[Row.names]]), "",   DATE(YEAR(TBL_DATA[[#This Row],[Row.names]]), MONTH(TBL_DATA[[#This Row],[Row.names]]), DAY(TBL_DATA[[#This Row],[Row.names]])))</f>
        <v/>
      </c>
      <c r="B886" s="118"/>
      <c r="C886" s="68"/>
      <c r="D886" s="10"/>
      <c r="E886" s="5"/>
      <c r="F886" s="77"/>
      <c r="G886" s="54"/>
      <c r="H886" s="113"/>
      <c r="I886" s="77"/>
      <c r="J886" s="77"/>
      <c r="K886" s="5"/>
      <c r="L886" s="5"/>
      <c r="M886" s="5"/>
      <c r="N886" s="5"/>
      <c r="O886" s="5"/>
      <c r="P886" s="5"/>
      <c r="Q886" s="77"/>
      <c r="R886" s="77"/>
      <c r="S886" s="5"/>
      <c r="T886" s="77"/>
      <c r="U886" s="81"/>
      <c r="V886" s="77"/>
      <c r="W886" s="77"/>
    </row>
    <row r="887" spans="1:23" x14ac:dyDescent="0.25">
      <c r="A887" s="116" t="str">
        <f>IF(ISBLANK(TBL_DATA[[#This Row],[Row.names]]), "",   DATE(YEAR(TBL_DATA[[#This Row],[Row.names]]), MONTH(TBL_DATA[[#This Row],[Row.names]]), DAY(TBL_DATA[[#This Row],[Row.names]])))</f>
        <v/>
      </c>
      <c r="B887" s="118"/>
      <c r="C887" s="68"/>
      <c r="D887" s="10"/>
      <c r="E887" s="5"/>
      <c r="F887" s="77"/>
      <c r="G887" s="54"/>
      <c r="H887" s="113"/>
      <c r="I887" s="77"/>
      <c r="J887" s="77"/>
      <c r="K887" s="5"/>
      <c r="L887" s="5"/>
      <c r="M887" s="5"/>
      <c r="N887" s="5"/>
      <c r="O887" s="5"/>
      <c r="P887" s="5"/>
      <c r="Q887" s="77"/>
      <c r="R887" s="77"/>
      <c r="S887" s="5"/>
      <c r="T887" s="77"/>
      <c r="U887" s="81"/>
      <c r="V887" s="77"/>
      <c r="W887" s="77"/>
    </row>
    <row r="888" spans="1:23" x14ac:dyDescent="0.25">
      <c r="A888" s="116" t="str">
        <f>IF(ISBLANK(TBL_DATA[[#This Row],[Row.names]]), "",   DATE(YEAR(TBL_DATA[[#This Row],[Row.names]]), MONTH(TBL_DATA[[#This Row],[Row.names]]), DAY(TBL_DATA[[#This Row],[Row.names]])))</f>
        <v/>
      </c>
      <c r="B888" s="118"/>
      <c r="C888" s="68"/>
      <c r="D888" s="10"/>
      <c r="E888" s="5"/>
      <c r="F888" s="77"/>
      <c r="G888" s="54"/>
      <c r="H888" s="113"/>
      <c r="I888" s="77"/>
      <c r="J888" s="77"/>
      <c r="K888" s="5"/>
      <c r="L888" s="5"/>
      <c r="M888" s="5"/>
      <c r="N888" s="5"/>
      <c r="O888" s="5"/>
      <c r="P888" s="5"/>
      <c r="Q888" s="77"/>
      <c r="R888" s="77"/>
      <c r="S888" s="5"/>
      <c r="T888" s="77"/>
      <c r="U888" s="81"/>
      <c r="V888" s="77"/>
      <c r="W888" s="77"/>
    </row>
    <row r="889" spans="1:23" x14ac:dyDescent="0.25">
      <c r="A889" s="116" t="str">
        <f>IF(ISBLANK(TBL_DATA[[#This Row],[Row.names]]), "",   DATE(YEAR(TBL_DATA[[#This Row],[Row.names]]), MONTH(TBL_DATA[[#This Row],[Row.names]]), DAY(TBL_DATA[[#This Row],[Row.names]])))</f>
        <v/>
      </c>
      <c r="B889" s="118"/>
      <c r="C889" s="68"/>
      <c r="D889" s="10"/>
      <c r="E889" s="5"/>
      <c r="F889" s="77"/>
      <c r="G889" s="54"/>
      <c r="H889" s="113"/>
      <c r="I889" s="77"/>
      <c r="J889" s="77"/>
      <c r="K889" s="5"/>
      <c r="L889" s="5"/>
      <c r="M889" s="5"/>
      <c r="N889" s="5"/>
      <c r="O889" s="5"/>
      <c r="P889" s="5"/>
      <c r="Q889" s="77"/>
      <c r="R889" s="77"/>
      <c r="S889" s="5"/>
      <c r="T889" s="77"/>
      <c r="U889" s="81"/>
      <c r="V889" s="77"/>
      <c r="W889" s="77"/>
    </row>
    <row r="890" spans="1:23" x14ac:dyDescent="0.25">
      <c r="A890" s="116" t="str">
        <f>IF(ISBLANK(TBL_DATA[[#This Row],[Row.names]]), "",   DATE(YEAR(TBL_DATA[[#This Row],[Row.names]]), MONTH(TBL_DATA[[#This Row],[Row.names]]), DAY(TBL_DATA[[#This Row],[Row.names]])))</f>
        <v/>
      </c>
      <c r="B890" s="118"/>
      <c r="C890" s="68"/>
      <c r="D890" s="10"/>
      <c r="E890" s="5"/>
      <c r="F890" s="77"/>
      <c r="G890" s="54"/>
      <c r="H890" s="113"/>
      <c r="I890" s="77"/>
      <c r="J890" s="77"/>
      <c r="K890" s="5"/>
      <c r="L890" s="5"/>
      <c r="M890" s="5"/>
      <c r="N890" s="5"/>
      <c r="O890" s="5"/>
      <c r="P890" s="5"/>
      <c r="Q890" s="77"/>
      <c r="R890" s="77"/>
      <c r="S890" s="5"/>
      <c r="T890" s="77"/>
      <c r="U890" s="81"/>
      <c r="V890" s="77"/>
      <c r="W890" s="77"/>
    </row>
    <row r="891" spans="1:23" x14ac:dyDescent="0.25">
      <c r="A891" s="116" t="str">
        <f>IF(ISBLANK(TBL_DATA[[#This Row],[Row.names]]), "",   DATE(YEAR(TBL_DATA[[#This Row],[Row.names]]), MONTH(TBL_DATA[[#This Row],[Row.names]]), DAY(TBL_DATA[[#This Row],[Row.names]])))</f>
        <v/>
      </c>
      <c r="B891" s="118"/>
      <c r="C891" s="68"/>
      <c r="D891" s="10"/>
      <c r="E891" s="5"/>
      <c r="F891" s="77"/>
      <c r="G891" s="54"/>
      <c r="H891" s="113"/>
      <c r="I891" s="77"/>
      <c r="J891" s="77"/>
      <c r="K891" s="5"/>
      <c r="L891" s="5"/>
      <c r="M891" s="5"/>
      <c r="N891" s="5"/>
      <c r="O891" s="5"/>
      <c r="P891" s="5"/>
      <c r="Q891" s="77"/>
      <c r="R891" s="77"/>
      <c r="S891" s="5"/>
      <c r="T891" s="77"/>
      <c r="U891" s="81"/>
      <c r="V891" s="77"/>
      <c r="W891" s="77"/>
    </row>
    <row r="892" spans="1:23" x14ac:dyDescent="0.25">
      <c r="A892" s="116" t="str">
        <f>IF(ISBLANK(TBL_DATA[[#This Row],[Row.names]]), "",   DATE(YEAR(TBL_DATA[[#This Row],[Row.names]]), MONTH(TBL_DATA[[#This Row],[Row.names]]), DAY(TBL_DATA[[#This Row],[Row.names]])))</f>
        <v/>
      </c>
      <c r="B892" s="118"/>
      <c r="C892" s="68"/>
      <c r="D892" s="10"/>
      <c r="E892" s="5"/>
      <c r="F892" s="77"/>
      <c r="G892" s="54"/>
      <c r="H892" s="113"/>
      <c r="I892" s="77"/>
      <c r="J892" s="77"/>
      <c r="K892" s="5"/>
      <c r="L892" s="5"/>
      <c r="M892" s="5"/>
      <c r="N892" s="5"/>
      <c r="O892" s="5"/>
      <c r="P892" s="5"/>
      <c r="Q892" s="77"/>
      <c r="R892" s="77"/>
      <c r="S892" s="5"/>
      <c r="T892" s="77"/>
      <c r="U892" s="81"/>
      <c r="V892" s="77"/>
      <c r="W892" s="77"/>
    </row>
    <row r="893" spans="1:23" x14ac:dyDescent="0.25">
      <c r="A893" s="116" t="str">
        <f>IF(ISBLANK(TBL_DATA[[#This Row],[Row.names]]), "",   DATE(YEAR(TBL_DATA[[#This Row],[Row.names]]), MONTH(TBL_DATA[[#This Row],[Row.names]]), DAY(TBL_DATA[[#This Row],[Row.names]])))</f>
        <v/>
      </c>
      <c r="B893" s="118"/>
      <c r="C893" s="68"/>
      <c r="D893" s="10"/>
      <c r="E893" s="5"/>
      <c r="F893" s="77"/>
      <c r="G893" s="54"/>
      <c r="H893" s="113"/>
      <c r="I893" s="77"/>
      <c r="J893" s="77"/>
      <c r="K893" s="5"/>
      <c r="L893" s="5"/>
      <c r="M893" s="5"/>
      <c r="N893" s="5"/>
      <c r="O893" s="5"/>
      <c r="P893" s="5"/>
      <c r="Q893" s="77"/>
      <c r="R893" s="77"/>
      <c r="S893" s="5"/>
      <c r="T893" s="77"/>
      <c r="U893" s="81"/>
      <c r="V893" s="77"/>
      <c r="W893" s="77"/>
    </row>
    <row r="894" spans="1:23" x14ac:dyDescent="0.25">
      <c r="A894" s="116" t="str">
        <f>IF(ISBLANK(TBL_DATA[[#This Row],[Row.names]]), "",   DATE(YEAR(TBL_DATA[[#This Row],[Row.names]]), MONTH(TBL_DATA[[#This Row],[Row.names]]), DAY(TBL_DATA[[#This Row],[Row.names]])))</f>
        <v/>
      </c>
      <c r="B894" s="118"/>
      <c r="C894" s="68"/>
      <c r="D894" s="10"/>
      <c r="E894" s="5"/>
      <c r="F894" s="77"/>
      <c r="G894" s="54"/>
      <c r="H894" s="113"/>
      <c r="I894" s="77"/>
      <c r="J894" s="77"/>
      <c r="K894" s="5"/>
      <c r="L894" s="5"/>
      <c r="M894" s="5"/>
      <c r="N894" s="5"/>
      <c r="O894" s="5"/>
      <c r="P894" s="5"/>
      <c r="Q894" s="77"/>
      <c r="R894" s="77"/>
      <c r="S894" s="5"/>
      <c r="T894" s="77"/>
      <c r="U894" s="81"/>
      <c r="V894" s="77"/>
      <c r="W894" s="77"/>
    </row>
    <row r="895" spans="1:23" x14ac:dyDescent="0.25">
      <c r="A895" s="116" t="str">
        <f>IF(ISBLANK(TBL_DATA[[#This Row],[Row.names]]), "",   DATE(YEAR(TBL_DATA[[#This Row],[Row.names]]), MONTH(TBL_DATA[[#This Row],[Row.names]]), DAY(TBL_DATA[[#This Row],[Row.names]])))</f>
        <v/>
      </c>
      <c r="B895" s="118"/>
      <c r="C895" s="68"/>
      <c r="D895" s="10"/>
      <c r="E895" s="5"/>
      <c r="F895" s="77"/>
      <c r="G895" s="54"/>
      <c r="H895" s="113"/>
      <c r="I895" s="77"/>
      <c r="J895" s="77"/>
      <c r="K895" s="5"/>
      <c r="L895" s="5"/>
      <c r="M895" s="5"/>
      <c r="N895" s="5"/>
      <c r="O895" s="5"/>
      <c r="P895" s="5"/>
      <c r="Q895" s="77"/>
      <c r="R895" s="77"/>
      <c r="S895" s="5"/>
      <c r="T895" s="77"/>
      <c r="U895" s="81"/>
      <c r="V895" s="77"/>
      <c r="W895" s="77"/>
    </row>
    <row r="896" spans="1:23" x14ac:dyDescent="0.25">
      <c r="A896" s="116" t="str">
        <f>IF(ISBLANK(TBL_DATA[[#This Row],[Row.names]]), "",   DATE(YEAR(TBL_DATA[[#This Row],[Row.names]]), MONTH(TBL_DATA[[#This Row],[Row.names]]), DAY(TBL_DATA[[#This Row],[Row.names]])))</f>
        <v/>
      </c>
      <c r="B896" s="118"/>
      <c r="C896" s="68"/>
      <c r="D896" s="10"/>
      <c r="E896" s="5"/>
      <c r="F896" s="77"/>
      <c r="G896" s="54"/>
      <c r="H896" s="113"/>
      <c r="I896" s="77"/>
      <c r="J896" s="77"/>
      <c r="K896" s="5"/>
      <c r="L896" s="5"/>
      <c r="M896" s="5"/>
      <c r="N896" s="5"/>
      <c r="O896" s="5"/>
      <c r="P896" s="5"/>
      <c r="Q896" s="77"/>
      <c r="R896" s="77"/>
      <c r="S896" s="5"/>
      <c r="T896" s="77"/>
      <c r="U896" s="81"/>
      <c r="V896" s="77"/>
      <c r="W896" s="77"/>
    </row>
    <row r="897" spans="1:23" x14ac:dyDescent="0.25">
      <c r="A897" s="116" t="str">
        <f>IF(ISBLANK(TBL_DATA[[#This Row],[Row.names]]), "",   DATE(YEAR(TBL_DATA[[#This Row],[Row.names]]), MONTH(TBL_DATA[[#This Row],[Row.names]]), DAY(TBL_DATA[[#This Row],[Row.names]])))</f>
        <v/>
      </c>
      <c r="B897" s="118"/>
      <c r="C897" s="68"/>
      <c r="D897" s="10"/>
      <c r="E897" s="5"/>
      <c r="F897" s="77"/>
      <c r="G897" s="54"/>
      <c r="H897" s="113"/>
      <c r="I897" s="77"/>
      <c r="J897" s="77"/>
      <c r="K897" s="5"/>
      <c r="L897" s="5"/>
      <c r="M897" s="5"/>
      <c r="N897" s="5"/>
      <c r="O897" s="5"/>
      <c r="P897" s="5"/>
      <c r="Q897" s="77"/>
      <c r="R897" s="77"/>
      <c r="S897" s="5"/>
      <c r="T897" s="77"/>
      <c r="U897" s="81"/>
      <c r="V897" s="77"/>
      <c r="W897" s="77"/>
    </row>
    <row r="898" spans="1:23" x14ac:dyDescent="0.25">
      <c r="A898" s="116" t="str">
        <f>IF(ISBLANK(TBL_DATA[[#This Row],[Row.names]]), "",   DATE(YEAR(TBL_DATA[[#This Row],[Row.names]]), MONTH(TBL_DATA[[#This Row],[Row.names]]), DAY(TBL_DATA[[#This Row],[Row.names]])))</f>
        <v/>
      </c>
      <c r="B898" s="118"/>
      <c r="C898" s="68"/>
      <c r="D898" s="10"/>
      <c r="E898" s="5"/>
      <c r="F898" s="77"/>
      <c r="G898" s="54"/>
      <c r="H898" s="114"/>
      <c r="I898" s="77"/>
      <c r="J898" s="77"/>
      <c r="K898" s="5"/>
      <c r="L898" s="5"/>
      <c r="M898" s="5"/>
      <c r="N898" s="5"/>
      <c r="O898" s="5"/>
      <c r="P898" s="5"/>
      <c r="Q898" s="77"/>
      <c r="R898" s="77"/>
      <c r="S898" s="53"/>
      <c r="T898" s="77"/>
      <c r="U898" s="81"/>
      <c r="V898" s="77"/>
      <c r="W898" s="77"/>
    </row>
    <row r="899" spans="1:23" x14ac:dyDescent="0.25">
      <c r="A899" s="116" t="str">
        <f>IF(ISBLANK(TBL_DATA[[#This Row],[Row.names]]), "",   DATE(YEAR(TBL_DATA[[#This Row],[Row.names]]), MONTH(TBL_DATA[[#This Row],[Row.names]]), DAY(TBL_DATA[[#This Row],[Row.names]])))</f>
        <v/>
      </c>
      <c r="B899" s="118"/>
      <c r="C899" s="68"/>
      <c r="D899" s="10"/>
      <c r="E899" s="5"/>
      <c r="F899" s="77"/>
      <c r="G899" s="54"/>
      <c r="H899" s="113"/>
      <c r="I899" s="77"/>
      <c r="J899" s="77"/>
      <c r="K899" s="5"/>
      <c r="L899" s="5"/>
      <c r="M899" s="5"/>
      <c r="N899" s="5"/>
      <c r="O899" s="5"/>
      <c r="P899" s="5"/>
      <c r="Q899" s="77"/>
      <c r="R899" s="77"/>
      <c r="S899" s="5"/>
      <c r="T899" s="77"/>
      <c r="U899" s="81"/>
      <c r="V899" s="77"/>
      <c r="W899" s="77"/>
    </row>
    <row r="900" spans="1:23" x14ac:dyDescent="0.25">
      <c r="A900" s="116" t="str">
        <f>IF(ISBLANK(TBL_DATA[[#This Row],[Row.names]]), "",   DATE(YEAR(TBL_DATA[[#This Row],[Row.names]]), MONTH(TBL_DATA[[#This Row],[Row.names]]), DAY(TBL_DATA[[#This Row],[Row.names]])))</f>
        <v/>
      </c>
      <c r="B900" s="118"/>
      <c r="C900" s="68"/>
      <c r="D900" s="10"/>
      <c r="E900" s="5"/>
      <c r="F900" s="77"/>
      <c r="G900" s="54"/>
      <c r="H900" s="113"/>
      <c r="I900" s="77"/>
      <c r="J900" s="77"/>
      <c r="K900" s="5"/>
      <c r="L900" s="5"/>
      <c r="M900" s="5"/>
      <c r="N900" s="5"/>
      <c r="O900" s="5"/>
      <c r="P900" s="5"/>
      <c r="Q900" s="77"/>
      <c r="R900" s="77"/>
      <c r="S900" s="5"/>
      <c r="T900" s="77"/>
      <c r="U900" s="81"/>
      <c r="V900" s="77"/>
      <c r="W900" s="77"/>
    </row>
    <row r="901" spans="1:23" x14ac:dyDescent="0.25">
      <c r="A901" s="116" t="str">
        <f>IF(ISBLANK(TBL_DATA[[#This Row],[Row.names]]), "",   DATE(YEAR(TBL_DATA[[#This Row],[Row.names]]), MONTH(TBL_DATA[[#This Row],[Row.names]]), DAY(TBL_DATA[[#This Row],[Row.names]])))</f>
        <v/>
      </c>
      <c r="B901" s="118"/>
      <c r="C901" s="68"/>
      <c r="D901" s="10"/>
      <c r="E901" s="5"/>
      <c r="F901" s="77"/>
      <c r="G901" s="54"/>
      <c r="H901" s="113"/>
      <c r="I901" s="77"/>
      <c r="J901" s="77"/>
      <c r="K901" s="5"/>
      <c r="L901" s="5"/>
      <c r="M901" s="5"/>
      <c r="N901" s="5"/>
      <c r="O901" s="5"/>
      <c r="P901" s="5"/>
      <c r="Q901" s="77"/>
      <c r="R901" s="77"/>
      <c r="S901" s="5"/>
      <c r="T901" s="77"/>
      <c r="U901" s="81"/>
      <c r="V901" s="77"/>
      <c r="W901" s="77"/>
    </row>
    <row r="902" spans="1:23" x14ac:dyDescent="0.25">
      <c r="A902" s="116" t="str">
        <f>IF(ISBLANK(TBL_DATA[[#This Row],[Row.names]]), "",   DATE(YEAR(TBL_DATA[[#This Row],[Row.names]]), MONTH(TBL_DATA[[#This Row],[Row.names]]), DAY(TBL_DATA[[#This Row],[Row.names]])))</f>
        <v/>
      </c>
      <c r="B902" s="118"/>
      <c r="C902" s="68"/>
      <c r="D902" s="10"/>
      <c r="E902" s="5"/>
      <c r="F902" s="77"/>
      <c r="G902" s="54"/>
      <c r="H902" s="113"/>
      <c r="I902" s="77"/>
      <c r="J902" s="77"/>
      <c r="K902" s="5"/>
      <c r="L902" s="5"/>
      <c r="M902" s="5"/>
      <c r="N902" s="5"/>
      <c r="O902" s="5"/>
      <c r="P902" s="5"/>
      <c r="Q902" s="77"/>
      <c r="R902" s="77"/>
      <c r="S902" s="5"/>
      <c r="T902" s="77"/>
      <c r="U902" s="81"/>
      <c r="V902" s="77"/>
      <c r="W902" s="77"/>
    </row>
    <row r="903" spans="1:23" x14ac:dyDescent="0.25">
      <c r="A903" s="116" t="str">
        <f>IF(ISBLANK(TBL_DATA[[#This Row],[Row.names]]), "",   DATE(YEAR(TBL_DATA[[#This Row],[Row.names]]), MONTH(TBL_DATA[[#This Row],[Row.names]]), DAY(TBL_DATA[[#This Row],[Row.names]])))</f>
        <v/>
      </c>
      <c r="B903" s="118"/>
      <c r="C903" s="68"/>
      <c r="D903" s="10"/>
      <c r="E903" s="5"/>
      <c r="F903" s="77"/>
      <c r="G903" s="54"/>
      <c r="H903" s="113"/>
      <c r="I903" s="77"/>
      <c r="J903" s="77"/>
      <c r="K903" s="5"/>
      <c r="L903" s="5"/>
      <c r="M903" s="5"/>
      <c r="N903" s="5"/>
      <c r="O903" s="5"/>
      <c r="P903" s="5"/>
      <c r="Q903" s="77"/>
      <c r="R903" s="77"/>
      <c r="S903" s="5"/>
      <c r="T903" s="77"/>
      <c r="U903" s="81"/>
      <c r="V903" s="77"/>
      <c r="W903" s="77"/>
    </row>
    <row r="904" spans="1:23" x14ac:dyDescent="0.25">
      <c r="A904" s="116" t="str">
        <f>IF(ISBLANK(TBL_DATA[[#This Row],[Row.names]]), "",   DATE(YEAR(TBL_DATA[[#This Row],[Row.names]]), MONTH(TBL_DATA[[#This Row],[Row.names]]), DAY(TBL_DATA[[#This Row],[Row.names]])))</f>
        <v/>
      </c>
      <c r="B904" s="118"/>
      <c r="C904" s="68"/>
      <c r="D904" s="10"/>
      <c r="E904" s="5"/>
      <c r="F904" s="77"/>
      <c r="G904" s="54"/>
      <c r="H904" s="113"/>
      <c r="I904" s="77"/>
      <c r="J904" s="77"/>
      <c r="K904" s="5"/>
      <c r="L904" s="5"/>
      <c r="M904" s="5"/>
      <c r="N904" s="5"/>
      <c r="O904" s="5"/>
      <c r="P904" s="5"/>
      <c r="Q904" s="77"/>
      <c r="R904" s="77"/>
      <c r="S904" s="5"/>
      <c r="T904" s="77"/>
      <c r="U904" s="81"/>
      <c r="V904" s="77"/>
      <c r="W904" s="77"/>
    </row>
    <row r="905" spans="1:23" x14ac:dyDescent="0.25">
      <c r="A905" s="116" t="str">
        <f>IF(ISBLANK(TBL_DATA[[#This Row],[Row.names]]), "",   DATE(YEAR(TBL_DATA[[#This Row],[Row.names]]), MONTH(TBL_DATA[[#This Row],[Row.names]]), DAY(TBL_DATA[[#This Row],[Row.names]])))</f>
        <v/>
      </c>
      <c r="B905" s="118"/>
      <c r="C905" s="68"/>
      <c r="D905" s="10"/>
      <c r="E905" s="5"/>
      <c r="F905" s="77"/>
      <c r="G905" s="54"/>
      <c r="H905" s="113"/>
      <c r="I905" s="77"/>
      <c r="J905" s="77"/>
      <c r="K905" s="5"/>
      <c r="L905" s="5"/>
      <c r="M905" s="5"/>
      <c r="N905" s="5"/>
      <c r="O905" s="5"/>
      <c r="P905" s="5"/>
      <c r="Q905" s="77"/>
      <c r="R905" s="77"/>
      <c r="S905" s="5"/>
      <c r="T905" s="77"/>
      <c r="U905" s="81"/>
      <c r="V905" s="77"/>
      <c r="W905" s="77"/>
    </row>
    <row r="906" spans="1:23" x14ac:dyDescent="0.25">
      <c r="A906" s="116" t="str">
        <f>IF(ISBLANK(TBL_DATA[[#This Row],[Row.names]]), "",   DATE(YEAR(TBL_DATA[[#This Row],[Row.names]]), MONTH(TBL_DATA[[#This Row],[Row.names]]), DAY(TBL_DATA[[#This Row],[Row.names]])))</f>
        <v/>
      </c>
      <c r="B906" s="118"/>
      <c r="C906" s="68"/>
      <c r="D906" s="10"/>
      <c r="E906" s="5"/>
      <c r="F906" s="77"/>
      <c r="G906" s="54"/>
      <c r="H906" s="113"/>
      <c r="I906" s="77"/>
      <c r="J906" s="77"/>
      <c r="K906" s="5"/>
      <c r="L906" s="5"/>
      <c r="M906" s="5"/>
      <c r="N906" s="5"/>
      <c r="O906" s="5"/>
      <c r="P906" s="5"/>
      <c r="Q906" s="77"/>
      <c r="R906" s="77"/>
      <c r="S906" s="5"/>
      <c r="T906" s="77"/>
      <c r="U906" s="81"/>
      <c r="V906" s="77"/>
      <c r="W906" s="77"/>
    </row>
    <row r="907" spans="1:23" x14ac:dyDescent="0.25">
      <c r="A907" s="116" t="str">
        <f>IF(ISBLANK(TBL_DATA[[#This Row],[Row.names]]), "",   DATE(YEAR(TBL_DATA[[#This Row],[Row.names]]), MONTH(TBL_DATA[[#This Row],[Row.names]]), DAY(TBL_DATA[[#This Row],[Row.names]])))</f>
        <v/>
      </c>
      <c r="B907" s="118"/>
      <c r="C907" s="68"/>
      <c r="D907" s="10"/>
      <c r="E907" s="5"/>
      <c r="F907" s="77"/>
      <c r="G907" s="54"/>
      <c r="H907" s="113"/>
      <c r="I907" s="77"/>
      <c r="J907" s="77"/>
      <c r="K907" s="5"/>
      <c r="L907" s="5"/>
      <c r="M907" s="5"/>
      <c r="N907" s="5"/>
      <c r="O907" s="5"/>
      <c r="P907" s="5"/>
      <c r="Q907" s="77"/>
      <c r="R907" s="77"/>
      <c r="S907" s="5"/>
      <c r="T907" s="77"/>
      <c r="U907" s="81"/>
      <c r="V907" s="77"/>
      <c r="W907" s="77"/>
    </row>
    <row r="908" spans="1:23" x14ac:dyDescent="0.25">
      <c r="A908" s="116" t="str">
        <f>IF(ISBLANK(TBL_DATA[[#This Row],[Row.names]]), "",   DATE(YEAR(TBL_DATA[[#This Row],[Row.names]]), MONTH(TBL_DATA[[#This Row],[Row.names]]), DAY(TBL_DATA[[#This Row],[Row.names]])))</f>
        <v/>
      </c>
      <c r="B908" s="118"/>
      <c r="C908" s="68"/>
      <c r="D908" s="10"/>
      <c r="E908" s="5"/>
      <c r="F908" s="77"/>
      <c r="G908" s="54"/>
      <c r="H908" s="113"/>
      <c r="I908" s="77"/>
      <c r="J908" s="77"/>
      <c r="K908" s="5"/>
      <c r="L908" s="5"/>
      <c r="M908" s="5"/>
      <c r="N908" s="5"/>
      <c r="O908" s="5"/>
      <c r="P908" s="5"/>
      <c r="Q908" s="77"/>
      <c r="R908" s="77"/>
      <c r="S908" s="5"/>
      <c r="T908" s="77"/>
      <c r="U908" s="81"/>
      <c r="V908" s="77"/>
      <c r="W908" s="77"/>
    </row>
    <row r="909" spans="1:23" x14ac:dyDescent="0.25">
      <c r="A909" s="116" t="str">
        <f>IF(ISBLANK(TBL_DATA[[#This Row],[Row.names]]), "",   DATE(YEAR(TBL_DATA[[#This Row],[Row.names]]), MONTH(TBL_DATA[[#This Row],[Row.names]]), DAY(TBL_DATA[[#This Row],[Row.names]])))</f>
        <v/>
      </c>
      <c r="B909" s="118"/>
      <c r="C909" s="68"/>
      <c r="D909" s="10"/>
      <c r="E909" s="5"/>
      <c r="F909" s="77"/>
      <c r="G909" s="54"/>
      <c r="H909" s="113"/>
      <c r="I909" s="77"/>
      <c r="J909" s="77"/>
      <c r="K909" s="5"/>
      <c r="L909" s="5"/>
      <c r="M909" s="5"/>
      <c r="N909" s="5"/>
      <c r="O909" s="5"/>
      <c r="P909" s="5"/>
      <c r="Q909" s="77"/>
      <c r="R909" s="77"/>
      <c r="S909" s="5"/>
      <c r="T909" s="77"/>
      <c r="U909" s="81"/>
      <c r="V909" s="77"/>
      <c r="W909" s="77"/>
    </row>
    <row r="910" spans="1:23" x14ac:dyDescent="0.25">
      <c r="A910" s="116" t="str">
        <f>IF(ISBLANK(TBL_DATA[[#This Row],[Row.names]]), "",   DATE(YEAR(TBL_DATA[[#This Row],[Row.names]]), MONTH(TBL_DATA[[#This Row],[Row.names]]), DAY(TBL_DATA[[#This Row],[Row.names]])))</f>
        <v/>
      </c>
      <c r="B910" s="118"/>
      <c r="C910" s="68"/>
      <c r="D910" s="10"/>
      <c r="E910" s="5"/>
      <c r="F910" s="77"/>
      <c r="G910" s="54"/>
      <c r="H910" s="113"/>
      <c r="I910" s="77"/>
      <c r="J910" s="77"/>
      <c r="K910" s="5"/>
      <c r="L910" s="5"/>
      <c r="M910" s="5"/>
      <c r="N910" s="5"/>
      <c r="O910" s="5"/>
      <c r="P910" s="5"/>
      <c r="Q910" s="77"/>
      <c r="R910" s="77"/>
      <c r="S910" s="5"/>
      <c r="T910" s="77"/>
      <c r="U910" s="81"/>
      <c r="V910" s="77"/>
      <c r="W910" s="77"/>
    </row>
    <row r="911" spans="1:23" x14ac:dyDescent="0.25">
      <c r="A911" s="116" t="str">
        <f>IF(ISBLANK(TBL_DATA[[#This Row],[Row.names]]), "",   DATE(YEAR(TBL_DATA[[#This Row],[Row.names]]), MONTH(TBL_DATA[[#This Row],[Row.names]]), DAY(TBL_DATA[[#This Row],[Row.names]])))</f>
        <v/>
      </c>
      <c r="B911" s="118"/>
      <c r="C911" s="68"/>
      <c r="D911" s="10"/>
      <c r="E911" s="5"/>
      <c r="F911" s="77"/>
      <c r="G911" s="54"/>
      <c r="H911" s="113"/>
      <c r="I911" s="77"/>
      <c r="J911" s="77"/>
      <c r="K911" s="5"/>
      <c r="L911" s="5"/>
      <c r="M911" s="5"/>
      <c r="N911" s="5"/>
      <c r="O911" s="5"/>
      <c r="P911" s="5"/>
      <c r="Q911" s="77"/>
      <c r="R911" s="77"/>
      <c r="S911" s="5"/>
      <c r="T911" s="77"/>
      <c r="U911" s="81"/>
      <c r="V911" s="77"/>
      <c r="W911" s="77"/>
    </row>
    <row r="912" spans="1:23" x14ac:dyDescent="0.25">
      <c r="A912" s="116" t="str">
        <f>IF(ISBLANK(TBL_DATA[[#This Row],[Row.names]]), "",   DATE(YEAR(TBL_DATA[[#This Row],[Row.names]]), MONTH(TBL_DATA[[#This Row],[Row.names]]), DAY(TBL_DATA[[#This Row],[Row.names]])))</f>
        <v/>
      </c>
      <c r="B912" s="118"/>
      <c r="C912" s="68"/>
      <c r="D912" s="10"/>
      <c r="E912" s="5"/>
      <c r="F912" s="77"/>
      <c r="G912" s="54"/>
      <c r="H912" s="113"/>
      <c r="I912" s="77"/>
      <c r="J912" s="77"/>
      <c r="K912" s="5"/>
      <c r="L912" s="5"/>
      <c r="M912" s="5"/>
      <c r="N912" s="5"/>
      <c r="O912" s="5"/>
      <c r="P912" s="5"/>
      <c r="Q912" s="77"/>
      <c r="R912" s="77"/>
      <c r="S912" s="5"/>
      <c r="T912" s="77"/>
      <c r="U912" s="81"/>
      <c r="V912" s="77"/>
      <c r="W912" s="77"/>
    </row>
    <row r="913" spans="1:23" x14ac:dyDescent="0.25">
      <c r="A913" s="116" t="str">
        <f>IF(ISBLANK(TBL_DATA[[#This Row],[Row.names]]), "",   DATE(YEAR(TBL_DATA[[#This Row],[Row.names]]), MONTH(TBL_DATA[[#This Row],[Row.names]]), DAY(TBL_DATA[[#This Row],[Row.names]])))</f>
        <v/>
      </c>
      <c r="B913" s="118"/>
      <c r="C913" s="68"/>
      <c r="D913" s="10"/>
      <c r="E913" s="5"/>
      <c r="F913" s="77"/>
      <c r="G913" s="54"/>
      <c r="H913" s="113"/>
      <c r="I913" s="77"/>
      <c r="J913" s="77"/>
      <c r="K913" s="5"/>
      <c r="L913" s="5"/>
      <c r="M913" s="5"/>
      <c r="N913" s="5"/>
      <c r="O913" s="5"/>
      <c r="P913" s="5"/>
      <c r="Q913" s="77"/>
      <c r="R913" s="77"/>
      <c r="S913" s="5"/>
      <c r="T913" s="77"/>
      <c r="U913" s="81"/>
      <c r="V913" s="77"/>
      <c r="W913" s="77"/>
    </row>
    <row r="914" spans="1:23" x14ac:dyDescent="0.25">
      <c r="A914" s="116" t="str">
        <f>IF(ISBLANK(TBL_DATA[[#This Row],[Row.names]]), "",   DATE(YEAR(TBL_DATA[[#This Row],[Row.names]]), MONTH(TBL_DATA[[#This Row],[Row.names]]), DAY(TBL_DATA[[#This Row],[Row.names]])))</f>
        <v/>
      </c>
      <c r="B914" s="118"/>
      <c r="C914" s="68"/>
      <c r="D914" s="10"/>
      <c r="E914" s="5"/>
      <c r="F914" s="77"/>
      <c r="G914" s="54"/>
      <c r="H914" s="113"/>
      <c r="I914" s="77"/>
      <c r="J914" s="77"/>
      <c r="K914" s="5"/>
      <c r="L914" s="5"/>
      <c r="M914" s="5"/>
      <c r="N914" s="5"/>
      <c r="O914" s="5"/>
      <c r="P914" s="5"/>
      <c r="Q914" s="77"/>
      <c r="R914" s="77"/>
      <c r="S914" s="5"/>
      <c r="T914" s="77"/>
      <c r="U914" s="81"/>
      <c r="V914" s="77"/>
      <c r="W914" s="77"/>
    </row>
    <row r="915" spans="1:23" x14ac:dyDescent="0.25">
      <c r="A915" s="116" t="str">
        <f>IF(ISBLANK(TBL_DATA[[#This Row],[Row.names]]), "",   DATE(YEAR(TBL_DATA[[#This Row],[Row.names]]), MONTH(TBL_DATA[[#This Row],[Row.names]]), DAY(TBL_DATA[[#This Row],[Row.names]])))</f>
        <v/>
      </c>
      <c r="B915" s="118"/>
      <c r="C915" s="68"/>
      <c r="D915" s="10"/>
      <c r="E915" s="5"/>
      <c r="F915" s="77"/>
      <c r="G915" s="54"/>
      <c r="H915" s="113"/>
      <c r="I915" s="77"/>
      <c r="J915" s="77"/>
      <c r="K915" s="5"/>
      <c r="L915" s="5"/>
      <c r="M915" s="5"/>
      <c r="N915" s="5"/>
      <c r="O915" s="5"/>
      <c r="P915" s="5"/>
      <c r="Q915" s="77"/>
      <c r="R915" s="77"/>
      <c r="S915" s="5"/>
      <c r="T915" s="77"/>
      <c r="U915" s="81"/>
      <c r="V915" s="77"/>
      <c r="W915" s="77"/>
    </row>
    <row r="916" spans="1:23" x14ac:dyDescent="0.25">
      <c r="A916" s="116" t="str">
        <f>IF(ISBLANK(TBL_DATA[[#This Row],[Row.names]]), "",   DATE(YEAR(TBL_DATA[[#This Row],[Row.names]]), MONTH(TBL_DATA[[#This Row],[Row.names]]), DAY(TBL_DATA[[#This Row],[Row.names]])))</f>
        <v/>
      </c>
      <c r="B916" s="118"/>
      <c r="C916" s="68"/>
      <c r="D916" s="10"/>
      <c r="E916" s="5"/>
      <c r="F916" s="77"/>
      <c r="G916" s="54"/>
      <c r="H916" s="113"/>
      <c r="I916" s="77"/>
      <c r="J916" s="77"/>
      <c r="K916" s="5"/>
      <c r="L916" s="5"/>
      <c r="M916" s="5"/>
      <c r="N916" s="5"/>
      <c r="O916" s="5"/>
      <c r="P916" s="5"/>
      <c r="Q916" s="77"/>
      <c r="R916" s="77"/>
      <c r="S916" s="5"/>
      <c r="T916" s="77"/>
      <c r="U916" s="81"/>
      <c r="V916" s="77"/>
      <c r="W916" s="77"/>
    </row>
    <row r="917" spans="1:23" x14ac:dyDescent="0.25">
      <c r="A917" s="116" t="str">
        <f>IF(ISBLANK(TBL_DATA[[#This Row],[Row.names]]), "",   DATE(YEAR(TBL_DATA[[#This Row],[Row.names]]), MONTH(TBL_DATA[[#This Row],[Row.names]]), DAY(TBL_DATA[[#This Row],[Row.names]])))</f>
        <v/>
      </c>
      <c r="B917" s="118"/>
      <c r="C917" s="68"/>
      <c r="D917" s="10"/>
      <c r="E917" s="5"/>
      <c r="F917" s="77"/>
      <c r="G917" s="54"/>
      <c r="H917" s="114"/>
      <c r="I917" s="77"/>
      <c r="J917" s="77"/>
      <c r="K917" s="5"/>
      <c r="L917" s="5"/>
      <c r="M917" s="5"/>
      <c r="N917" s="5"/>
      <c r="O917" s="5"/>
      <c r="P917" s="5"/>
      <c r="Q917" s="77"/>
      <c r="R917" s="77"/>
      <c r="S917" s="53"/>
      <c r="T917" s="77"/>
      <c r="U917" s="81"/>
      <c r="V917" s="77"/>
      <c r="W917" s="77"/>
    </row>
    <row r="918" spans="1:23" x14ac:dyDescent="0.25">
      <c r="A918" s="116" t="str">
        <f>IF(ISBLANK(TBL_DATA[[#This Row],[Row.names]]), "",   DATE(YEAR(TBL_DATA[[#This Row],[Row.names]]), MONTH(TBL_DATA[[#This Row],[Row.names]]), DAY(TBL_DATA[[#This Row],[Row.names]])))</f>
        <v/>
      </c>
      <c r="B918" s="118"/>
      <c r="C918" s="68"/>
      <c r="D918" s="10"/>
      <c r="E918" s="5"/>
      <c r="F918" s="77"/>
      <c r="G918" s="54"/>
      <c r="H918" s="113"/>
      <c r="I918" s="77"/>
      <c r="J918" s="77"/>
      <c r="K918" s="5"/>
      <c r="L918" s="5"/>
      <c r="M918" s="5"/>
      <c r="N918" s="5"/>
      <c r="O918" s="5"/>
      <c r="P918" s="5"/>
      <c r="Q918" s="77"/>
      <c r="R918" s="77"/>
      <c r="S918" s="5"/>
      <c r="T918" s="77"/>
      <c r="U918" s="81"/>
      <c r="V918" s="77"/>
      <c r="W918" s="77"/>
    </row>
    <row r="919" spans="1:23" x14ac:dyDescent="0.25">
      <c r="A919" s="116" t="str">
        <f>IF(ISBLANK(TBL_DATA[[#This Row],[Row.names]]), "",   DATE(YEAR(TBL_DATA[[#This Row],[Row.names]]), MONTH(TBL_DATA[[#This Row],[Row.names]]), DAY(TBL_DATA[[#This Row],[Row.names]])))</f>
        <v/>
      </c>
      <c r="B919" s="118"/>
      <c r="C919" s="68"/>
      <c r="D919" s="10"/>
      <c r="E919" s="5"/>
      <c r="F919" s="77"/>
      <c r="G919" s="54"/>
      <c r="H919" s="113"/>
      <c r="I919" s="77"/>
      <c r="J919" s="77"/>
      <c r="K919" s="5"/>
      <c r="L919" s="5"/>
      <c r="M919" s="5"/>
      <c r="N919" s="5"/>
      <c r="O919" s="5"/>
      <c r="P919" s="5"/>
      <c r="Q919" s="77"/>
      <c r="R919" s="77"/>
      <c r="S919" s="5"/>
      <c r="T919" s="77"/>
      <c r="U919" s="81"/>
      <c r="V919" s="77"/>
      <c r="W919" s="77"/>
    </row>
    <row r="920" spans="1:23" x14ac:dyDescent="0.25">
      <c r="A920" s="116" t="str">
        <f>IF(ISBLANK(TBL_DATA[[#This Row],[Row.names]]), "",   DATE(YEAR(TBL_DATA[[#This Row],[Row.names]]), MONTH(TBL_DATA[[#This Row],[Row.names]]), DAY(TBL_DATA[[#This Row],[Row.names]])))</f>
        <v/>
      </c>
      <c r="B920" s="118"/>
      <c r="C920" s="68"/>
      <c r="D920" s="10"/>
      <c r="E920" s="5"/>
      <c r="F920" s="77"/>
      <c r="G920" s="54"/>
      <c r="H920" s="113"/>
      <c r="I920" s="77"/>
      <c r="J920" s="77"/>
      <c r="K920" s="5"/>
      <c r="L920" s="5"/>
      <c r="M920" s="5"/>
      <c r="N920" s="5"/>
      <c r="O920" s="5"/>
      <c r="P920" s="5"/>
      <c r="Q920" s="77"/>
      <c r="R920" s="77"/>
      <c r="S920" s="5"/>
      <c r="T920" s="77"/>
      <c r="U920" s="81"/>
      <c r="V920" s="77"/>
      <c r="W920" s="77"/>
    </row>
    <row r="921" spans="1:23" x14ac:dyDescent="0.25">
      <c r="A921" s="116" t="str">
        <f>IF(ISBLANK(TBL_DATA[[#This Row],[Row.names]]), "",   DATE(YEAR(TBL_DATA[[#This Row],[Row.names]]), MONTH(TBL_DATA[[#This Row],[Row.names]]), DAY(TBL_DATA[[#This Row],[Row.names]])))</f>
        <v/>
      </c>
      <c r="B921" s="118"/>
      <c r="C921" s="68"/>
      <c r="D921" s="10"/>
      <c r="E921" s="5"/>
      <c r="F921" s="77"/>
      <c r="G921" s="54"/>
      <c r="H921" s="113"/>
      <c r="I921" s="77"/>
      <c r="J921" s="77"/>
      <c r="K921" s="5"/>
      <c r="L921" s="5"/>
      <c r="M921" s="5"/>
      <c r="N921" s="5"/>
      <c r="O921" s="5"/>
      <c r="P921" s="5"/>
      <c r="Q921" s="77"/>
      <c r="R921" s="77"/>
      <c r="S921" s="5"/>
      <c r="T921" s="77"/>
      <c r="U921" s="81"/>
      <c r="V921" s="77"/>
      <c r="W921" s="77"/>
    </row>
    <row r="922" spans="1:23" x14ac:dyDescent="0.25">
      <c r="A922" s="116" t="str">
        <f>IF(ISBLANK(TBL_DATA[[#This Row],[Row.names]]), "",   DATE(YEAR(TBL_DATA[[#This Row],[Row.names]]), MONTH(TBL_DATA[[#This Row],[Row.names]]), DAY(TBL_DATA[[#This Row],[Row.names]])))</f>
        <v/>
      </c>
      <c r="B922" s="118"/>
      <c r="C922" s="68"/>
      <c r="D922" s="10"/>
      <c r="E922" s="5"/>
      <c r="F922" s="77"/>
      <c r="G922" s="54"/>
      <c r="H922" s="113"/>
      <c r="I922" s="77"/>
      <c r="J922" s="77"/>
      <c r="K922" s="5"/>
      <c r="L922" s="5"/>
      <c r="M922" s="5"/>
      <c r="N922" s="5"/>
      <c r="O922" s="5"/>
      <c r="P922" s="5"/>
      <c r="Q922" s="77"/>
      <c r="R922" s="77"/>
      <c r="S922" s="5"/>
      <c r="T922" s="77"/>
      <c r="U922" s="81"/>
      <c r="V922" s="77"/>
      <c r="W922" s="77"/>
    </row>
    <row r="923" spans="1:23" x14ac:dyDescent="0.25">
      <c r="A923" s="116" t="str">
        <f>IF(ISBLANK(TBL_DATA[[#This Row],[Row.names]]), "",   DATE(YEAR(TBL_DATA[[#This Row],[Row.names]]), MONTH(TBL_DATA[[#This Row],[Row.names]]), DAY(TBL_DATA[[#This Row],[Row.names]])))</f>
        <v/>
      </c>
      <c r="B923" s="118"/>
      <c r="C923" s="68"/>
      <c r="D923" s="10"/>
      <c r="E923" s="5"/>
      <c r="F923" s="77"/>
      <c r="G923" s="54"/>
      <c r="H923" s="113"/>
      <c r="I923" s="77"/>
      <c r="J923" s="77"/>
      <c r="K923" s="5"/>
      <c r="L923" s="5"/>
      <c r="M923" s="5"/>
      <c r="N923" s="5"/>
      <c r="O923" s="5"/>
      <c r="P923" s="5"/>
      <c r="Q923" s="77"/>
      <c r="R923" s="77"/>
      <c r="S923" s="5"/>
      <c r="T923" s="77"/>
      <c r="U923" s="81"/>
      <c r="V923" s="77"/>
      <c r="W923" s="77"/>
    </row>
    <row r="924" spans="1:23" x14ac:dyDescent="0.25">
      <c r="A924" s="116" t="str">
        <f>IF(ISBLANK(TBL_DATA[[#This Row],[Row.names]]), "",   DATE(YEAR(TBL_DATA[[#This Row],[Row.names]]), MONTH(TBL_DATA[[#This Row],[Row.names]]), DAY(TBL_DATA[[#This Row],[Row.names]])))</f>
        <v/>
      </c>
      <c r="B924" s="118"/>
      <c r="C924" s="68"/>
      <c r="D924" s="10"/>
      <c r="E924" s="5"/>
      <c r="F924" s="77"/>
      <c r="G924" s="54"/>
      <c r="H924" s="113"/>
      <c r="I924" s="77"/>
      <c r="J924" s="77"/>
      <c r="K924" s="5"/>
      <c r="L924" s="5"/>
      <c r="M924" s="5"/>
      <c r="N924" s="5"/>
      <c r="O924" s="5"/>
      <c r="P924" s="5"/>
      <c r="Q924" s="77"/>
      <c r="R924" s="77"/>
      <c r="S924" s="5"/>
      <c r="T924" s="77"/>
      <c r="U924" s="81"/>
      <c r="V924" s="77"/>
      <c r="W924" s="77"/>
    </row>
    <row r="925" spans="1:23" x14ac:dyDescent="0.25">
      <c r="A925" s="116" t="str">
        <f>IF(ISBLANK(TBL_DATA[[#This Row],[Row.names]]), "",   DATE(YEAR(TBL_DATA[[#This Row],[Row.names]]), MONTH(TBL_DATA[[#This Row],[Row.names]]), DAY(TBL_DATA[[#This Row],[Row.names]])))</f>
        <v/>
      </c>
      <c r="B925" s="118"/>
      <c r="C925" s="68"/>
      <c r="D925" s="10"/>
      <c r="E925" s="5"/>
      <c r="F925" s="77"/>
      <c r="G925" s="54"/>
      <c r="H925" s="113"/>
      <c r="I925" s="77"/>
      <c r="J925" s="77"/>
      <c r="K925" s="5"/>
      <c r="L925" s="5"/>
      <c r="M925" s="5"/>
      <c r="N925" s="5"/>
      <c r="O925" s="5"/>
      <c r="P925" s="5"/>
      <c r="Q925" s="77"/>
      <c r="R925" s="77"/>
      <c r="S925" s="5"/>
      <c r="T925" s="77"/>
      <c r="U925" s="81"/>
      <c r="V925" s="77"/>
      <c r="W925" s="77"/>
    </row>
    <row r="926" spans="1:23" x14ac:dyDescent="0.25">
      <c r="A926" s="116" t="str">
        <f>IF(ISBLANK(TBL_DATA[[#This Row],[Row.names]]), "",   DATE(YEAR(TBL_DATA[[#This Row],[Row.names]]), MONTH(TBL_DATA[[#This Row],[Row.names]]), DAY(TBL_DATA[[#This Row],[Row.names]])))</f>
        <v/>
      </c>
      <c r="B926" s="118"/>
      <c r="C926" s="68"/>
      <c r="D926" s="10"/>
      <c r="E926" s="5"/>
      <c r="F926" s="77"/>
      <c r="G926" s="54"/>
      <c r="H926" s="113"/>
      <c r="I926" s="77"/>
      <c r="J926" s="77"/>
      <c r="K926" s="5"/>
      <c r="L926" s="5"/>
      <c r="M926" s="5"/>
      <c r="N926" s="5"/>
      <c r="O926" s="5"/>
      <c r="P926" s="5"/>
      <c r="Q926" s="77"/>
      <c r="R926" s="77"/>
      <c r="S926" s="5"/>
      <c r="T926" s="77"/>
      <c r="U926" s="81"/>
      <c r="V926" s="77"/>
      <c r="W926" s="77"/>
    </row>
    <row r="927" spans="1:23" x14ac:dyDescent="0.25">
      <c r="A927" s="116" t="str">
        <f>IF(ISBLANK(TBL_DATA[[#This Row],[Row.names]]), "",   DATE(YEAR(TBL_DATA[[#This Row],[Row.names]]), MONTH(TBL_DATA[[#This Row],[Row.names]]), DAY(TBL_DATA[[#This Row],[Row.names]])))</f>
        <v/>
      </c>
      <c r="B927" s="118"/>
      <c r="C927" s="68"/>
      <c r="D927" s="10"/>
      <c r="E927" s="5"/>
      <c r="F927" s="77"/>
      <c r="G927" s="54"/>
      <c r="H927" s="113"/>
      <c r="I927" s="77"/>
      <c r="J927" s="77"/>
      <c r="K927" s="5"/>
      <c r="L927" s="5"/>
      <c r="M927" s="5"/>
      <c r="N927" s="5"/>
      <c r="O927" s="5"/>
      <c r="P927" s="5"/>
      <c r="Q927" s="77"/>
      <c r="R927" s="77"/>
      <c r="S927" s="5"/>
      <c r="T927" s="77"/>
      <c r="U927" s="81"/>
      <c r="V927" s="77"/>
      <c r="W927" s="77"/>
    </row>
    <row r="928" spans="1:23" x14ac:dyDescent="0.25">
      <c r="A928" s="116" t="str">
        <f>IF(ISBLANK(TBL_DATA[[#This Row],[Row.names]]), "",   DATE(YEAR(TBL_DATA[[#This Row],[Row.names]]), MONTH(TBL_DATA[[#This Row],[Row.names]]), DAY(TBL_DATA[[#This Row],[Row.names]])))</f>
        <v/>
      </c>
      <c r="B928" s="118"/>
      <c r="C928" s="68"/>
      <c r="D928" s="10"/>
      <c r="E928" s="5"/>
      <c r="F928" s="77"/>
      <c r="G928" s="54"/>
      <c r="H928" s="113"/>
      <c r="I928" s="77"/>
      <c r="J928" s="77"/>
      <c r="K928" s="5"/>
      <c r="L928" s="5"/>
      <c r="M928" s="5"/>
      <c r="N928" s="5"/>
      <c r="O928" s="5"/>
      <c r="P928" s="5"/>
      <c r="Q928" s="77"/>
      <c r="R928" s="77"/>
      <c r="S928" s="5"/>
      <c r="T928" s="77"/>
      <c r="U928" s="81"/>
      <c r="V928" s="77"/>
      <c r="W928" s="77"/>
    </row>
    <row r="929" spans="1:23" x14ac:dyDescent="0.25">
      <c r="A929" s="116" t="str">
        <f>IF(ISBLANK(TBL_DATA[[#This Row],[Row.names]]), "",   DATE(YEAR(TBL_DATA[[#This Row],[Row.names]]), MONTH(TBL_DATA[[#This Row],[Row.names]]), DAY(TBL_DATA[[#This Row],[Row.names]])))</f>
        <v/>
      </c>
      <c r="B929" s="118"/>
      <c r="C929" s="68"/>
      <c r="D929" s="10"/>
      <c r="E929" s="5"/>
      <c r="F929" s="77"/>
      <c r="G929" s="54"/>
      <c r="H929" s="113"/>
      <c r="I929" s="77"/>
      <c r="J929" s="77"/>
      <c r="K929" s="5"/>
      <c r="L929" s="5"/>
      <c r="M929" s="5"/>
      <c r="N929" s="5"/>
      <c r="O929" s="5"/>
      <c r="P929" s="5"/>
      <c r="Q929" s="77"/>
      <c r="R929" s="77"/>
      <c r="S929" s="5"/>
      <c r="T929" s="77"/>
      <c r="U929" s="81"/>
      <c r="V929" s="77"/>
      <c r="W929" s="77"/>
    </row>
    <row r="930" spans="1:23" x14ac:dyDescent="0.25">
      <c r="A930" s="116" t="str">
        <f>IF(ISBLANK(TBL_DATA[[#This Row],[Row.names]]), "",   DATE(YEAR(TBL_DATA[[#This Row],[Row.names]]), MONTH(TBL_DATA[[#This Row],[Row.names]]), DAY(TBL_DATA[[#This Row],[Row.names]])))</f>
        <v/>
      </c>
      <c r="B930" s="118"/>
      <c r="C930" s="68"/>
      <c r="D930" s="10"/>
      <c r="E930" s="5"/>
      <c r="F930" s="77"/>
      <c r="G930" s="54"/>
      <c r="H930" s="113"/>
      <c r="I930" s="77"/>
      <c r="J930" s="77"/>
      <c r="K930" s="5"/>
      <c r="L930" s="5"/>
      <c r="M930" s="5"/>
      <c r="N930" s="5"/>
      <c r="O930" s="5"/>
      <c r="P930" s="5"/>
      <c r="Q930" s="77"/>
      <c r="R930" s="77"/>
      <c r="S930" s="5"/>
      <c r="T930" s="77"/>
      <c r="U930" s="81"/>
      <c r="V930" s="77"/>
      <c r="W930" s="77"/>
    </row>
    <row r="931" spans="1:23" x14ac:dyDescent="0.25">
      <c r="A931" s="116" t="str">
        <f>IF(ISBLANK(TBL_DATA[[#This Row],[Row.names]]), "",   DATE(YEAR(TBL_DATA[[#This Row],[Row.names]]), MONTH(TBL_DATA[[#This Row],[Row.names]]), DAY(TBL_DATA[[#This Row],[Row.names]])))</f>
        <v/>
      </c>
      <c r="B931" s="118"/>
      <c r="C931" s="68"/>
      <c r="D931" s="10"/>
      <c r="E931" s="5"/>
      <c r="F931" s="77"/>
      <c r="G931" s="54"/>
      <c r="H931" s="113"/>
      <c r="I931" s="77"/>
      <c r="J931" s="77"/>
      <c r="K931" s="5"/>
      <c r="L931" s="5"/>
      <c r="M931" s="5"/>
      <c r="N931" s="5"/>
      <c r="O931" s="5"/>
      <c r="P931" s="5"/>
      <c r="Q931" s="77"/>
      <c r="R931" s="77"/>
      <c r="S931" s="5"/>
      <c r="T931" s="77"/>
      <c r="U931" s="81"/>
      <c r="V931" s="77"/>
      <c r="W931" s="77"/>
    </row>
    <row r="932" spans="1:23" x14ac:dyDescent="0.25">
      <c r="A932" s="116" t="str">
        <f>IF(ISBLANK(TBL_DATA[[#This Row],[Row.names]]), "",   DATE(YEAR(TBL_DATA[[#This Row],[Row.names]]), MONTH(TBL_DATA[[#This Row],[Row.names]]), DAY(TBL_DATA[[#This Row],[Row.names]])))</f>
        <v/>
      </c>
      <c r="B932" s="118"/>
      <c r="C932" s="68"/>
      <c r="D932" s="10"/>
      <c r="E932" s="5"/>
      <c r="F932" s="77"/>
      <c r="G932" s="54"/>
      <c r="H932" s="113"/>
      <c r="I932" s="77"/>
      <c r="J932" s="77"/>
      <c r="K932" s="5"/>
      <c r="L932" s="5"/>
      <c r="M932" s="5"/>
      <c r="N932" s="5"/>
      <c r="O932" s="5"/>
      <c r="P932" s="5"/>
      <c r="Q932" s="77"/>
      <c r="R932" s="77"/>
      <c r="S932" s="5"/>
      <c r="T932" s="77"/>
      <c r="U932" s="81"/>
      <c r="V932" s="77"/>
      <c r="W932" s="77"/>
    </row>
    <row r="933" spans="1:23" x14ac:dyDescent="0.25">
      <c r="A933" s="116" t="str">
        <f>IF(ISBLANK(TBL_DATA[[#This Row],[Row.names]]), "",   DATE(YEAR(TBL_DATA[[#This Row],[Row.names]]), MONTH(TBL_DATA[[#This Row],[Row.names]]), DAY(TBL_DATA[[#This Row],[Row.names]])))</f>
        <v/>
      </c>
      <c r="B933" s="118"/>
      <c r="C933" s="68"/>
      <c r="D933" s="10"/>
      <c r="E933" s="5"/>
      <c r="F933" s="77"/>
      <c r="G933" s="54"/>
      <c r="H933" s="113"/>
      <c r="I933" s="77"/>
      <c r="J933" s="77"/>
      <c r="K933" s="5"/>
      <c r="L933" s="5"/>
      <c r="M933" s="5"/>
      <c r="N933" s="5"/>
      <c r="O933" s="5"/>
      <c r="P933" s="5"/>
      <c r="Q933" s="77"/>
      <c r="R933" s="77"/>
      <c r="S933" s="5"/>
      <c r="T933" s="77"/>
      <c r="U933" s="81"/>
      <c r="V933" s="77"/>
      <c r="W933" s="77"/>
    </row>
    <row r="934" spans="1:23" x14ac:dyDescent="0.25">
      <c r="A934" s="116" t="str">
        <f>IF(ISBLANK(TBL_DATA[[#This Row],[Row.names]]), "",   DATE(YEAR(TBL_DATA[[#This Row],[Row.names]]), MONTH(TBL_DATA[[#This Row],[Row.names]]), DAY(TBL_DATA[[#This Row],[Row.names]])))</f>
        <v/>
      </c>
      <c r="B934" s="118"/>
      <c r="C934" s="68"/>
      <c r="D934" s="10"/>
      <c r="E934" s="5"/>
      <c r="F934" s="77"/>
      <c r="G934" s="54"/>
      <c r="H934" s="113"/>
      <c r="I934" s="77"/>
      <c r="J934" s="77"/>
      <c r="K934" s="5"/>
      <c r="L934" s="5"/>
      <c r="M934" s="5"/>
      <c r="N934" s="5"/>
      <c r="O934" s="5"/>
      <c r="P934" s="5"/>
      <c r="Q934" s="77"/>
      <c r="R934" s="77"/>
      <c r="S934" s="5"/>
      <c r="T934" s="77"/>
      <c r="U934" s="81"/>
      <c r="V934" s="77"/>
      <c r="W934" s="77"/>
    </row>
    <row r="935" spans="1:23" x14ac:dyDescent="0.25">
      <c r="A935" s="116" t="str">
        <f>IF(ISBLANK(TBL_DATA[[#This Row],[Row.names]]), "",   DATE(YEAR(TBL_DATA[[#This Row],[Row.names]]), MONTH(TBL_DATA[[#This Row],[Row.names]]), DAY(TBL_DATA[[#This Row],[Row.names]])))</f>
        <v/>
      </c>
      <c r="B935" s="118"/>
      <c r="C935" s="68"/>
      <c r="D935" s="10"/>
      <c r="E935" s="5"/>
      <c r="F935" s="77"/>
      <c r="G935" s="54"/>
      <c r="H935" s="113"/>
      <c r="I935" s="77"/>
      <c r="J935" s="77"/>
      <c r="K935" s="5"/>
      <c r="L935" s="5"/>
      <c r="M935" s="5"/>
      <c r="N935" s="5"/>
      <c r="O935" s="5"/>
      <c r="P935" s="5"/>
      <c r="Q935" s="77"/>
      <c r="R935" s="77"/>
      <c r="S935" s="5"/>
      <c r="T935" s="77"/>
      <c r="U935" s="81"/>
      <c r="V935" s="77"/>
      <c r="W935" s="77"/>
    </row>
    <row r="936" spans="1:23" x14ac:dyDescent="0.25">
      <c r="A936" s="116" t="str">
        <f>IF(ISBLANK(TBL_DATA[[#This Row],[Row.names]]), "",   DATE(YEAR(TBL_DATA[[#This Row],[Row.names]]), MONTH(TBL_DATA[[#This Row],[Row.names]]), DAY(TBL_DATA[[#This Row],[Row.names]])))</f>
        <v/>
      </c>
      <c r="B936" s="118"/>
      <c r="C936" s="68"/>
      <c r="D936" s="10"/>
      <c r="E936" s="5"/>
      <c r="F936" s="77"/>
      <c r="G936" s="54"/>
      <c r="H936" s="113"/>
      <c r="I936" s="77"/>
      <c r="J936" s="77"/>
      <c r="K936" s="5"/>
      <c r="L936" s="5"/>
      <c r="M936" s="5"/>
      <c r="N936" s="5"/>
      <c r="O936" s="5"/>
      <c r="P936" s="5"/>
      <c r="Q936" s="77"/>
      <c r="R936" s="77"/>
      <c r="S936" s="5"/>
      <c r="T936" s="77"/>
      <c r="U936" s="81"/>
      <c r="V936" s="77"/>
      <c r="W936" s="77"/>
    </row>
    <row r="937" spans="1:23" x14ac:dyDescent="0.25">
      <c r="A937" s="116" t="str">
        <f>IF(ISBLANK(TBL_DATA[[#This Row],[Row.names]]), "",   DATE(YEAR(TBL_DATA[[#This Row],[Row.names]]), MONTH(TBL_DATA[[#This Row],[Row.names]]), DAY(TBL_DATA[[#This Row],[Row.names]])))</f>
        <v/>
      </c>
      <c r="B937" s="118"/>
      <c r="C937" s="68"/>
      <c r="D937" s="10"/>
      <c r="E937" s="5"/>
      <c r="F937" s="77"/>
      <c r="G937" s="54"/>
      <c r="H937" s="113"/>
      <c r="I937" s="77"/>
      <c r="J937" s="77"/>
      <c r="K937" s="5"/>
      <c r="L937" s="5"/>
      <c r="M937" s="5"/>
      <c r="N937" s="5"/>
      <c r="O937" s="5"/>
      <c r="P937" s="5"/>
      <c r="Q937" s="77"/>
      <c r="R937" s="77"/>
      <c r="S937" s="5"/>
      <c r="T937" s="77"/>
      <c r="U937" s="81"/>
      <c r="V937" s="77"/>
      <c r="W937" s="77"/>
    </row>
    <row r="938" spans="1:23" x14ac:dyDescent="0.25">
      <c r="A938" s="116" t="str">
        <f>IF(ISBLANK(TBL_DATA[[#This Row],[Row.names]]), "",   DATE(YEAR(TBL_DATA[[#This Row],[Row.names]]), MONTH(TBL_DATA[[#This Row],[Row.names]]), DAY(TBL_DATA[[#This Row],[Row.names]])))</f>
        <v/>
      </c>
      <c r="B938" s="118"/>
      <c r="C938" s="68"/>
      <c r="D938" s="10"/>
      <c r="E938" s="5"/>
      <c r="F938" s="77"/>
      <c r="G938" s="54"/>
      <c r="H938" s="113"/>
      <c r="I938" s="77"/>
      <c r="J938" s="77"/>
      <c r="K938" s="5"/>
      <c r="L938" s="5"/>
      <c r="M938" s="5"/>
      <c r="N938" s="5"/>
      <c r="O938" s="5"/>
      <c r="P938" s="5"/>
      <c r="Q938" s="77"/>
      <c r="R938" s="77"/>
      <c r="S938" s="5"/>
      <c r="T938" s="77"/>
      <c r="U938" s="81"/>
      <c r="V938" s="77"/>
      <c r="W938" s="77"/>
    </row>
    <row r="939" spans="1:23" x14ac:dyDescent="0.25">
      <c r="A939" s="116" t="str">
        <f>IF(ISBLANK(TBL_DATA[[#This Row],[Row.names]]), "",   DATE(YEAR(TBL_DATA[[#This Row],[Row.names]]), MONTH(TBL_DATA[[#This Row],[Row.names]]), DAY(TBL_DATA[[#This Row],[Row.names]])))</f>
        <v/>
      </c>
      <c r="B939" s="118"/>
      <c r="C939" s="68"/>
      <c r="D939" s="10"/>
      <c r="E939" s="5"/>
      <c r="F939" s="77"/>
      <c r="G939" s="54"/>
      <c r="H939" s="113"/>
      <c r="I939" s="77"/>
      <c r="J939" s="77"/>
      <c r="K939" s="5"/>
      <c r="L939" s="5"/>
      <c r="M939" s="5"/>
      <c r="N939" s="5"/>
      <c r="O939" s="5"/>
      <c r="P939" s="5"/>
      <c r="Q939" s="77"/>
      <c r="R939" s="77"/>
      <c r="S939" s="5"/>
      <c r="T939" s="77"/>
      <c r="U939" s="81"/>
      <c r="V939" s="77"/>
      <c r="W939" s="77"/>
    </row>
    <row r="940" spans="1:23" x14ac:dyDescent="0.25">
      <c r="A940" s="116" t="str">
        <f>IF(ISBLANK(TBL_DATA[[#This Row],[Row.names]]), "",   DATE(YEAR(TBL_DATA[[#This Row],[Row.names]]), MONTH(TBL_DATA[[#This Row],[Row.names]]), DAY(TBL_DATA[[#This Row],[Row.names]])))</f>
        <v/>
      </c>
      <c r="B940" s="118"/>
      <c r="C940" s="68"/>
      <c r="D940" s="10"/>
      <c r="E940" s="5"/>
      <c r="F940" s="77"/>
      <c r="G940" s="54"/>
      <c r="H940" s="113"/>
      <c r="I940" s="77"/>
      <c r="J940" s="77"/>
      <c r="K940" s="5"/>
      <c r="L940" s="5"/>
      <c r="M940" s="5"/>
      <c r="N940" s="5"/>
      <c r="O940" s="5"/>
      <c r="P940" s="5"/>
      <c r="Q940" s="77"/>
      <c r="R940" s="77"/>
      <c r="S940" s="5"/>
      <c r="T940" s="77"/>
      <c r="U940" s="81"/>
      <c r="V940" s="77"/>
      <c r="W940" s="77"/>
    </row>
    <row r="941" spans="1:23" x14ac:dyDescent="0.25">
      <c r="A941" s="116" t="str">
        <f>IF(ISBLANK(TBL_DATA[[#This Row],[Row.names]]), "",   DATE(YEAR(TBL_DATA[[#This Row],[Row.names]]), MONTH(TBL_DATA[[#This Row],[Row.names]]), DAY(TBL_DATA[[#This Row],[Row.names]])))</f>
        <v/>
      </c>
      <c r="B941" s="118"/>
      <c r="C941" s="68"/>
      <c r="D941" s="10"/>
      <c r="E941" s="5"/>
      <c r="F941" s="77"/>
      <c r="G941" s="54"/>
      <c r="H941" s="113"/>
      <c r="I941" s="77"/>
      <c r="J941" s="77"/>
      <c r="K941" s="5"/>
      <c r="L941" s="5"/>
      <c r="M941" s="5"/>
      <c r="N941" s="5"/>
      <c r="O941" s="5"/>
      <c r="P941" s="5"/>
      <c r="Q941" s="77"/>
      <c r="R941" s="77"/>
      <c r="S941" s="5"/>
      <c r="T941" s="77"/>
      <c r="U941" s="81"/>
      <c r="V941" s="77"/>
      <c r="W941" s="77"/>
    </row>
    <row r="942" spans="1:23" x14ac:dyDescent="0.25">
      <c r="A942" s="116" t="str">
        <f>IF(ISBLANK(TBL_DATA[[#This Row],[Row.names]]), "",   DATE(YEAR(TBL_DATA[[#This Row],[Row.names]]), MONTH(TBL_DATA[[#This Row],[Row.names]]), DAY(TBL_DATA[[#This Row],[Row.names]])))</f>
        <v/>
      </c>
      <c r="B942" s="118"/>
      <c r="C942" s="68"/>
      <c r="D942" s="10"/>
      <c r="E942" s="5"/>
      <c r="F942" s="77"/>
      <c r="G942" s="54"/>
      <c r="H942" s="113"/>
      <c r="I942" s="77"/>
      <c r="J942" s="77"/>
      <c r="K942" s="5"/>
      <c r="L942" s="5"/>
      <c r="M942" s="5"/>
      <c r="N942" s="5"/>
      <c r="O942" s="5"/>
      <c r="P942" s="5"/>
      <c r="Q942" s="77"/>
      <c r="R942" s="77"/>
      <c r="S942" s="5"/>
      <c r="T942" s="77"/>
      <c r="U942" s="81"/>
      <c r="V942" s="77"/>
      <c r="W942" s="77"/>
    </row>
    <row r="943" spans="1:23" x14ac:dyDescent="0.25">
      <c r="A943" s="116" t="str">
        <f>IF(ISBLANK(TBL_DATA[[#This Row],[Row.names]]), "",   DATE(YEAR(TBL_DATA[[#This Row],[Row.names]]), MONTH(TBL_DATA[[#This Row],[Row.names]]), DAY(TBL_DATA[[#This Row],[Row.names]])))</f>
        <v/>
      </c>
      <c r="B943" s="118"/>
      <c r="C943" s="68"/>
      <c r="D943" s="10"/>
      <c r="E943" s="5"/>
      <c r="F943" s="77"/>
      <c r="G943" s="54"/>
      <c r="H943" s="113"/>
      <c r="I943" s="77"/>
      <c r="J943" s="77"/>
      <c r="K943" s="5"/>
      <c r="L943" s="5"/>
      <c r="M943" s="5"/>
      <c r="N943" s="5"/>
      <c r="O943" s="5"/>
      <c r="P943" s="5"/>
      <c r="Q943" s="77"/>
      <c r="R943" s="77"/>
      <c r="S943" s="5"/>
      <c r="T943" s="77"/>
      <c r="U943" s="81"/>
      <c r="V943" s="77"/>
      <c r="W943" s="77"/>
    </row>
    <row r="944" spans="1:23" x14ac:dyDescent="0.25">
      <c r="A944" s="116" t="str">
        <f>IF(ISBLANK(TBL_DATA[[#This Row],[Row.names]]), "",   DATE(YEAR(TBL_DATA[[#This Row],[Row.names]]), MONTH(TBL_DATA[[#This Row],[Row.names]]), DAY(TBL_DATA[[#This Row],[Row.names]])))</f>
        <v/>
      </c>
      <c r="B944" s="118"/>
      <c r="C944" s="68"/>
      <c r="D944" s="10"/>
      <c r="E944" s="5"/>
      <c r="F944" s="77"/>
      <c r="G944" s="54"/>
      <c r="H944" s="113"/>
      <c r="I944" s="77"/>
      <c r="J944" s="77"/>
      <c r="K944" s="5"/>
      <c r="L944" s="5"/>
      <c r="M944" s="5"/>
      <c r="N944" s="5"/>
      <c r="O944" s="5"/>
      <c r="P944" s="5"/>
      <c r="Q944" s="77"/>
      <c r="R944" s="77"/>
      <c r="S944" s="5"/>
      <c r="T944" s="77"/>
      <c r="U944" s="81"/>
      <c r="V944" s="77"/>
      <c r="W944" s="77"/>
    </row>
    <row r="945" spans="1:23" x14ac:dyDescent="0.25">
      <c r="A945" s="116" t="str">
        <f>IF(ISBLANK(TBL_DATA[[#This Row],[Row.names]]), "",   DATE(YEAR(TBL_DATA[[#This Row],[Row.names]]), MONTH(TBL_DATA[[#This Row],[Row.names]]), DAY(TBL_DATA[[#This Row],[Row.names]])))</f>
        <v/>
      </c>
      <c r="B945" s="118"/>
      <c r="C945" s="68"/>
      <c r="D945" s="10"/>
      <c r="E945" s="5"/>
      <c r="F945" s="77"/>
      <c r="G945" s="54"/>
      <c r="H945" s="114"/>
      <c r="I945" s="77"/>
      <c r="J945" s="77"/>
      <c r="K945" s="5"/>
      <c r="L945" s="5"/>
      <c r="M945" s="5"/>
      <c r="N945" s="5"/>
      <c r="O945" s="5"/>
      <c r="P945" s="5"/>
      <c r="Q945" s="77"/>
      <c r="R945" s="77"/>
      <c r="S945" s="53"/>
      <c r="T945" s="77"/>
      <c r="U945" s="81"/>
      <c r="V945" s="77"/>
      <c r="W945" s="77"/>
    </row>
    <row r="946" spans="1:23" x14ac:dyDescent="0.25">
      <c r="A946" s="116" t="str">
        <f>IF(ISBLANK(TBL_DATA[[#This Row],[Row.names]]), "",   DATE(YEAR(TBL_DATA[[#This Row],[Row.names]]), MONTH(TBL_DATA[[#This Row],[Row.names]]), DAY(TBL_DATA[[#This Row],[Row.names]])))</f>
        <v/>
      </c>
      <c r="B946" s="118"/>
      <c r="C946" s="68"/>
      <c r="D946" s="10"/>
      <c r="E946" s="5"/>
      <c r="F946" s="77"/>
      <c r="G946" s="54"/>
      <c r="H946" s="113"/>
      <c r="I946" s="77"/>
      <c r="J946" s="77"/>
      <c r="K946" s="5"/>
      <c r="L946" s="5"/>
      <c r="M946" s="5"/>
      <c r="N946" s="5"/>
      <c r="O946" s="5"/>
      <c r="P946" s="5"/>
      <c r="Q946" s="77"/>
      <c r="R946" s="77"/>
      <c r="S946" s="5"/>
      <c r="T946" s="77"/>
      <c r="U946" s="81"/>
      <c r="V946" s="77"/>
      <c r="W946" s="77"/>
    </row>
    <row r="947" spans="1:23" x14ac:dyDescent="0.25">
      <c r="A947" s="116" t="str">
        <f>IF(ISBLANK(TBL_DATA[[#This Row],[Row.names]]), "",   DATE(YEAR(TBL_DATA[[#This Row],[Row.names]]), MONTH(TBL_DATA[[#This Row],[Row.names]]), DAY(TBL_DATA[[#This Row],[Row.names]])))</f>
        <v/>
      </c>
      <c r="B947" s="118"/>
      <c r="C947" s="68"/>
      <c r="D947" s="10"/>
      <c r="E947" s="5"/>
      <c r="F947" s="77"/>
      <c r="G947" s="54"/>
      <c r="H947" s="113"/>
      <c r="I947" s="77"/>
      <c r="J947" s="77"/>
      <c r="K947" s="5"/>
      <c r="L947" s="5"/>
      <c r="M947" s="5"/>
      <c r="N947" s="5"/>
      <c r="O947" s="5"/>
      <c r="P947" s="5"/>
      <c r="Q947" s="77"/>
      <c r="R947" s="77"/>
      <c r="S947" s="5"/>
      <c r="T947" s="77"/>
      <c r="U947" s="81"/>
      <c r="V947" s="77"/>
      <c r="W947" s="77"/>
    </row>
    <row r="948" spans="1:23" x14ac:dyDescent="0.25">
      <c r="A948" s="116" t="str">
        <f>IF(ISBLANK(TBL_DATA[[#This Row],[Row.names]]), "",   DATE(YEAR(TBL_DATA[[#This Row],[Row.names]]), MONTH(TBL_DATA[[#This Row],[Row.names]]), DAY(TBL_DATA[[#This Row],[Row.names]])))</f>
        <v/>
      </c>
      <c r="B948" s="118"/>
      <c r="C948" s="68"/>
      <c r="D948" s="10"/>
      <c r="E948" s="5"/>
      <c r="F948" s="77"/>
      <c r="G948" s="54"/>
      <c r="H948" s="113"/>
      <c r="I948" s="77"/>
      <c r="J948" s="77"/>
      <c r="K948" s="5"/>
      <c r="L948" s="5"/>
      <c r="M948" s="5"/>
      <c r="N948" s="5"/>
      <c r="O948" s="5"/>
      <c r="P948" s="5"/>
      <c r="Q948" s="77"/>
      <c r="R948" s="77"/>
      <c r="S948" s="5"/>
      <c r="T948" s="77"/>
      <c r="U948" s="81"/>
      <c r="V948" s="77"/>
      <c r="W948" s="77"/>
    </row>
    <row r="949" spans="1:23" x14ac:dyDescent="0.25">
      <c r="A949" s="116" t="str">
        <f>IF(ISBLANK(TBL_DATA[[#This Row],[Row.names]]), "",   DATE(YEAR(TBL_DATA[[#This Row],[Row.names]]), MONTH(TBL_DATA[[#This Row],[Row.names]]), DAY(TBL_DATA[[#This Row],[Row.names]])))</f>
        <v/>
      </c>
      <c r="B949" s="118"/>
      <c r="C949" s="68"/>
      <c r="D949" s="10"/>
      <c r="E949" s="5"/>
      <c r="F949" s="77"/>
      <c r="G949" s="54"/>
      <c r="H949" s="113"/>
      <c r="I949" s="77"/>
      <c r="J949" s="77"/>
      <c r="K949" s="5"/>
      <c r="L949" s="5"/>
      <c r="M949" s="5"/>
      <c r="N949" s="5"/>
      <c r="O949" s="5"/>
      <c r="P949" s="5"/>
      <c r="Q949" s="77"/>
      <c r="R949" s="77"/>
      <c r="S949" s="5"/>
      <c r="T949" s="77"/>
      <c r="U949" s="81"/>
      <c r="V949" s="77"/>
      <c r="W949" s="77"/>
    </row>
    <row r="950" spans="1:23" x14ac:dyDescent="0.25">
      <c r="A950" s="116" t="str">
        <f>IF(ISBLANK(TBL_DATA[[#This Row],[Row.names]]), "",   DATE(YEAR(TBL_DATA[[#This Row],[Row.names]]), MONTH(TBL_DATA[[#This Row],[Row.names]]), DAY(TBL_DATA[[#This Row],[Row.names]])))</f>
        <v/>
      </c>
      <c r="B950" s="118"/>
      <c r="C950" s="68"/>
      <c r="D950" s="10"/>
      <c r="E950" s="5"/>
      <c r="F950" s="77"/>
      <c r="G950" s="54"/>
      <c r="H950" s="113"/>
      <c r="I950" s="77"/>
      <c r="J950" s="77"/>
      <c r="K950" s="5"/>
      <c r="L950" s="5"/>
      <c r="M950" s="5"/>
      <c r="N950" s="5"/>
      <c r="O950" s="5"/>
      <c r="P950" s="5"/>
      <c r="Q950" s="77"/>
      <c r="R950" s="77"/>
      <c r="S950" s="5"/>
      <c r="T950" s="77"/>
      <c r="U950" s="81"/>
      <c r="V950" s="77"/>
      <c r="W950" s="77"/>
    </row>
    <row r="951" spans="1:23" x14ac:dyDescent="0.25">
      <c r="A951" s="116" t="str">
        <f>IF(ISBLANK(TBL_DATA[[#This Row],[Row.names]]), "",   DATE(YEAR(TBL_DATA[[#This Row],[Row.names]]), MONTH(TBL_DATA[[#This Row],[Row.names]]), DAY(TBL_DATA[[#This Row],[Row.names]])))</f>
        <v/>
      </c>
      <c r="B951" s="118"/>
      <c r="C951" s="68"/>
      <c r="D951" s="10"/>
      <c r="E951" s="5"/>
      <c r="F951" s="77"/>
      <c r="G951" s="54"/>
      <c r="H951" s="113"/>
      <c r="I951" s="77"/>
      <c r="J951" s="77"/>
      <c r="K951" s="5"/>
      <c r="L951" s="5"/>
      <c r="M951" s="5"/>
      <c r="N951" s="5"/>
      <c r="O951" s="5"/>
      <c r="P951" s="5"/>
      <c r="Q951" s="77"/>
      <c r="R951" s="77"/>
      <c r="S951" s="5"/>
      <c r="T951" s="77"/>
      <c r="U951" s="81"/>
      <c r="V951" s="77"/>
      <c r="W951" s="77"/>
    </row>
    <row r="952" spans="1:23" x14ac:dyDescent="0.25">
      <c r="A952" s="116" t="str">
        <f>IF(ISBLANK(TBL_DATA[[#This Row],[Row.names]]), "",   DATE(YEAR(TBL_DATA[[#This Row],[Row.names]]), MONTH(TBL_DATA[[#This Row],[Row.names]]), DAY(TBL_DATA[[#This Row],[Row.names]])))</f>
        <v/>
      </c>
      <c r="B952" s="118"/>
      <c r="C952" s="68"/>
      <c r="D952" s="10"/>
      <c r="E952" s="5"/>
      <c r="F952" s="77"/>
      <c r="G952" s="54"/>
      <c r="H952" s="113"/>
      <c r="I952" s="77"/>
      <c r="J952" s="77"/>
      <c r="K952" s="5"/>
      <c r="L952" s="5"/>
      <c r="M952" s="5"/>
      <c r="N952" s="5"/>
      <c r="O952" s="5"/>
      <c r="P952" s="5"/>
      <c r="Q952" s="77"/>
      <c r="R952" s="77"/>
      <c r="S952" s="5"/>
      <c r="T952" s="77"/>
      <c r="U952" s="81"/>
      <c r="V952" s="77"/>
      <c r="W952" s="77"/>
    </row>
    <row r="953" spans="1:23" x14ac:dyDescent="0.25">
      <c r="A953" s="116" t="str">
        <f>IF(ISBLANK(TBL_DATA[[#This Row],[Row.names]]), "",   DATE(YEAR(TBL_DATA[[#This Row],[Row.names]]), MONTH(TBL_DATA[[#This Row],[Row.names]]), DAY(TBL_DATA[[#This Row],[Row.names]])))</f>
        <v/>
      </c>
      <c r="B953" s="118"/>
      <c r="C953" s="68"/>
      <c r="D953" s="10"/>
      <c r="E953" s="5"/>
      <c r="F953" s="77"/>
      <c r="G953" s="54"/>
      <c r="H953" s="113"/>
      <c r="I953" s="77"/>
      <c r="J953" s="77"/>
      <c r="K953" s="5"/>
      <c r="L953" s="5"/>
      <c r="M953" s="5"/>
      <c r="N953" s="5"/>
      <c r="O953" s="5"/>
      <c r="P953" s="5"/>
      <c r="Q953" s="77"/>
      <c r="R953" s="77"/>
      <c r="S953" s="5"/>
      <c r="T953" s="77"/>
      <c r="U953" s="81"/>
      <c r="V953" s="77"/>
      <c r="W953" s="77"/>
    </row>
    <row r="954" spans="1:23" x14ac:dyDescent="0.25">
      <c r="A954" s="116" t="str">
        <f>IF(ISBLANK(TBL_DATA[[#This Row],[Row.names]]), "",   DATE(YEAR(TBL_DATA[[#This Row],[Row.names]]), MONTH(TBL_DATA[[#This Row],[Row.names]]), DAY(TBL_DATA[[#This Row],[Row.names]])))</f>
        <v/>
      </c>
      <c r="B954" s="118"/>
      <c r="C954" s="68"/>
      <c r="D954" s="10"/>
      <c r="E954" s="5"/>
      <c r="F954" s="77"/>
      <c r="G954" s="54"/>
      <c r="H954" s="113"/>
      <c r="I954" s="77"/>
      <c r="J954" s="77"/>
      <c r="K954" s="5"/>
      <c r="L954" s="5"/>
      <c r="M954" s="5"/>
      <c r="N954" s="5"/>
      <c r="O954" s="5"/>
      <c r="P954" s="5"/>
      <c r="Q954" s="77"/>
      <c r="R954" s="77"/>
      <c r="S954" s="5"/>
      <c r="T954" s="77"/>
      <c r="U954" s="81"/>
      <c r="V954" s="77"/>
      <c r="W954" s="77"/>
    </row>
    <row r="955" spans="1:23" x14ac:dyDescent="0.25">
      <c r="A955" s="116" t="str">
        <f>IF(ISBLANK(TBL_DATA[[#This Row],[Row.names]]), "",   DATE(YEAR(TBL_DATA[[#This Row],[Row.names]]), MONTH(TBL_DATA[[#This Row],[Row.names]]), DAY(TBL_DATA[[#This Row],[Row.names]])))</f>
        <v/>
      </c>
      <c r="B955" s="118"/>
      <c r="C955" s="68"/>
      <c r="D955" s="10"/>
      <c r="E955" s="5"/>
      <c r="F955" s="77"/>
      <c r="G955" s="54"/>
      <c r="H955" s="113"/>
      <c r="I955" s="77"/>
      <c r="J955" s="77"/>
      <c r="K955" s="5"/>
      <c r="L955" s="5"/>
      <c r="M955" s="5"/>
      <c r="N955" s="5"/>
      <c r="O955" s="5"/>
      <c r="P955" s="5"/>
      <c r="Q955" s="77"/>
      <c r="R955" s="77"/>
      <c r="S955" s="5"/>
      <c r="T955" s="77"/>
      <c r="U955" s="81"/>
      <c r="V955" s="77"/>
      <c r="W955" s="77"/>
    </row>
    <row r="956" spans="1:23" x14ac:dyDescent="0.25">
      <c r="A956" s="116" t="str">
        <f>IF(ISBLANK(TBL_DATA[[#This Row],[Row.names]]), "",   DATE(YEAR(TBL_DATA[[#This Row],[Row.names]]), MONTH(TBL_DATA[[#This Row],[Row.names]]), DAY(TBL_DATA[[#This Row],[Row.names]])))</f>
        <v/>
      </c>
      <c r="B956" s="118"/>
      <c r="C956" s="68"/>
      <c r="D956" s="10"/>
      <c r="E956" s="5"/>
      <c r="F956" s="77"/>
      <c r="G956" s="54"/>
      <c r="H956" s="113"/>
      <c r="I956" s="77"/>
      <c r="J956" s="77"/>
      <c r="K956" s="5"/>
      <c r="L956" s="5"/>
      <c r="M956" s="5"/>
      <c r="N956" s="5"/>
      <c r="O956" s="5"/>
      <c r="P956" s="5"/>
      <c r="Q956" s="77"/>
      <c r="R956" s="77"/>
      <c r="S956" s="5"/>
      <c r="T956" s="77"/>
      <c r="U956" s="81"/>
      <c r="V956" s="77"/>
      <c r="W956" s="77"/>
    </row>
    <row r="957" spans="1:23" x14ac:dyDescent="0.25">
      <c r="A957" s="116" t="str">
        <f>IF(ISBLANK(TBL_DATA[[#This Row],[Row.names]]), "",   DATE(YEAR(TBL_DATA[[#This Row],[Row.names]]), MONTH(TBL_DATA[[#This Row],[Row.names]]), DAY(TBL_DATA[[#This Row],[Row.names]])))</f>
        <v/>
      </c>
      <c r="B957" s="118"/>
      <c r="C957" s="68"/>
      <c r="D957" s="10"/>
      <c r="E957" s="5"/>
      <c r="F957" s="77"/>
      <c r="G957" s="54"/>
      <c r="H957" s="113"/>
      <c r="I957" s="77"/>
      <c r="J957" s="77"/>
      <c r="K957" s="5"/>
      <c r="L957" s="5"/>
      <c r="M957" s="5"/>
      <c r="N957" s="5"/>
      <c r="O957" s="5"/>
      <c r="P957" s="5"/>
      <c r="Q957" s="77"/>
      <c r="R957" s="77"/>
      <c r="S957" s="5"/>
      <c r="T957" s="77"/>
      <c r="U957" s="81"/>
      <c r="V957" s="77"/>
      <c r="W957" s="77"/>
    </row>
    <row r="958" spans="1:23" x14ac:dyDescent="0.25">
      <c r="A958" s="116" t="str">
        <f>IF(ISBLANK(TBL_DATA[[#This Row],[Row.names]]), "",   DATE(YEAR(TBL_DATA[[#This Row],[Row.names]]), MONTH(TBL_DATA[[#This Row],[Row.names]]), DAY(TBL_DATA[[#This Row],[Row.names]])))</f>
        <v/>
      </c>
      <c r="B958" s="118"/>
      <c r="C958" s="68"/>
      <c r="D958" s="10"/>
      <c r="E958" s="5"/>
      <c r="F958" s="77"/>
      <c r="G958" s="54"/>
      <c r="H958" s="113"/>
      <c r="I958" s="77"/>
      <c r="J958" s="77"/>
      <c r="K958" s="5"/>
      <c r="L958" s="5"/>
      <c r="M958" s="5"/>
      <c r="N958" s="5"/>
      <c r="O958" s="5"/>
      <c r="P958" s="5"/>
      <c r="Q958" s="77"/>
      <c r="R958" s="77"/>
      <c r="S958" s="5"/>
      <c r="T958" s="77"/>
      <c r="U958" s="81"/>
      <c r="V958" s="77"/>
      <c r="W958" s="77"/>
    </row>
    <row r="959" spans="1:23" x14ac:dyDescent="0.25">
      <c r="A959" s="116" t="str">
        <f>IF(ISBLANK(TBL_DATA[[#This Row],[Row.names]]), "",   DATE(YEAR(TBL_DATA[[#This Row],[Row.names]]), MONTH(TBL_DATA[[#This Row],[Row.names]]), DAY(TBL_DATA[[#This Row],[Row.names]])))</f>
        <v/>
      </c>
      <c r="B959" s="118"/>
      <c r="C959" s="68"/>
      <c r="D959" s="10"/>
      <c r="E959" s="5"/>
      <c r="F959" s="77"/>
      <c r="G959" s="54"/>
      <c r="H959" s="113"/>
      <c r="I959" s="77"/>
      <c r="J959" s="77"/>
      <c r="K959" s="5"/>
      <c r="L959" s="5"/>
      <c r="M959" s="5"/>
      <c r="N959" s="5"/>
      <c r="O959" s="5"/>
      <c r="P959" s="5"/>
      <c r="Q959" s="77"/>
      <c r="R959" s="77"/>
      <c r="S959" s="5"/>
      <c r="T959" s="77"/>
      <c r="U959" s="81"/>
      <c r="V959" s="77"/>
      <c r="W959" s="77"/>
    </row>
    <row r="960" spans="1:23" x14ac:dyDescent="0.25">
      <c r="A960" s="116" t="str">
        <f>IF(ISBLANK(TBL_DATA[[#This Row],[Row.names]]), "",   DATE(YEAR(TBL_DATA[[#This Row],[Row.names]]), MONTH(TBL_DATA[[#This Row],[Row.names]]), DAY(TBL_DATA[[#This Row],[Row.names]])))</f>
        <v/>
      </c>
      <c r="B960" s="118"/>
      <c r="C960" s="68"/>
      <c r="D960" s="10"/>
      <c r="E960" s="5"/>
      <c r="F960" s="77"/>
      <c r="G960" s="54"/>
      <c r="H960" s="113"/>
      <c r="I960" s="77"/>
      <c r="J960" s="77"/>
      <c r="K960" s="5"/>
      <c r="L960" s="5"/>
      <c r="M960" s="5"/>
      <c r="N960" s="5"/>
      <c r="O960" s="5"/>
      <c r="P960" s="5"/>
      <c r="Q960" s="77"/>
      <c r="R960" s="77"/>
      <c r="S960" s="5"/>
      <c r="T960" s="77"/>
      <c r="U960" s="81"/>
      <c r="V960" s="77"/>
      <c r="W960" s="77"/>
    </row>
    <row r="961" spans="1:23" x14ac:dyDescent="0.25">
      <c r="A961" s="116" t="str">
        <f>IF(ISBLANK(TBL_DATA[[#This Row],[Row.names]]), "",   DATE(YEAR(TBL_DATA[[#This Row],[Row.names]]), MONTH(TBL_DATA[[#This Row],[Row.names]]), DAY(TBL_DATA[[#This Row],[Row.names]])))</f>
        <v/>
      </c>
      <c r="B961" s="118"/>
      <c r="C961" s="68"/>
      <c r="D961" s="10"/>
      <c r="E961" s="5"/>
      <c r="F961" s="77"/>
      <c r="G961" s="54"/>
      <c r="H961" s="113"/>
      <c r="I961" s="77"/>
      <c r="J961" s="77"/>
      <c r="K961" s="5"/>
      <c r="L961" s="5"/>
      <c r="M961" s="5"/>
      <c r="N961" s="5"/>
      <c r="O961" s="5"/>
      <c r="P961" s="5"/>
      <c r="Q961" s="77"/>
      <c r="R961" s="77"/>
      <c r="S961" s="5"/>
      <c r="T961" s="77"/>
      <c r="U961" s="81"/>
      <c r="V961" s="77"/>
      <c r="W961" s="77"/>
    </row>
    <row r="962" spans="1:23" x14ac:dyDescent="0.25">
      <c r="A962" s="116" t="str">
        <f>IF(ISBLANK(TBL_DATA[[#This Row],[Row.names]]), "",   DATE(YEAR(TBL_DATA[[#This Row],[Row.names]]), MONTH(TBL_DATA[[#This Row],[Row.names]]), DAY(TBL_DATA[[#This Row],[Row.names]])))</f>
        <v/>
      </c>
      <c r="B962" s="118"/>
      <c r="C962" s="68"/>
      <c r="D962" s="10"/>
      <c r="E962" s="5"/>
      <c r="F962" s="77"/>
      <c r="G962" s="54"/>
      <c r="H962" s="113"/>
      <c r="I962" s="77"/>
      <c r="J962" s="77"/>
      <c r="K962" s="5"/>
      <c r="L962" s="5"/>
      <c r="M962" s="5"/>
      <c r="N962" s="5"/>
      <c r="O962" s="5"/>
      <c r="P962" s="5"/>
      <c r="Q962" s="77"/>
      <c r="R962" s="77"/>
      <c r="S962" s="5"/>
      <c r="T962" s="77"/>
      <c r="U962" s="81"/>
      <c r="V962" s="77"/>
      <c r="W962" s="77"/>
    </row>
    <row r="963" spans="1:23" x14ac:dyDescent="0.25">
      <c r="A963" s="116" t="str">
        <f>IF(ISBLANK(TBL_DATA[[#This Row],[Row.names]]), "",   DATE(YEAR(TBL_DATA[[#This Row],[Row.names]]), MONTH(TBL_DATA[[#This Row],[Row.names]]), DAY(TBL_DATA[[#This Row],[Row.names]])))</f>
        <v/>
      </c>
      <c r="B963" s="118"/>
      <c r="C963" s="68"/>
      <c r="D963" s="10"/>
      <c r="E963" s="5"/>
      <c r="F963" s="77"/>
      <c r="G963" s="54"/>
      <c r="H963" s="113"/>
      <c r="I963" s="77"/>
      <c r="J963" s="77"/>
      <c r="K963" s="5"/>
      <c r="L963" s="5"/>
      <c r="M963" s="5"/>
      <c r="N963" s="5"/>
      <c r="O963" s="5"/>
      <c r="P963" s="5"/>
      <c r="Q963" s="77"/>
      <c r="R963" s="77"/>
      <c r="S963" s="5"/>
      <c r="T963" s="77"/>
      <c r="U963" s="81"/>
      <c r="V963" s="77"/>
      <c r="W963" s="77"/>
    </row>
    <row r="964" spans="1:23" x14ac:dyDescent="0.25">
      <c r="A964" s="116" t="str">
        <f>IF(ISBLANK(TBL_DATA[[#This Row],[Row.names]]), "",   DATE(YEAR(TBL_DATA[[#This Row],[Row.names]]), MONTH(TBL_DATA[[#This Row],[Row.names]]), DAY(TBL_DATA[[#This Row],[Row.names]])))</f>
        <v/>
      </c>
      <c r="B964" s="118"/>
      <c r="C964" s="68"/>
      <c r="D964" s="10"/>
      <c r="E964" s="5"/>
      <c r="F964" s="77"/>
      <c r="G964" s="54"/>
      <c r="H964" s="113"/>
      <c r="I964" s="77"/>
      <c r="J964" s="77"/>
      <c r="K964" s="5"/>
      <c r="L964" s="5"/>
      <c r="M964" s="5"/>
      <c r="N964" s="5"/>
      <c r="O964" s="5"/>
      <c r="P964" s="5"/>
      <c r="Q964" s="77"/>
      <c r="R964" s="77"/>
      <c r="S964" s="5"/>
      <c r="T964" s="77"/>
      <c r="U964" s="81"/>
      <c r="V964" s="77"/>
      <c r="W964" s="77"/>
    </row>
    <row r="965" spans="1:23" x14ac:dyDescent="0.25">
      <c r="A965" s="116" t="str">
        <f>IF(ISBLANK(TBL_DATA[[#This Row],[Row.names]]), "",   DATE(YEAR(TBL_DATA[[#This Row],[Row.names]]), MONTH(TBL_DATA[[#This Row],[Row.names]]), DAY(TBL_DATA[[#This Row],[Row.names]])))</f>
        <v/>
      </c>
      <c r="B965" s="118"/>
      <c r="C965" s="68"/>
      <c r="D965" s="10"/>
      <c r="E965" s="5"/>
      <c r="F965" s="77"/>
      <c r="G965" s="54"/>
      <c r="H965" s="113"/>
      <c r="I965" s="77"/>
      <c r="J965" s="77"/>
      <c r="K965" s="5"/>
      <c r="L965" s="5"/>
      <c r="M965" s="5"/>
      <c r="N965" s="5"/>
      <c r="O965" s="5"/>
      <c r="P965" s="5"/>
      <c r="Q965" s="77"/>
      <c r="R965" s="77"/>
      <c r="S965" s="5"/>
      <c r="T965" s="77"/>
      <c r="U965" s="81"/>
      <c r="V965" s="77"/>
      <c r="W965" s="77"/>
    </row>
    <row r="966" spans="1:23" x14ac:dyDescent="0.25">
      <c r="A966" s="116" t="str">
        <f>IF(ISBLANK(TBL_DATA[[#This Row],[Row.names]]), "",   DATE(YEAR(TBL_DATA[[#This Row],[Row.names]]), MONTH(TBL_DATA[[#This Row],[Row.names]]), DAY(TBL_DATA[[#This Row],[Row.names]])))</f>
        <v/>
      </c>
      <c r="B966" s="118"/>
      <c r="C966" s="68"/>
      <c r="D966" s="10"/>
      <c r="E966" s="5"/>
      <c r="F966" s="77"/>
      <c r="G966" s="54"/>
      <c r="H966" s="113"/>
      <c r="I966" s="77"/>
      <c r="J966" s="77"/>
      <c r="K966" s="5"/>
      <c r="L966" s="5"/>
      <c r="M966" s="5"/>
      <c r="N966" s="5"/>
      <c r="O966" s="5"/>
      <c r="P966" s="5"/>
      <c r="Q966" s="77"/>
      <c r="R966" s="77"/>
      <c r="S966" s="5"/>
      <c r="T966" s="77"/>
      <c r="U966" s="81"/>
      <c r="V966" s="77"/>
      <c r="W966" s="77"/>
    </row>
    <row r="967" spans="1:23" x14ac:dyDescent="0.25">
      <c r="A967" s="116" t="str">
        <f>IF(ISBLANK(TBL_DATA[[#This Row],[Row.names]]), "",   DATE(YEAR(TBL_DATA[[#This Row],[Row.names]]), MONTH(TBL_DATA[[#This Row],[Row.names]]), DAY(TBL_DATA[[#This Row],[Row.names]])))</f>
        <v/>
      </c>
      <c r="B967" s="118"/>
      <c r="C967" s="68"/>
      <c r="D967" s="10"/>
      <c r="E967" s="5"/>
      <c r="F967" s="77"/>
      <c r="G967" s="54"/>
      <c r="H967" s="113"/>
      <c r="I967" s="77"/>
      <c r="J967" s="77"/>
      <c r="K967" s="5"/>
      <c r="L967" s="5"/>
      <c r="M967" s="5"/>
      <c r="N967" s="5"/>
      <c r="O967" s="5"/>
      <c r="P967" s="5"/>
      <c r="Q967" s="77"/>
      <c r="R967" s="77"/>
      <c r="S967" s="5"/>
      <c r="T967" s="77"/>
      <c r="U967" s="81"/>
      <c r="V967" s="77"/>
      <c r="W967" s="77"/>
    </row>
    <row r="968" spans="1:23" x14ac:dyDescent="0.25">
      <c r="A968" s="116" t="str">
        <f>IF(ISBLANK(TBL_DATA[[#This Row],[Row.names]]), "",   DATE(YEAR(TBL_DATA[[#This Row],[Row.names]]), MONTH(TBL_DATA[[#This Row],[Row.names]]), DAY(TBL_DATA[[#This Row],[Row.names]])))</f>
        <v/>
      </c>
      <c r="B968" s="118"/>
      <c r="C968" s="68"/>
      <c r="D968" s="10"/>
      <c r="E968" s="5"/>
      <c r="F968" s="77"/>
      <c r="G968" s="54"/>
      <c r="H968" s="113"/>
      <c r="I968" s="77"/>
      <c r="J968" s="77"/>
      <c r="K968" s="5"/>
      <c r="L968" s="5"/>
      <c r="M968" s="5"/>
      <c r="N968" s="5"/>
      <c r="O968" s="5"/>
      <c r="P968" s="5"/>
      <c r="Q968" s="77"/>
      <c r="R968" s="77"/>
      <c r="S968" s="5"/>
      <c r="T968" s="77"/>
      <c r="U968" s="81"/>
      <c r="V968" s="77"/>
      <c r="W968" s="77"/>
    </row>
    <row r="969" spans="1:23" x14ac:dyDescent="0.25">
      <c r="A969" s="116" t="str">
        <f>IF(ISBLANK(TBL_DATA[[#This Row],[Row.names]]), "",   DATE(YEAR(TBL_DATA[[#This Row],[Row.names]]), MONTH(TBL_DATA[[#This Row],[Row.names]]), DAY(TBL_DATA[[#This Row],[Row.names]])))</f>
        <v/>
      </c>
      <c r="B969" s="118"/>
      <c r="C969" s="68"/>
      <c r="D969" s="10"/>
      <c r="E969" s="5"/>
      <c r="F969" s="77"/>
      <c r="G969" s="54"/>
      <c r="H969" s="113"/>
      <c r="I969" s="77"/>
      <c r="J969" s="77"/>
      <c r="K969" s="5"/>
      <c r="L969" s="5"/>
      <c r="M969" s="5"/>
      <c r="N969" s="5"/>
      <c r="O969" s="5"/>
      <c r="P969" s="5"/>
      <c r="Q969" s="77"/>
      <c r="R969" s="77"/>
      <c r="S969" s="5"/>
      <c r="T969" s="77"/>
      <c r="U969" s="81"/>
      <c r="V969" s="77"/>
      <c r="W969" s="77"/>
    </row>
    <row r="970" spans="1:23" x14ac:dyDescent="0.25">
      <c r="A970" s="116" t="str">
        <f>IF(ISBLANK(TBL_DATA[[#This Row],[Row.names]]), "",   DATE(YEAR(TBL_DATA[[#This Row],[Row.names]]), MONTH(TBL_DATA[[#This Row],[Row.names]]), DAY(TBL_DATA[[#This Row],[Row.names]])))</f>
        <v/>
      </c>
      <c r="B970" s="118"/>
      <c r="C970" s="68"/>
      <c r="D970" s="10"/>
      <c r="E970" s="5"/>
      <c r="F970" s="77"/>
      <c r="G970" s="54"/>
      <c r="H970" s="113"/>
      <c r="I970" s="77"/>
      <c r="J970" s="77"/>
      <c r="K970" s="5"/>
      <c r="L970" s="5"/>
      <c r="M970" s="5"/>
      <c r="N970" s="5"/>
      <c r="O970" s="5"/>
      <c r="P970" s="5"/>
      <c r="Q970" s="77"/>
      <c r="R970" s="77"/>
      <c r="S970" s="5"/>
      <c r="T970" s="77"/>
      <c r="U970" s="81"/>
      <c r="V970" s="77"/>
      <c r="W970" s="77"/>
    </row>
    <row r="971" spans="1:23" x14ac:dyDescent="0.25">
      <c r="A971" s="116" t="str">
        <f>IF(ISBLANK(TBL_DATA[[#This Row],[Row.names]]), "",   DATE(YEAR(TBL_DATA[[#This Row],[Row.names]]), MONTH(TBL_DATA[[#This Row],[Row.names]]), DAY(TBL_DATA[[#This Row],[Row.names]])))</f>
        <v/>
      </c>
      <c r="B971" s="118"/>
      <c r="C971" s="68"/>
      <c r="D971" s="10"/>
      <c r="E971" s="5"/>
      <c r="F971" s="77"/>
      <c r="G971" s="54"/>
      <c r="H971" s="113"/>
      <c r="I971" s="77"/>
      <c r="J971" s="77"/>
      <c r="K971" s="5"/>
      <c r="L971" s="5"/>
      <c r="M971" s="5"/>
      <c r="N971" s="5"/>
      <c r="O971" s="5"/>
      <c r="P971" s="5"/>
      <c r="Q971" s="77"/>
      <c r="R971" s="77"/>
      <c r="S971" s="5"/>
      <c r="T971" s="77"/>
      <c r="U971" s="81"/>
      <c r="V971" s="77"/>
      <c r="W971" s="77"/>
    </row>
    <row r="972" spans="1:23" x14ac:dyDescent="0.25">
      <c r="A972" s="116" t="str">
        <f>IF(ISBLANK(TBL_DATA[[#This Row],[Row.names]]), "",   DATE(YEAR(TBL_DATA[[#This Row],[Row.names]]), MONTH(TBL_DATA[[#This Row],[Row.names]]), DAY(TBL_DATA[[#This Row],[Row.names]])))</f>
        <v/>
      </c>
      <c r="B972" s="118"/>
      <c r="C972" s="68"/>
      <c r="D972" s="10"/>
      <c r="E972" s="5"/>
      <c r="F972" s="77"/>
      <c r="G972" s="54"/>
      <c r="H972" s="113"/>
      <c r="I972" s="77"/>
      <c r="J972" s="77"/>
      <c r="K972" s="5"/>
      <c r="L972" s="5"/>
      <c r="M972" s="5"/>
      <c r="N972" s="5"/>
      <c r="O972" s="5"/>
      <c r="P972" s="5"/>
      <c r="Q972" s="77"/>
      <c r="R972" s="77"/>
      <c r="S972" s="5"/>
      <c r="T972" s="77"/>
      <c r="U972" s="81"/>
      <c r="V972" s="77"/>
      <c r="W972" s="77"/>
    </row>
    <row r="973" spans="1:23" x14ac:dyDescent="0.25">
      <c r="A973" s="116" t="str">
        <f>IF(ISBLANK(TBL_DATA[[#This Row],[Row.names]]), "",   DATE(YEAR(TBL_DATA[[#This Row],[Row.names]]), MONTH(TBL_DATA[[#This Row],[Row.names]]), DAY(TBL_DATA[[#This Row],[Row.names]])))</f>
        <v/>
      </c>
      <c r="B973" s="118"/>
      <c r="C973" s="68"/>
      <c r="D973" s="10"/>
      <c r="E973" s="5"/>
      <c r="F973" s="77"/>
      <c r="G973" s="54"/>
      <c r="H973" s="113"/>
      <c r="I973" s="77"/>
      <c r="J973" s="77"/>
      <c r="K973" s="5"/>
      <c r="L973" s="5"/>
      <c r="M973" s="5"/>
      <c r="N973" s="5"/>
      <c r="O973" s="5"/>
      <c r="P973" s="5"/>
      <c r="Q973" s="77"/>
      <c r="R973" s="77"/>
      <c r="S973" s="5"/>
      <c r="T973" s="77"/>
      <c r="U973" s="81"/>
      <c r="V973" s="77"/>
      <c r="W973" s="77"/>
    </row>
    <row r="974" spans="1:23" x14ac:dyDescent="0.25">
      <c r="A974" s="116" t="str">
        <f>IF(ISBLANK(TBL_DATA[[#This Row],[Row.names]]), "",   DATE(YEAR(TBL_DATA[[#This Row],[Row.names]]), MONTH(TBL_DATA[[#This Row],[Row.names]]), DAY(TBL_DATA[[#This Row],[Row.names]])))</f>
        <v/>
      </c>
      <c r="B974" s="118"/>
      <c r="C974" s="68"/>
      <c r="D974" s="10"/>
      <c r="E974" s="5"/>
      <c r="F974" s="77"/>
      <c r="G974" s="54"/>
      <c r="H974" s="113"/>
      <c r="I974" s="77"/>
      <c r="J974" s="77"/>
      <c r="K974" s="5"/>
      <c r="L974" s="5"/>
      <c r="M974" s="5"/>
      <c r="N974" s="5"/>
      <c r="O974" s="5"/>
      <c r="P974" s="5"/>
      <c r="Q974" s="77"/>
      <c r="R974" s="77"/>
      <c r="S974" s="5"/>
      <c r="T974" s="77"/>
      <c r="U974" s="81"/>
      <c r="V974" s="77"/>
      <c r="W974" s="77"/>
    </row>
    <row r="975" spans="1:23" x14ac:dyDescent="0.25">
      <c r="A975" s="116" t="str">
        <f>IF(ISBLANK(TBL_DATA[[#This Row],[Row.names]]), "",   DATE(YEAR(TBL_DATA[[#This Row],[Row.names]]), MONTH(TBL_DATA[[#This Row],[Row.names]]), DAY(TBL_DATA[[#This Row],[Row.names]])))</f>
        <v/>
      </c>
      <c r="B975" s="118"/>
      <c r="C975" s="68"/>
      <c r="D975" s="10"/>
      <c r="E975" s="5"/>
      <c r="F975" s="77"/>
      <c r="G975" s="54"/>
      <c r="H975" s="113"/>
      <c r="I975" s="77"/>
      <c r="J975" s="77"/>
      <c r="K975" s="5"/>
      <c r="L975" s="5"/>
      <c r="M975" s="5"/>
      <c r="N975" s="5"/>
      <c r="O975" s="5"/>
      <c r="P975" s="5"/>
      <c r="Q975" s="77"/>
      <c r="R975" s="77"/>
      <c r="S975" s="5"/>
      <c r="T975" s="77"/>
      <c r="U975" s="81"/>
      <c r="V975" s="77"/>
      <c r="W975" s="77"/>
    </row>
    <row r="976" spans="1:23" x14ac:dyDescent="0.25">
      <c r="A976" s="116" t="str">
        <f>IF(ISBLANK(TBL_DATA[[#This Row],[Row.names]]), "",   DATE(YEAR(TBL_DATA[[#This Row],[Row.names]]), MONTH(TBL_DATA[[#This Row],[Row.names]]), DAY(TBL_DATA[[#This Row],[Row.names]])))</f>
        <v/>
      </c>
      <c r="B976" s="118"/>
      <c r="C976" s="68"/>
      <c r="D976" s="10"/>
      <c r="E976" s="5"/>
      <c r="F976" s="77"/>
      <c r="G976" s="54"/>
      <c r="H976" s="113"/>
      <c r="I976" s="77"/>
      <c r="J976" s="77"/>
      <c r="K976" s="5"/>
      <c r="L976" s="5"/>
      <c r="M976" s="5"/>
      <c r="N976" s="5"/>
      <c r="O976" s="5"/>
      <c r="P976" s="5"/>
      <c r="Q976" s="77"/>
      <c r="R976" s="77"/>
      <c r="S976" s="5"/>
      <c r="T976" s="77"/>
      <c r="U976" s="81"/>
      <c r="V976" s="77"/>
      <c r="W976" s="77"/>
    </row>
    <row r="977" spans="1:23" x14ac:dyDescent="0.25">
      <c r="A977" s="116" t="str">
        <f>IF(ISBLANK(TBL_DATA[[#This Row],[Row.names]]), "",   DATE(YEAR(TBL_DATA[[#This Row],[Row.names]]), MONTH(TBL_DATA[[#This Row],[Row.names]]), DAY(TBL_DATA[[#This Row],[Row.names]])))</f>
        <v/>
      </c>
      <c r="B977" s="118"/>
      <c r="C977" s="68"/>
      <c r="D977" s="10"/>
      <c r="E977" s="5"/>
      <c r="F977" s="77"/>
      <c r="G977" s="54"/>
      <c r="H977" s="113"/>
      <c r="I977" s="77"/>
      <c r="J977" s="77"/>
      <c r="K977" s="5"/>
      <c r="L977" s="5"/>
      <c r="M977" s="5"/>
      <c r="N977" s="5"/>
      <c r="O977" s="5"/>
      <c r="P977" s="5"/>
      <c r="Q977" s="77"/>
      <c r="R977" s="77"/>
      <c r="S977" s="5"/>
      <c r="T977" s="77"/>
      <c r="U977" s="81"/>
      <c r="V977" s="77"/>
      <c r="W977" s="77"/>
    </row>
    <row r="978" spans="1:23" x14ac:dyDescent="0.25">
      <c r="A978" s="116" t="str">
        <f>IF(ISBLANK(TBL_DATA[[#This Row],[Row.names]]), "",   DATE(YEAR(TBL_DATA[[#This Row],[Row.names]]), MONTH(TBL_DATA[[#This Row],[Row.names]]), DAY(TBL_DATA[[#This Row],[Row.names]])))</f>
        <v/>
      </c>
      <c r="B978" s="118"/>
      <c r="C978" s="68"/>
      <c r="D978" s="10"/>
      <c r="E978" s="5"/>
      <c r="F978" s="77"/>
      <c r="G978" s="54"/>
      <c r="H978" s="113"/>
      <c r="I978" s="77"/>
      <c r="J978" s="77"/>
      <c r="K978" s="5"/>
      <c r="L978" s="5"/>
      <c r="M978" s="5"/>
      <c r="N978" s="5"/>
      <c r="O978" s="5"/>
      <c r="P978" s="5"/>
      <c r="Q978" s="77"/>
      <c r="R978" s="77"/>
      <c r="S978" s="5"/>
      <c r="T978" s="77"/>
      <c r="U978" s="81"/>
      <c r="V978" s="77"/>
      <c r="W978" s="77"/>
    </row>
    <row r="979" spans="1:23" x14ac:dyDescent="0.25">
      <c r="A979" s="116" t="str">
        <f>IF(ISBLANK(TBL_DATA[[#This Row],[Row.names]]), "",   DATE(YEAR(TBL_DATA[[#This Row],[Row.names]]), MONTH(TBL_DATA[[#This Row],[Row.names]]), DAY(TBL_DATA[[#This Row],[Row.names]])))</f>
        <v/>
      </c>
      <c r="B979" s="118"/>
      <c r="C979" s="68"/>
      <c r="D979" s="10"/>
      <c r="E979" s="5"/>
      <c r="F979" s="77"/>
      <c r="G979" s="54"/>
      <c r="H979" s="113"/>
      <c r="I979" s="77"/>
      <c r="J979" s="77"/>
      <c r="K979" s="5"/>
      <c r="L979" s="5"/>
      <c r="M979" s="5"/>
      <c r="N979" s="5"/>
      <c r="O979" s="5"/>
      <c r="P979" s="5"/>
      <c r="Q979" s="77"/>
      <c r="R979" s="77"/>
      <c r="S979" s="5"/>
      <c r="T979" s="77"/>
      <c r="U979" s="81"/>
      <c r="V979" s="77"/>
      <c r="W979" s="77"/>
    </row>
    <row r="980" spans="1:23" x14ac:dyDescent="0.25">
      <c r="A980" s="116" t="str">
        <f>IF(ISBLANK(TBL_DATA[[#This Row],[Row.names]]), "",   DATE(YEAR(TBL_DATA[[#This Row],[Row.names]]), MONTH(TBL_DATA[[#This Row],[Row.names]]), DAY(TBL_DATA[[#This Row],[Row.names]])))</f>
        <v/>
      </c>
      <c r="B980" s="118"/>
      <c r="C980" s="68"/>
      <c r="D980" s="10"/>
      <c r="E980" s="5"/>
      <c r="F980" s="77"/>
      <c r="G980" s="54"/>
      <c r="H980" s="113"/>
      <c r="I980" s="77"/>
      <c r="J980" s="77"/>
      <c r="K980" s="5"/>
      <c r="L980" s="5"/>
      <c r="M980" s="5"/>
      <c r="N980" s="5"/>
      <c r="O980" s="5"/>
      <c r="P980" s="5"/>
      <c r="Q980" s="77"/>
      <c r="R980" s="77"/>
      <c r="S980" s="5"/>
      <c r="T980" s="77"/>
      <c r="U980" s="81"/>
      <c r="V980" s="77"/>
      <c r="W980" s="77"/>
    </row>
    <row r="981" spans="1:23" x14ac:dyDescent="0.25">
      <c r="A981" s="116" t="str">
        <f>IF(ISBLANK(TBL_DATA[[#This Row],[Row.names]]), "",   DATE(YEAR(TBL_DATA[[#This Row],[Row.names]]), MONTH(TBL_DATA[[#This Row],[Row.names]]), DAY(TBL_DATA[[#This Row],[Row.names]])))</f>
        <v/>
      </c>
      <c r="B981" s="118"/>
      <c r="C981" s="68"/>
      <c r="D981" s="10"/>
      <c r="E981" s="5"/>
      <c r="F981" s="77"/>
      <c r="G981" s="54"/>
      <c r="H981" s="113"/>
      <c r="I981" s="77"/>
      <c r="J981" s="77"/>
      <c r="K981" s="5"/>
      <c r="L981" s="5"/>
      <c r="M981" s="5"/>
      <c r="N981" s="5"/>
      <c r="O981" s="5"/>
      <c r="P981" s="5"/>
      <c r="Q981" s="77"/>
      <c r="R981" s="77"/>
      <c r="S981" s="5"/>
      <c r="T981" s="77"/>
      <c r="U981" s="81"/>
      <c r="V981" s="77"/>
      <c r="W981" s="77"/>
    </row>
    <row r="982" spans="1:23" x14ac:dyDescent="0.25">
      <c r="A982" s="116" t="str">
        <f>IF(ISBLANK(TBL_DATA[[#This Row],[Row.names]]), "",   DATE(YEAR(TBL_DATA[[#This Row],[Row.names]]), MONTH(TBL_DATA[[#This Row],[Row.names]]), DAY(TBL_DATA[[#This Row],[Row.names]])))</f>
        <v/>
      </c>
      <c r="B982" s="118"/>
      <c r="C982" s="68"/>
      <c r="D982" s="10"/>
      <c r="E982" s="5"/>
      <c r="F982" s="77"/>
      <c r="G982" s="54"/>
      <c r="H982" s="113"/>
      <c r="I982" s="77"/>
      <c r="J982" s="77"/>
      <c r="K982" s="5"/>
      <c r="L982" s="5"/>
      <c r="M982" s="5"/>
      <c r="N982" s="5"/>
      <c r="O982" s="5"/>
      <c r="P982" s="5"/>
      <c r="Q982" s="77"/>
      <c r="R982" s="77"/>
      <c r="S982" s="5"/>
      <c r="T982" s="77"/>
      <c r="U982" s="81"/>
      <c r="V982" s="77"/>
      <c r="W982" s="77"/>
    </row>
    <row r="983" spans="1:23" x14ac:dyDescent="0.25">
      <c r="A983" s="116" t="str">
        <f>IF(ISBLANK(TBL_DATA[[#This Row],[Row.names]]), "",   DATE(YEAR(TBL_DATA[[#This Row],[Row.names]]), MONTH(TBL_DATA[[#This Row],[Row.names]]), DAY(TBL_DATA[[#This Row],[Row.names]])))</f>
        <v/>
      </c>
      <c r="B983" s="118"/>
      <c r="C983" s="68"/>
      <c r="D983" s="10"/>
      <c r="E983" s="5"/>
      <c r="F983" s="77"/>
      <c r="G983" s="54"/>
      <c r="H983" s="113"/>
      <c r="I983" s="77"/>
      <c r="J983" s="77"/>
      <c r="K983" s="5"/>
      <c r="L983" s="5"/>
      <c r="M983" s="5"/>
      <c r="N983" s="5"/>
      <c r="O983" s="5"/>
      <c r="P983" s="5"/>
      <c r="Q983" s="77"/>
      <c r="R983" s="77"/>
      <c r="S983" s="5"/>
      <c r="T983" s="77"/>
      <c r="U983" s="81"/>
      <c r="V983" s="77"/>
      <c r="W983" s="77"/>
    </row>
    <row r="984" spans="1:23" x14ac:dyDescent="0.25">
      <c r="A984" s="116" t="str">
        <f>IF(ISBLANK(TBL_DATA[[#This Row],[Row.names]]), "",   DATE(YEAR(TBL_DATA[[#This Row],[Row.names]]), MONTH(TBL_DATA[[#This Row],[Row.names]]), DAY(TBL_DATA[[#This Row],[Row.names]])))</f>
        <v/>
      </c>
      <c r="B984" s="118"/>
      <c r="C984" s="68"/>
      <c r="D984" s="10"/>
      <c r="E984" s="5"/>
      <c r="F984" s="77"/>
      <c r="G984" s="54"/>
      <c r="H984" s="113"/>
      <c r="I984" s="77"/>
      <c r="J984" s="77"/>
      <c r="K984" s="5"/>
      <c r="L984" s="5"/>
      <c r="M984" s="5"/>
      <c r="N984" s="5"/>
      <c r="O984" s="5"/>
      <c r="P984" s="5"/>
      <c r="Q984" s="77"/>
      <c r="R984" s="77"/>
      <c r="S984" s="5"/>
      <c r="T984" s="77"/>
      <c r="U984" s="81"/>
      <c r="V984" s="77"/>
      <c r="W984" s="77"/>
    </row>
    <row r="985" spans="1:23" x14ac:dyDescent="0.25">
      <c r="A985" s="116" t="str">
        <f>IF(ISBLANK(TBL_DATA[[#This Row],[Row.names]]), "",   DATE(YEAR(TBL_DATA[[#This Row],[Row.names]]), MONTH(TBL_DATA[[#This Row],[Row.names]]), DAY(TBL_DATA[[#This Row],[Row.names]])))</f>
        <v/>
      </c>
      <c r="B985" s="118"/>
      <c r="C985" s="68"/>
      <c r="D985" s="10"/>
      <c r="E985" s="5"/>
      <c r="F985" s="77"/>
      <c r="G985" s="54"/>
      <c r="H985" s="114"/>
      <c r="I985" s="77"/>
      <c r="J985" s="77"/>
      <c r="K985" s="5"/>
      <c r="L985" s="5"/>
      <c r="M985" s="5"/>
      <c r="N985" s="5"/>
      <c r="O985" s="5"/>
      <c r="P985" s="5"/>
      <c r="Q985" s="77"/>
      <c r="R985" s="77"/>
      <c r="S985" s="53"/>
      <c r="T985" s="77"/>
      <c r="U985" s="81"/>
      <c r="V985" s="77"/>
      <c r="W985" s="77"/>
    </row>
    <row r="986" spans="1:23" x14ac:dyDescent="0.25">
      <c r="A986" s="116" t="str">
        <f>IF(ISBLANK(TBL_DATA[[#This Row],[Row.names]]), "",   DATE(YEAR(TBL_DATA[[#This Row],[Row.names]]), MONTH(TBL_DATA[[#This Row],[Row.names]]), DAY(TBL_DATA[[#This Row],[Row.names]])))</f>
        <v/>
      </c>
      <c r="B986" s="118"/>
      <c r="C986" s="68"/>
      <c r="D986" s="10"/>
      <c r="E986" s="5"/>
      <c r="F986" s="77"/>
      <c r="G986" s="54"/>
      <c r="H986" s="113"/>
      <c r="I986" s="77"/>
      <c r="J986" s="77"/>
      <c r="K986" s="5"/>
      <c r="L986" s="5"/>
      <c r="M986" s="5"/>
      <c r="N986" s="5"/>
      <c r="O986" s="5"/>
      <c r="P986" s="5"/>
      <c r="Q986" s="77"/>
      <c r="R986" s="77"/>
      <c r="S986" s="5"/>
      <c r="T986" s="77"/>
      <c r="U986" s="81"/>
      <c r="V986" s="77"/>
      <c r="W986" s="77"/>
    </row>
    <row r="987" spans="1:23" x14ac:dyDescent="0.25">
      <c r="A987" s="116" t="str">
        <f>IF(ISBLANK(TBL_DATA[[#This Row],[Row.names]]), "",   DATE(YEAR(TBL_DATA[[#This Row],[Row.names]]), MONTH(TBL_DATA[[#This Row],[Row.names]]), DAY(TBL_DATA[[#This Row],[Row.names]])))</f>
        <v/>
      </c>
      <c r="B987" s="118"/>
      <c r="C987" s="68"/>
      <c r="D987" s="10"/>
      <c r="E987" s="5"/>
      <c r="F987" s="77"/>
      <c r="G987" s="54"/>
      <c r="H987" s="113"/>
      <c r="I987" s="77"/>
      <c r="J987" s="77"/>
      <c r="K987" s="5"/>
      <c r="L987" s="5"/>
      <c r="M987" s="5"/>
      <c r="N987" s="5"/>
      <c r="O987" s="5"/>
      <c r="P987" s="5"/>
      <c r="Q987" s="77"/>
      <c r="R987" s="77"/>
      <c r="S987" s="5"/>
      <c r="T987" s="77"/>
      <c r="U987" s="81"/>
      <c r="V987" s="77"/>
      <c r="W987" s="77"/>
    </row>
    <row r="988" spans="1:23" x14ac:dyDescent="0.25">
      <c r="A988" s="116" t="str">
        <f>IF(ISBLANK(TBL_DATA[[#This Row],[Row.names]]), "",   DATE(YEAR(TBL_DATA[[#This Row],[Row.names]]), MONTH(TBL_DATA[[#This Row],[Row.names]]), DAY(TBL_DATA[[#This Row],[Row.names]])))</f>
        <v/>
      </c>
      <c r="B988" s="118"/>
      <c r="C988" s="68"/>
      <c r="D988" s="10"/>
      <c r="E988" s="5"/>
      <c r="F988" s="77"/>
      <c r="G988" s="54"/>
      <c r="H988" s="113"/>
      <c r="I988" s="77"/>
      <c r="J988" s="77"/>
      <c r="K988" s="5"/>
      <c r="L988" s="5"/>
      <c r="M988" s="5"/>
      <c r="N988" s="5"/>
      <c r="O988" s="5"/>
      <c r="P988" s="5"/>
      <c r="Q988" s="77"/>
      <c r="R988" s="77"/>
      <c r="S988" s="5"/>
      <c r="T988" s="77"/>
      <c r="U988" s="81"/>
      <c r="V988" s="77"/>
      <c r="W988" s="77"/>
    </row>
    <row r="989" spans="1:23" x14ac:dyDescent="0.25">
      <c r="A989" s="116" t="str">
        <f>IF(ISBLANK(TBL_DATA[[#This Row],[Row.names]]), "",   DATE(YEAR(TBL_DATA[[#This Row],[Row.names]]), MONTH(TBL_DATA[[#This Row],[Row.names]]), DAY(TBL_DATA[[#This Row],[Row.names]])))</f>
        <v/>
      </c>
      <c r="B989" s="118"/>
      <c r="C989" s="68"/>
      <c r="D989" s="10"/>
      <c r="E989" s="5"/>
      <c r="F989" s="77"/>
      <c r="G989" s="54"/>
      <c r="H989" s="113"/>
      <c r="I989" s="77"/>
      <c r="J989" s="77"/>
      <c r="K989" s="5"/>
      <c r="L989" s="5"/>
      <c r="M989" s="5"/>
      <c r="N989" s="5"/>
      <c r="O989" s="5"/>
      <c r="P989" s="5"/>
      <c r="Q989" s="77"/>
      <c r="R989" s="77"/>
      <c r="S989" s="5"/>
      <c r="T989" s="77"/>
      <c r="U989" s="81"/>
      <c r="V989" s="77"/>
      <c r="W989" s="77"/>
    </row>
    <row r="990" spans="1:23" x14ac:dyDescent="0.25">
      <c r="A990" s="116" t="str">
        <f>IF(ISBLANK(TBL_DATA[[#This Row],[Row.names]]), "",   DATE(YEAR(TBL_DATA[[#This Row],[Row.names]]), MONTH(TBL_DATA[[#This Row],[Row.names]]), DAY(TBL_DATA[[#This Row],[Row.names]])))</f>
        <v/>
      </c>
      <c r="B990" s="118"/>
      <c r="C990" s="68"/>
      <c r="D990" s="10"/>
      <c r="E990" s="5"/>
      <c r="F990" s="77"/>
      <c r="G990" s="54"/>
      <c r="H990" s="113"/>
      <c r="I990" s="77"/>
      <c r="J990" s="77"/>
      <c r="K990" s="5"/>
      <c r="L990" s="5"/>
      <c r="M990" s="5"/>
      <c r="N990" s="5"/>
      <c r="O990" s="5"/>
      <c r="P990" s="5"/>
      <c r="Q990" s="77"/>
      <c r="R990" s="77"/>
      <c r="S990" s="5"/>
      <c r="T990" s="77"/>
      <c r="U990" s="81"/>
      <c r="V990" s="77"/>
      <c r="W990" s="77"/>
    </row>
    <row r="991" spans="1:23" x14ac:dyDescent="0.25">
      <c r="A991" s="116" t="str">
        <f>IF(ISBLANK(TBL_DATA[[#This Row],[Row.names]]), "",   DATE(YEAR(TBL_DATA[[#This Row],[Row.names]]), MONTH(TBL_DATA[[#This Row],[Row.names]]), DAY(TBL_DATA[[#This Row],[Row.names]])))</f>
        <v/>
      </c>
      <c r="B991" s="118"/>
      <c r="C991" s="68"/>
      <c r="D991" s="10"/>
      <c r="E991" s="5"/>
      <c r="F991" s="77"/>
      <c r="G991" s="54"/>
      <c r="H991" s="113"/>
      <c r="I991" s="77"/>
      <c r="J991" s="77"/>
      <c r="K991" s="5"/>
      <c r="L991" s="5"/>
      <c r="M991" s="5"/>
      <c r="N991" s="5"/>
      <c r="O991" s="5"/>
      <c r="P991" s="5"/>
      <c r="Q991" s="77"/>
      <c r="R991" s="77"/>
      <c r="S991" s="5"/>
      <c r="T991" s="77"/>
      <c r="U991" s="81"/>
      <c r="V991" s="77"/>
      <c r="W991" s="77"/>
    </row>
    <row r="992" spans="1:23" x14ac:dyDescent="0.25">
      <c r="A992" s="116" t="str">
        <f>IF(ISBLANK(TBL_DATA[[#This Row],[Row.names]]), "",   DATE(YEAR(TBL_DATA[[#This Row],[Row.names]]), MONTH(TBL_DATA[[#This Row],[Row.names]]), DAY(TBL_DATA[[#This Row],[Row.names]])))</f>
        <v/>
      </c>
      <c r="B992" s="118"/>
      <c r="C992" s="68"/>
      <c r="D992" s="10"/>
      <c r="E992" s="5"/>
      <c r="F992" s="77"/>
      <c r="G992" s="54"/>
      <c r="H992" s="113"/>
      <c r="I992" s="77"/>
      <c r="J992" s="77"/>
      <c r="K992" s="5"/>
      <c r="L992" s="5"/>
      <c r="M992" s="5"/>
      <c r="N992" s="5"/>
      <c r="O992" s="5"/>
      <c r="P992" s="5"/>
      <c r="Q992" s="77"/>
      <c r="R992" s="77"/>
      <c r="S992" s="5"/>
      <c r="T992" s="77"/>
      <c r="U992" s="81"/>
      <c r="V992" s="77"/>
      <c r="W992" s="77"/>
    </row>
    <row r="993" spans="1:23" x14ac:dyDescent="0.25">
      <c r="A993" s="116" t="str">
        <f>IF(ISBLANK(TBL_DATA[[#This Row],[Row.names]]), "",   DATE(YEAR(TBL_DATA[[#This Row],[Row.names]]), MONTH(TBL_DATA[[#This Row],[Row.names]]), DAY(TBL_DATA[[#This Row],[Row.names]])))</f>
        <v/>
      </c>
      <c r="B993" s="118"/>
      <c r="C993" s="68"/>
      <c r="D993" s="10"/>
      <c r="E993" s="5"/>
      <c r="F993" s="77"/>
      <c r="G993" s="54"/>
      <c r="H993" s="113"/>
      <c r="I993" s="77"/>
      <c r="J993" s="77"/>
      <c r="K993" s="5"/>
      <c r="L993" s="5"/>
      <c r="M993" s="5"/>
      <c r="N993" s="5"/>
      <c r="O993" s="5"/>
      <c r="P993" s="5"/>
      <c r="Q993" s="77"/>
      <c r="R993" s="77"/>
      <c r="S993" s="5"/>
      <c r="T993" s="77"/>
      <c r="U993" s="81"/>
      <c r="V993" s="77"/>
      <c r="W993" s="77"/>
    </row>
    <row r="994" spans="1:23" x14ac:dyDescent="0.25">
      <c r="A994" s="116" t="str">
        <f>IF(ISBLANK(TBL_DATA[[#This Row],[Row.names]]), "",   DATE(YEAR(TBL_DATA[[#This Row],[Row.names]]), MONTH(TBL_DATA[[#This Row],[Row.names]]), DAY(TBL_DATA[[#This Row],[Row.names]])))</f>
        <v/>
      </c>
      <c r="B994" s="118"/>
      <c r="C994" s="68"/>
      <c r="D994" s="10"/>
      <c r="E994" s="5"/>
      <c r="F994" s="77"/>
      <c r="G994" s="54"/>
      <c r="H994" s="113"/>
      <c r="I994" s="77"/>
      <c r="J994" s="77"/>
      <c r="K994" s="5"/>
      <c r="L994" s="5"/>
      <c r="M994" s="5"/>
      <c r="N994" s="5"/>
      <c r="O994" s="5"/>
      <c r="P994" s="5"/>
      <c r="Q994" s="77"/>
      <c r="R994" s="77"/>
      <c r="S994" s="5"/>
      <c r="T994" s="77"/>
      <c r="U994" s="81"/>
      <c r="V994" s="77"/>
      <c r="W994" s="77"/>
    </row>
    <row r="995" spans="1:23" x14ac:dyDescent="0.25">
      <c r="A995" s="116" t="str">
        <f>IF(ISBLANK(TBL_DATA[[#This Row],[Row.names]]), "",   DATE(YEAR(TBL_DATA[[#This Row],[Row.names]]), MONTH(TBL_DATA[[#This Row],[Row.names]]), DAY(TBL_DATA[[#This Row],[Row.names]])))</f>
        <v/>
      </c>
      <c r="B995" s="118"/>
      <c r="C995" s="68"/>
      <c r="D995" s="10"/>
      <c r="E995" s="5"/>
      <c r="F995" s="77"/>
      <c r="G995" s="54"/>
      <c r="H995" s="113"/>
      <c r="I995" s="77"/>
      <c r="J995" s="77"/>
      <c r="K995" s="5"/>
      <c r="L995" s="5"/>
      <c r="M995" s="5"/>
      <c r="N995" s="5"/>
      <c r="O995" s="5"/>
      <c r="P995" s="5"/>
      <c r="Q995" s="77"/>
      <c r="R995" s="77"/>
      <c r="S995" s="5"/>
      <c r="T995" s="77"/>
      <c r="U995" s="81"/>
      <c r="V995" s="77"/>
      <c r="W995" s="77"/>
    </row>
    <row r="996" spans="1:23" x14ac:dyDescent="0.25">
      <c r="A996" s="116" t="str">
        <f>IF(ISBLANK(TBL_DATA[[#This Row],[Row.names]]), "",   DATE(YEAR(TBL_DATA[[#This Row],[Row.names]]), MONTH(TBL_DATA[[#This Row],[Row.names]]), DAY(TBL_DATA[[#This Row],[Row.names]])))</f>
        <v/>
      </c>
      <c r="B996" s="118"/>
      <c r="C996" s="68"/>
      <c r="D996" s="10"/>
      <c r="E996" s="5"/>
      <c r="F996" s="77"/>
      <c r="G996" s="54"/>
      <c r="H996" s="113"/>
      <c r="I996" s="77"/>
      <c r="J996" s="77"/>
      <c r="K996" s="5"/>
      <c r="L996" s="5"/>
      <c r="M996" s="5"/>
      <c r="N996" s="5"/>
      <c r="O996" s="5"/>
      <c r="P996" s="5"/>
      <c r="Q996" s="77"/>
      <c r="R996" s="77"/>
      <c r="S996" s="5"/>
      <c r="T996" s="77"/>
      <c r="U996" s="81"/>
      <c r="V996" s="77"/>
      <c r="W996" s="77"/>
    </row>
    <row r="997" spans="1:23" x14ac:dyDescent="0.25">
      <c r="A997" s="116" t="str">
        <f>IF(ISBLANK(TBL_DATA[[#This Row],[Row.names]]), "",   DATE(YEAR(TBL_DATA[[#This Row],[Row.names]]), MONTH(TBL_DATA[[#This Row],[Row.names]]), DAY(TBL_DATA[[#This Row],[Row.names]])))</f>
        <v/>
      </c>
      <c r="B997" s="118"/>
      <c r="C997" s="68"/>
      <c r="D997" s="10"/>
      <c r="E997" s="5"/>
      <c r="F997" s="77"/>
      <c r="G997" s="54"/>
      <c r="H997" s="113"/>
      <c r="I997" s="77"/>
      <c r="J997" s="77"/>
      <c r="K997" s="5"/>
      <c r="L997" s="5"/>
      <c r="M997" s="5"/>
      <c r="N997" s="5"/>
      <c r="O997" s="5"/>
      <c r="P997" s="5"/>
      <c r="Q997" s="77"/>
      <c r="R997" s="77"/>
      <c r="S997" s="5"/>
      <c r="T997" s="77"/>
      <c r="U997" s="81"/>
      <c r="V997" s="77"/>
      <c r="W997" s="77"/>
    </row>
    <row r="998" spans="1:23" x14ac:dyDescent="0.25">
      <c r="A998" s="116" t="str">
        <f>IF(ISBLANK(TBL_DATA[[#This Row],[Row.names]]), "",   DATE(YEAR(TBL_DATA[[#This Row],[Row.names]]), MONTH(TBL_DATA[[#This Row],[Row.names]]), DAY(TBL_DATA[[#This Row],[Row.names]])))</f>
        <v/>
      </c>
      <c r="B998" s="118"/>
      <c r="C998" s="68"/>
      <c r="D998" s="10"/>
      <c r="E998" s="5"/>
      <c r="F998" s="77"/>
      <c r="G998" s="54"/>
      <c r="H998" s="113"/>
      <c r="I998" s="77"/>
      <c r="J998" s="77"/>
      <c r="K998" s="5"/>
      <c r="L998" s="5"/>
      <c r="M998" s="5"/>
      <c r="N998" s="5"/>
      <c r="O998" s="5"/>
      <c r="P998" s="5"/>
      <c r="Q998" s="77"/>
      <c r="R998" s="77"/>
      <c r="S998" s="5"/>
      <c r="T998" s="77"/>
      <c r="U998" s="81"/>
      <c r="V998" s="77"/>
      <c r="W998" s="77"/>
    </row>
    <row r="999" spans="1:23" x14ac:dyDescent="0.25">
      <c r="A999" s="116" t="str">
        <f>IF(ISBLANK(TBL_DATA[[#This Row],[Row.names]]), "",   DATE(YEAR(TBL_DATA[[#This Row],[Row.names]]), MONTH(TBL_DATA[[#This Row],[Row.names]]), DAY(TBL_DATA[[#This Row],[Row.names]])))</f>
        <v/>
      </c>
      <c r="B999" s="118"/>
      <c r="C999" s="68"/>
      <c r="D999" s="10"/>
      <c r="E999" s="5"/>
      <c r="F999" s="77"/>
      <c r="G999" s="54"/>
      <c r="H999" s="113"/>
      <c r="I999" s="77"/>
      <c r="J999" s="77"/>
      <c r="K999" s="5"/>
      <c r="L999" s="5"/>
      <c r="M999" s="5"/>
      <c r="N999" s="5"/>
      <c r="O999" s="5"/>
      <c r="P999" s="5"/>
      <c r="Q999" s="77"/>
      <c r="R999" s="77"/>
      <c r="S999" s="5"/>
      <c r="T999" s="77"/>
      <c r="U999" s="81"/>
      <c r="V999" s="77"/>
      <c r="W999" s="77"/>
    </row>
    <row r="1000" spans="1:23" x14ac:dyDescent="0.25">
      <c r="A1000" s="116" t="str">
        <f>IF(ISBLANK(TBL_DATA[[#This Row],[Row.names]]), "",   DATE(YEAR(TBL_DATA[[#This Row],[Row.names]]), MONTH(TBL_DATA[[#This Row],[Row.names]]), DAY(TBL_DATA[[#This Row],[Row.names]])))</f>
        <v/>
      </c>
      <c r="B1000" s="118"/>
      <c r="C1000" s="68"/>
      <c r="D1000" s="10"/>
      <c r="E1000" s="5"/>
      <c r="F1000" s="77"/>
      <c r="G1000" s="54"/>
      <c r="H1000" s="113"/>
      <c r="I1000" s="77"/>
      <c r="J1000" s="77"/>
      <c r="K1000" s="5"/>
      <c r="L1000" s="5"/>
      <c r="M1000" s="5"/>
      <c r="N1000" s="5"/>
      <c r="O1000" s="5"/>
      <c r="P1000" s="5"/>
      <c r="Q1000" s="77"/>
      <c r="R1000" s="77"/>
      <c r="S1000" s="5"/>
      <c r="T1000" s="77"/>
      <c r="U1000" s="81"/>
      <c r="V1000" s="77"/>
      <c r="W1000" s="77"/>
    </row>
    <row r="1001" spans="1:23" x14ac:dyDescent="0.25">
      <c r="A1001" s="116" t="str">
        <f>IF(ISBLANK(TBL_DATA[[#This Row],[Row.names]]), "",   DATE(YEAR(TBL_DATA[[#This Row],[Row.names]]), MONTH(TBL_DATA[[#This Row],[Row.names]]), DAY(TBL_DATA[[#This Row],[Row.names]])))</f>
        <v/>
      </c>
      <c r="B1001" s="118"/>
      <c r="C1001" s="68"/>
      <c r="D1001" s="10"/>
      <c r="E1001" s="5"/>
      <c r="F1001" s="77"/>
      <c r="G1001" s="54"/>
      <c r="H1001" s="113"/>
      <c r="I1001" s="77"/>
      <c r="J1001" s="77"/>
      <c r="K1001" s="5"/>
      <c r="L1001" s="5"/>
      <c r="M1001" s="5"/>
      <c r="N1001" s="5"/>
      <c r="O1001" s="5"/>
      <c r="P1001" s="5"/>
      <c r="Q1001" s="77"/>
      <c r="R1001" s="77"/>
      <c r="S1001" s="5"/>
      <c r="T1001" s="77"/>
      <c r="U1001" s="81"/>
      <c r="V1001" s="77"/>
      <c r="W1001" s="77"/>
    </row>
    <row r="1002" spans="1:23" x14ac:dyDescent="0.25">
      <c r="A1002" s="116" t="str">
        <f>IF(ISBLANK(TBL_DATA[[#This Row],[Row.names]]), "",   DATE(YEAR(TBL_DATA[[#This Row],[Row.names]]), MONTH(TBL_DATA[[#This Row],[Row.names]]), DAY(TBL_DATA[[#This Row],[Row.names]])))</f>
        <v/>
      </c>
      <c r="B1002" s="118"/>
      <c r="C1002" s="68"/>
      <c r="D1002" s="10"/>
      <c r="E1002" s="5"/>
      <c r="F1002" s="77"/>
      <c r="G1002" s="54"/>
      <c r="H1002" s="113"/>
      <c r="I1002" s="77"/>
      <c r="J1002" s="77"/>
      <c r="K1002" s="5"/>
      <c r="L1002" s="5"/>
      <c r="M1002" s="5"/>
      <c r="N1002" s="5"/>
      <c r="O1002" s="5"/>
      <c r="P1002" s="5"/>
      <c r="Q1002" s="77"/>
      <c r="R1002" s="77"/>
      <c r="S1002" s="5"/>
      <c r="T1002" s="77"/>
      <c r="U1002" s="81"/>
      <c r="V1002" s="77"/>
      <c r="W1002" s="77"/>
    </row>
    <row r="1003" spans="1:23" x14ac:dyDescent="0.25">
      <c r="A1003" s="116" t="str">
        <f>IF(ISBLANK(TBL_DATA[[#This Row],[Row.names]]), "",   DATE(YEAR(TBL_DATA[[#This Row],[Row.names]]), MONTH(TBL_DATA[[#This Row],[Row.names]]), DAY(TBL_DATA[[#This Row],[Row.names]])))</f>
        <v/>
      </c>
      <c r="B1003" s="118"/>
      <c r="C1003" s="68"/>
      <c r="D1003" s="10"/>
      <c r="E1003" s="5"/>
      <c r="F1003" s="77"/>
      <c r="G1003" s="54"/>
      <c r="H1003" s="113"/>
      <c r="I1003" s="77"/>
      <c r="J1003" s="77"/>
      <c r="K1003" s="5"/>
      <c r="L1003" s="5"/>
      <c r="M1003" s="5"/>
      <c r="N1003" s="5"/>
      <c r="O1003" s="5"/>
      <c r="P1003" s="5"/>
      <c r="Q1003" s="77"/>
      <c r="R1003" s="77"/>
      <c r="S1003" s="5"/>
      <c r="T1003" s="77"/>
      <c r="U1003" s="81"/>
      <c r="V1003" s="77"/>
      <c r="W1003" s="77"/>
    </row>
    <row r="1004" spans="1:23" x14ac:dyDescent="0.25">
      <c r="A1004" s="116" t="str">
        <f>IF(ISBLANK(TBL_DATA[[#This Row],[Row.names]]), "",   DATE(YEAR(TBL_DATA[[#This Row],[Row.names]]), MONTH(TBL_DATA[[#This Row],[Row.names]]), DAY(TBL_DATA[[#This Row],[Row.names]])))</f>
        <v/>
      </c>
      <c r="B1004" s="118"/>
      <c r="C1004" s="68"/>
      <c r="D1004" s="10"/>
      <c r="E1004" s="5"/>
      <c r="F1004" s="77"/>
      <c r="G1004" s="54"/>
      <c r="H1004" s="113"/>
      <c r="I1004" s="77"/>
      <c r="J1004" s="77"/>
      <c r="K1004" s="5"/>
      <c r="L1004" s="5"/>
      <c r="M1004" s="5"/>
      <c r="N1004" s="5"/>
      <c r="O1004" s="5"/>
      <c r="P1004" s="5"/>
      <c r="Q1004" s="77"/>
      <c r="R1004" s="77"/>
      <c r="S1004" s="5"/>
      <c r="T1004" s="77"/>
      <c r="U1004" s="81"/>
      <c r="V1004" s="77"/>
      <c r="W1004" s="77"/>
    </row>
    <row r="1005" spans="1:23" x14ac:dyDescent="0.25">
      <c r="A1005" s="116" t="str">
        <f>IF(ISBLANK(TBL_DATA[[#This Row],[Row.names]]), "",   DATE(YEAR(TBL_DATA[[#This Row],[Row.names]]), MONTH(TBL_DATA[[#This Row],[Row.names]]), DAY(TBL_DATA[[#This Row],[Row.names]])))</f>
        <v/>
      </c>
      <c r="B1005" s="118"/>
      <c r="C1005" s="68"/>
      <c r="D1005" s="10"/>
      <c r="E1005" s="5"/>
      <c r="F1005" s="77"/>
      <c r="G1005" s="54"/>
      <c r="H1005" s="113"/>
      <c r="I1005" s="77"/>
      <c r="J1005" s="77"/>
      <c r="K1005" s="5"/>
      <c r="L1005" s="5"/>
      <c r="M1005" s="5"/>
      <c r="N1005" s="5"/>
      <c r="O1005" s="5"/>
      <c r="P1005" s="5"/>
      <c r="Q1005" s="77"/>
      <c r="R1005" s="77"/>
      <c r="S1005" s="5"/>
      <c r="T1005" s="77"/>
      <c r="U1005" s="81"/>
      <c r="V1005" s="77"/>
      <c r="W1005" s="77"/>
    </row>
    <row r="1006" spans="1:23" x14ac:dyDescent="0.25">
      <c r="A1006" s="116" t="str">
        <f>IF(ISBLANK(TBL_DATA[[#This Row],[Row.names]]), "",   DATE(YEAR(TBL_DATA[[#This Row],[Row.names]]), MONTH(TBL_DATA[[#This Row],[Row.names]]), DAY(TBL_DATA[[#This Row],[Row.names]])))</f>
        <v/>
      </c>
      <c r="B1006" s="118"/>
      <c r="C1006" s="68"/>
      <c r="D1006" s="10"/>
      <c r="E1006" s="5"/>
      <c r="F1006" s="77"/>
      <c r="G1006" s="54"/>
      <c r="H1006" s="113"/>
      <c r="I1006" s="77"/>
      <c r="J1006" s="77"/>
      <c r="K1006" s="5"/>
      <c r="L1006" s="5"/>
      <c r="M1006" s="5"/>
      <c r="N1006" s="5"/>
      <c r="O1006" s="5"/>
      <c r="P1006" s="5"/>
      <c r="Q1006" s="77"/>
      <c r="R1006" s="77"/>
      <c r="S1006" s="5"/>
      <c r="T1006" s="77"/>
      <c r="U1006" s="81"/>
      <c r="V1006" s="77"/>
      <c r="W1006" s="77"/>
    </row>
    <row r="1007" spans="1:23" x14ac:dyDescent="0.25">
      <c r="A1007" s="116" t="str">
        <f>IF(ISBLANK(TBL_DATA[[#This Row],[Row.names]]), "",   DATE(YEAR(TBL_DATA[[#This Row],[Row.names]]), MONTH(TBL_DATA[[#This Row],[Row.names]]), DAY(TBL_DATA[[#This Row],[Row.names]])))</f>
        <v/>
      </c>
      <c r="B1007" s="118"/>
      <c r="C1007" s="68"/>
      <c r="D1007" s="10"/>
      <c r="E1007" s="5"/>
      <c r="F1007" s="77"/>
      <c r="G1007" s="54"/>
      <c r="H1007" s="113"/>
      <c r="I1007" s="77"/>
      <c r="J1007" s="77"/>
      <c r="K1007" s="5"/>
      <c r="L1007" s="5"/>
      <c r="M1007" s="5"/>
      <c r="N1007" s="5"/>
      <c r="O1007" s="5"/>
      <c r="P1007" s="5"/>
      <c r="Q1007" s="77"/>
      <c r="R1007" s="77"/>
      <c r="S1007" s="5"/>
      <c r="T1007" s="77"/>
      <c r="U1007" s="81"/>
      <c r="V1007" s="77"/>
      <c r="W1007" s="77"/>
    </row>
    <row r="1008" spans="1:23" x14ac:dyDescent="0.25">
      <c r="A1008" s="116" t="str">
        <f>IF(ISBLANK(TBL_DATA[[#This Row],[Row.names]]), "",   DATE(YEAR(TBL_DATA[[#This Row],[Row.names]]), MONTH(TBL_DATA[[#This Row],[Row.names]]), DAY(TBL_DATA[[#This Row],[Row.names]])))</f>
        <v/>
      </c>
      <c r="B1008" s="118"/>
      <c r="C1008" s="68"/>
      <c r="D1008" s="10"/>
      <c r="E1008" s="5"/>
      <c r="F1008" s="77"/>
      <c r="G1008" s="54"/>
      <c r="H1008" s="113"/>
      <c r="I1008" s="77"/>
      <c r="J1008" s="77"/>
      <c r="K1008" s="5"/>
      <c r="L1008" s="5"/>
      <c r="M1008" s="5"/>
      <c r="N1008" s="5"/>
      <c r="O1008" s="5"/>
      <c r="P1008" s="5"/>
      <c r="Q1008" s="77"/>
      <c r="R1008" s="77"/>
      <c r="S1008" s="5"/>
      <c r="T1008" s="77"/>
      <c r="U1008" s="81"/>
      <c r="V1008" s="77"/>
      <c r="W1008" s="77"/>
    </row>
    <row r="1009" spans="1:23" x14ac:dyDescent="0.25">
      <c r="A1009" s="116" t="str">
        <f>IF(ISBLANK(TBL_DATA[[#This Row],[Row.names]]), "",   DATE(YEAR(TBL_DATA[[#This Row],[Row.names]]), MONTH(TBL_DATA[[#This Row],[Row.names]]), DAY(TBL_DATA[[#This Row],[Row.names]])))</f>
        <v/>
      </c>
      <c r="B1009" s="118"/>
      <c r="C1009" s="68"/>
      <c r="D1009" s="10"/>
      <c r="E1009" s="5"/>
      <c r="F1009" s="77"/>
      <c r="G1009" s="54"/>
      <c r="H1009" s="114"/>
      <c r="I1009" s="77"/>
      <c r="J1009" s="77"/>
      <c r="K1009" s="5"/>
      <c r="L1009" s="5"/>
      <c r="M1009" s="5"/>
      <c r="N1009" s="5"/>
      <c r="O1009" s="5"/>
      <c r="P1009" s="5"/>
      <c r="Q1009" s="77"/>
      <c r="R1009" s="77"/>
      <c r="S1009" s="53"/>
      <c r="T1009" s="77"/>
      <c r="U1009" s="81"/>
      <c r="V1009" s="77"/>
      <c r="W1009" s="77"/>
    </row>
    <row r="1010" spans="1:23" x14ac:dyDescent="0.25">
      <c r="A1010" s="116" t="str">
        <f>IF(ISBLANK(TBL_DATA[[#This Row],[Row.names]]), "",   DATE(YEAR(TBL_DATA[[#This Row],[Row.names]]), MONTH(TBL_DATA[[#This Row],[Row.names]]), DAY(TBL_DATA[[#This Row],[Row.names]])))</f>
        <v/>
      </c>
      <c r="B1010" s="118"/>
      <c r="C1010" s="68"/>
      <c r="D1010" s="10"/>
      <c r="E1010" s="5"/>
      <c r="F1010" s="77"/>
      <c r="G1010" s="54"/>
      <c r="H1010" s="113"/>
      <c r="I1010" s="77"/>
      <c r="J1010" s="77"/>
      <c r="K1010" s="5"/>
      <c r="L1010" s="5"/>
      <c r="M1010" s="5"/>
      <c r="N1010" s="5"/>
      <c r="O1010" s="5"/>
      <c r="P1010" s="5"/>
      <c r="Q1010" s="77"/>
      <c r="R1010" s="77"/>
      <c r="S1010" s="5"/>
      <c r="T1010" s="77"/>
      <c r="U1010" s="81"/>
      <c r="V1010" s="77"/>
      <c r="W1010" s="77"/>
    </row>
    <row r="1011" spans="1:23" x14ac:dyDescent="0.25">
      <c r="A1011" s="116" t="str">
        <f>IF(ISBLANK(TBL_DATA[[#This Row],[Row.names]]), "",   DATE(YEAR(TBL_DATA[[#This Row],[Row.names]]), MONTH(TBL_DATA[[#This Row],[Row.names]]), DAY(TBL_DATA[[#This Row],[Row.names]])))</f>
        <v/>
      </c>
      <c r="B1011" s="118"/>
      <c r="C1011" s="68"/>
      <c r="D1011" s="10"/>
      <c r="E1011" s="5"/>
      <c r="F1011" s="77"/>
      <c r="G1011" s="54"/>
      <c r="H1011" s="113"/>
      <c r="I1011" s="77"/>
      <c r="J1011" s="77"/>
      <c r="K1011" s="5"/>
      <c r="L1011" s="5"/>
      <c r="M1011" s="5"/>
      <c r="N1011" s="5"/>
      <c r="O1011" s="5"/>
      <c r="P1011" s="5"/>
      <c r="Q1011" s="77"/>
      <c r="R1011" s="77"/>
      <c r="S1011" s="5"/>
      <c r="T1011" s="77"/>
      <c r="U1011" s="81"/>
      <c r="V1011" s="77"/>
      <c r="W1011" s="77"/>
    </row>
    <row r="1012" spans="1:23" x14ac:dyDescent="0.25">
      <c r="A1012" s="116" t="str">
        <f>IF(ISBLANK(TBL_DATA[[#This Row],[Row.names]]), "",   DATE(YEAR(TBL_DATA[[#This Row],[Row.names]]), MONTH(TBL_DATA[[#This Row],[Row.names]]), DAY(TBL_DATA[[#This Row],[Row.names]])))</f>
        <v/>
      </c>
      <c r="B1012" s="118"/>
      <c r="C1012" s="68"/>
      <c r="D1012" s="10"/>
      <c r="E1012" s="5"/>
      <c r="F1012" s="77"/>
      <c r="G1012" s="54"/>
      <c r="H1012" s="114"/>
      <c r="I1012" s="77"/>
      <c r="J1012" s="77"/>
      <c r="K1012" s="5"/>
      <c r="L1012" s="5"/>
      <c r="M1012" s="5"/>
      <c r="N1012" s="5"/>
      <c r="O1012" s="5"/>
      <c r="P1012" s="5"/>
      <c r="Q1012" s="77"/>
      <c r="R1012" s="77"/>
      <c r="S1012" s="53"/>
      <c r="T1012" s="77"/>
      <c r="U1012" s="81"/>
      <c r="V1012" s="77"/>
      <c r="W1012" s="77"/>
    </row>
    <row r="1013" spans="1:23" x14ac:dyDescent="0.25">
      <c r="A1013" s="116" t="str">
        <f>IF(ISBLANK(TBL_DATA[[#This Row],[Row.names]]), "",   DATE(YEAR(TBL_DATA[[#This Row],[Row.names]]), MONTH(TBL_DATA[[#This Row],[Row.names]]), DAY(TBL_DATA[[#This Row],[Row.names]])))</f>
        <v/>
      </c>
      <c r="B1013" s="118"/>
      <c r="C1013" s="68"/>
      <c r="D1013" s="10"/>
      <c r="E1013" s="5"/>
      <c r="F1013" s="77"/>
      <c r="G1013" s="54"/>
      <c r="H1013" s="113"/>
      <c r="I1013" s="77"/>
      <c r="J1013" s="77"/>
      <c r="K1013" s="5"/>
      <c r="L1013" s="5"/>
      <c r="M1013" s="5"/>
      <c r="N1013" s="5"/>
      <c r="O1013" s="5"/>
      <c r="P1013" s="5"/>
      <c r="Q1013" s="77"/>
      <c r="R1013" s="77"/>
      <c r="S1013" s="5"/>
      <c r="T1013" s="77"/>
      <c r="U1013" s="81"/>
      <c r="V1013" s="77"/>
      <c r="W1013" s="77"/>
    </row>
    <row r="1014" spans="1:23" x14ac:dyDescent="0.25">
      <c r="A1014" s="116" t="str">
        <f>IF(ISBLANK(TBL_DATA[[#This Row],[Row.names]]), "",   DATE(YEAR(TBL_DATA[[#This Row],[Row.names]]), MONTH(TBL_DATA[[#This Row],[Row.names]]), DAY(TBL_DATA[[#This Row],[Row.names]])))</f>
        <v/>
      </c>
      <c r="B1014" s="118"/>
      <c r="C1014" s="68"/>
      <c r="D1014" s="10"/>
      <c r="E1014" s="5"/>
      <c r="F1014" s="77"/>
      <c r="G1014" s="54"/>
      <c r="H1014" s="113"/>
      <c r="I1014" s="77"/>
      <c r="J1014" s="77"/>
      <c r="K1014" s="5"/>
      <c r="L1014" s="5"/>
      <c r="M1014" s="5"/>
      <c r="N1014" s="5"/>
      <c r="O1014" s="5"/>
      <c r="P1014" s="5"/>
      <c r="Q1014" s="77"/>
      <c r="R1014" s="77"/>
      <c r="S1014" s="5"/>
      <c r="T1014" s="77"/>
      <c r="U1014" s="81"/>
      <c r="V1014" s="77"/>
      <c r="W1014" s="77"/>
    </row>
    <row r="1015" spans="1:23" x14ac:dyDescent="0.25">
      <c r="A1015" s="116" t="str">
        <f>IF(ISBLANK(TBL_DATA[[#This Row],[Row.names]]), "",   DATE(YEAR(TBL_DATA[[#This Row],[Row.names]]), MONTH(TBL_DATA[[#This Row],[Row.names]]), DAY(TBL_DATA[[#This Row],[Row.names]])))</f>
        <v/>
      </c>
      <c r="B1015" s="118"/>
      <c r="C1015" s="68"/>
      <c r="D1015" s="10"/>
      <c r="E1015" s="5"/>
      <c r="F1015" s="77"/>
      <c r="G1015" s="54"/>
      <c r="H1015" s="113"/>
      <c r="I1015" s="77"/>
      <c r="J1015" s="77"/>
      <c r="K1015" s="5"/>
      <c r="L1015" s="5"/>
      <c r="M1015" s="5"/>
      <c r="N1015" s="5"/>
      <c r="O1015" s="5"/>
      <c r="P1015" s="5"/>
      <c r="Q1015" s="77"/>
      <c r="R1015" s="77"/>
      <c r="S1015" s="5"/>
      <c r="T1015" s="77"/>
      <c r="U1015" s="81"/>
      <c r="V1015" s="77"/>
      <c r="W1015" s="77"/>
    </row>
    <row r="1016" spans="1:23" x14ac:dyDescent="0.25">
      <c r="A1016" s="116" t="str">
        <f>IF(ISBLANK(TBL_DATA[[#This Row],[Row.names]]), "",   DATE(YEAR(TBL_DATA[[#This Row],[Row.names]]), MONTH(TBL_DATA[[#This Row],[Row.names]]), DAY(TBL_DATA[[#This Row],[Row.names]])))</f>
        <v/>
      </c>
      <c r="B1016" s="118"/>
      <c r="C1016" s="68"/>
      <c r="D1016" s="10"/>
      <c r="E1016" s="5"/>
      <c r="F1016" s="77"/>
      <c r="G1016" s="54"/>
      <c r="H1016" s="113"/>
      <c r="I1016" s="77"/>
      <c r="J1016" s="77"/>
      <c r="K1016" s="5"/>
      <c r="L1016" s="5"/>
      <c r="M1016" s="5"/>
      <c r="N1016" s="5"/>
      <c r="O1016" s="5"/>
      <c r="P1016" s="5"/>
      <c r="Q1016" s="77"/>
      <c r="R1016" s="77"/>
      <c r="S1016" s="5"/>
      <c r="T1016" s="77"/>
      <c r="U1016" s="81"/>
      <c r="V1016" s="77"/>
      <c r="W1016" s="77"/>
    </row>
    <row r="1017" spans="1:23" x14ac:dyDescent="0.25">
      <c r="A1017" s="116" t="str">
        <f>IF(ISBLANK(TBL_DATA[[#This Row],[Row.names]]), "",   DATE(YEAR(TBL_DATA[[#This Row],[Row.names]]), MONTH(TBL_DATA[[#This Row],[Row.names]]), DAY(TBL_DATA[[#This Row],[Row.names]])))</f>
        <v/>
      </c>
      <c r="B1017" s="118"/>
      <c r="C1017" s="68"/>
      <c r="D1017" s="10"/>
      <c r="E1017" s="5"/>
      <c r="F1017" s="77"/>
      <c r="G1017" s="54"/>
      <c r="H1017" s="113"/>
      <c r="I1017" s="77"/>
      <c r="J1017" s="77"/>
      <c r="K1017" s="5"/>
      <c r="L1017" s="5"/>
      <c r="M1017" s="5"/>
      <c r="N1017" s="5"/>
      <c r="O1017" s="5"/>
      <c r="P1017" s="5"/>
      <c r="Q1017" s="77"/>
      <c r="R1017" s="77"/>
      <c r="S1017" s="5"/>
      <c r="T1017" s="77"/>
      <c r="U1017" s="81"/>
      <c r="V1017" s="77"/>
      <c r="W1017" s="77"/>
    </row>
    <row r="1018" spans="1:23" x14ac:dyDescent="0.25">
      <c r="A1018" s="116" t="str">
        <f>IF(ISBLANK(TBL_DATA[[#This Row],[Row.names]]), "",   DATE(YEAR(TBL_DATA[[#This Row],[Row.names]]), MONTH(TBL_DATA[[#This Row],[Row.names]]), DAY(TBL_DATA[[#This Row],[Row.names]])))</f>
        <v/>
      </c>
      <c r="B1018" s="118"/>
      <c r="C1018" s="68"/>
      <c r="D1018" s="10"/>
      <c r="E1018" s="5"/>
      <c r="F1018" s="77"/>
      <c r="G1018" s="54"/>
      <c r="H1018" s="113"/>
      <c r="I1018" s="77"/>
      <c r="J1018" s="77"/>
      <c r="K1018" s="5"/>
      <c r="L1018" s="5"/>
      <c r="M1018" s="5"/>
      <c r="N1018" s="5"/>
      <c r="O1018" s="5"/>
      <c r="P1018" s="5"/>
      <c r="Q1018" s="77"/>
      <c r="R1018" s="77"/>
      <c r="S1018" s="5"/>
      <c r="T1018" s="77"/>
      <c r="U1018" s="81"/>
      <c r="V1018" s="77"/>
      <c r="W1018" s="77"/>
    </row>
    <row r="1019" spans="1:23" x14ac:dyDescent="0.25">
      <c r="A1019" s="116" t="str">
        <f>IF(ISBLANK(TBL_DATA[[#This Row],[Row.names]]), "",   DATE(YEAR(TBL_DATA[[#This Row],[Row.names]]), MONTH(TBL_DATA[[#This Row],[Row.names]]), DAY(TBL_DATA[[#This Row],[Row.names]])))</f>
        <v/>
      </c>
      <c r="B1019" s="118"/>
      <c r="C1019" s="68"/>
      <c r="D1019" s="10"/>
      <c r="E1019" s="5"/>
      <c r="F1019" s="77"/>
      <c r="G1019" s="54"/>
      <c r="H1019" s="113"/>
      <c r="I1019" s="77"/>
      <c r="J1019" s="77"/>
      <c r="K1019" s="5"/>
      <c r="L1019" s="5"/>
      <c r="M1019" s="5"/>
      <c r="N1019" s="5"/>
      <c r="O1019" s="5"/>
      <c r="P1019" s="5"/>
      <c r="Q1019" s="77"/>
      <c r="R1019" s="77"/>
      <c r="S1019" s="5"/>
      <c r="T1019" s="77"/>
      <c r="U1019" s="81"/>
      <c r="V1019" s="77"/>
      <c r="W1019" s="77"/>
    </row>
    <row r="1020" spans="1:23" x14ac:dyDescent="0.25">
      <c r="A1020" s="116" t="str">
        <f>IF(ISBLANK(TBL_DATA[[#This Row],[Row.names]]), "",   DATE(YEAR(TBL_DATA[[#This Row],[Row.names]]), MONTH(TBL_DATA[[#This Row],[Row.names]]), DAY(TBL_DATA[[#This Row],[Row.names]])))</f>
        <v/>
      </c>
      <c r="B1020" s="118"/>
      <c r="C1020" s="68"/>
      <c r="D1020" s="10"/>
      <c r="E1020" s="5"/>
      <c r="F1020" s="77"/>
      <c r="G1020" s="54"/>
      <c r="H1020" s="113"/>
      <c r="I1020" s="77"/>
      <c r="J1020" s="77"/>
      <c r="K1020" s="5"/>
      <c r="L1020" s="5"/>
      <c r="M1020" s="5"/>
      <c r="N1020" s="5"/>
      <c r="O1020" s="5"/>
      <c r="P1020" s="5"/>
      <c r="Q1020" s="77"/>
      <c r="R1020" s="77"/>
      <c r="S1020" s="5"/>
      <c r="T1020" s="77"/>
      <c r="U1020" s="81"/>
      <c r="V1020" s="77"/>
      <c r="W1020" s="77"/>
    </row>
    <row r="1021" spans="1:23" x14ac:dyDescent="0.25">
      <c r="A1021" s="116" t="str">
        <f>IF(ISBLANK(TBL_DATA[[#This Row],[Row.names]]), "",   DATE(YEAR(TBL_DATA[[#This Row],[Row.names]]), MONTH(TBL_DATA[[#This Row],[Row.names]]), DAY(TBL_DATA[[#This Row],[Row.names]])))</f>
        <v/>
      </c>
      <c r="B1021" s="118"/>
      <c r="C1021" s="68"/>
      <c r="D1021" s="10"/>
      <c r="E1021" s="5"/>
      <c r="F1021" s="77"/>
      <c r="G1021" s="54"/>
      <c r="H1021" s="113"/>
      <c r="I1021" s="77"/>
      <c r="J1021" s="77"/>
      <c r="K1021" s="5"/>
      <c r="L1021" s="5"/>
      <c r="M1021" s="5"/>
      <c r="N1021" s="5"/>
      <c r="O1021" s="5"/>
      <c r="P1021" s="5"/>
      <c r="Q1021" s="77"/>
      <c r="R1021" s="77"/>
      <c r="S1021" s="5"/>
      <c r="T1021" s="77"/>
      <c r="U1021" s="81"/>
      <c r="V1021" s="77"/>
      <c r="W1021" s="77"/>
    </row>
    <row r="1022" spans="1:23" x14ac:dyDescent="0.25">
      <c r="A1022" s="116" t="str">
        <f>IF(ISBLANK(TBL_DATA[[#This Row],[Row.names]]), "",   DATE(YEAR(TBL_DATA[[#This Row],[Row.names]]), MONTH(TBL_DATA[[#This Row],[Row.names]]), DAY(TBL_DATA[[#This Row],[Row.names]])))</f>
        <v/>
      </c>
      <c r="B1022" s="118"/>
      <c r="C1022" s="68"/>
      <c r="D1022" s="10"/>
      <c r="E1022" s="5"/>
      <c r="F1022" s="77"/>
      <c r="G1022" s="54"/>
      <c r="H1022" s="113"/>
      <c r="I1022" s="77"/>
      <c r="J1022" s="77"/>
      <c r="K1022" s="5"/>
      <c r="L1022" s="5"/>
      <c r="M1022" s="5"/>
      <c r="N1022" s="5"/>
      <c r="O1022" s="5"/>
      <c r="P1022" s="5"/>
      <c r="Q1022" s="77"/>
      <c r="R1022" s="77"/>
      <c r="S1022" s="5"/>
      <c r="T1022" s="77"/>
      <c r="U1022" s="81"/>
      <c r="V1022" s="77"/>
      <c r="W1022" s="77"/>
    </row>
    <row r="1023" spans="1:23" x14ac:dyDescent="0.25">
      <c r="A1023" s="116" t="str">
        <f>IF(ISBLANK(TBL_DATA[[#This Row],[Row.names]]), "",   DATE(YEAR(TBL_DATA[[#This Row],[Row.names]]), MONTH(TBL_DATA[[#This Row],[Row.names]]), DAY(TBL_DATA[[#This Row],[Row.names]])))</f>
        <v/>
      </c>
      <c r="B1023" s="118"/>
      <c r="C1023" s="68"/>
      <c r="D1023" s="10"/>
      <c r="E1023" s="5"/>
      <c r="F1023" s="77"/>
      <c r="G1023" s="54"/>
      <c r="H1023" s="113"/>
      <c r="I1023" s="77"/>
      <c r="J1023" s="77"/>
      <c r="K1023" s="5"/>
      <c r="L1023" s="5"/>
      <c r="M1023" s="5"/>
      <c r="N1023" s="5"/>
      <c r="O1023" s="5"/>
      <c r="P1023" s="5"/>
      <c r="Q1023" s="77"/>
      <c r="R1023" s="77"/>
      <c r="S1023" s="5"/>
      <c r="T1023" s="77"/>
      <c r="U1023" s="81"/>
      <c r="V1023" s="77"/>
      <c r="W1023" s="77"/>
    </row>
    <row r="1024" spans="1:23" x14ac:dyDescent="0.25">
      <c r="A1024" s="116" t="str">
        <f>IF(ISBLANK(TBL_DATA[[#This Row],[Row.names]]), "",   DATE(YEAR(TBL_DATA[[#This Row],[Row.names]]), MONTH(TBL_DATA[[#This Row],[Row.names]]), DAY(TBL_DATA[[#This Row],[Row.names]])))</f>
        <v/>
      </c>
      <c r="B1024" s="118"/>
      <c r="C1024" s="68"/>
      <c r="D1024" s="10"/>
      <c r="E1024" s="5"/>
      <c r="F1024" s="77"/>
      <c r="G1024" s="54"/>
      <c r="H1024" s="113"/>
      <c r="I1024" s="77"/>
      <c r="J1024" s="77"/>
      <c r="K1024" s="5"/>
      <c r="L1024" s="5"/>
      <c r="M1024" s="5"/>
      <c r="N1024" s="5"/>
      <c r="O1024" s="5"/>
      <c r="P1024" s="5"/>
      <c r="Q1024" s="77"/>
      <c r="R1024" s="77"/>
      <c r="S1024" s="5"/>
      <c r="T1024" s="77"/>
      <c r="U1024" s="81"/>
      <c r="V1024" s="77"/>
      <c r="W1024" s="77"/>
    </row>
    <row r="1025" spans="1:23" x14ac:dyDescent="0.25">
      <c r="A1025" s="116" t="str">
        <f>IF(ISBLANK(TBL_DATA[[#This Row],[Row.names]]), "",   DATE(YEAR(TBL_DATA[[#This Row],[Row.names]]), MONTH(TBL_DATA[[#This Row],[Row.names]]), DAY(TBL_DATA[[#This Row],[Row.names]])))</f>
        <v/>
      </c>
      <c r="B1025" s="118"/>
      <c r="C1025" s="68"/>
      <c r="D1025" s="10"/>
      <c r="E1025" s="5"/>
      <c r="F1025" s="77"/>
      <c r="G1025" s="54"/>
      <c r="H1025" s="113"/>
      <c r="I1025" s="77"/>
      <c r="J1025" s="77"/>
      <c r="K1025" s="5"/>
      <c r="L1025" s="5"/>
      <c r="M1025" s="5"/>
      <c r="N1025" s="5"/>
      <c r="O1025" s="5"/>
      <c r="P1025" s="5"/>
      <c r="Q1025" s="77"/>
      <c r="R1025" s="77"/>
      <c r="S1025" s="5"/>
      <c r="T1025" s="77"/>
      <c r="U1025" s="81"/>
      <c r="V1025" s="77"/>
      <c r="W1025" s="77"/>
    </row>
    <row r="1026" spans="1:23" x14ac:dyDescent="0.25">
      <c r="A1026" s="116" t="str">
        <f>IF(ISBLANK(TBL_DATA[[#This Row],[Row.names]]), "",   DATE(YEAR(TBL_DATA[[#This Row],[Row.names]]), MONTH(TBL_DATA[[#This Row],[Row.names]]), DAY(TBL_DATA[[#This Row],[Row.names]])))</f>
        <v/>
      </c>
      <c r="B1026" s="118"/>
      <c r="C1026" s="68"/>
      <c r="D1026" s="10"/>
      <c r="E1026" s="5"/>
      <c r="F1026" s="77"/>
      <c r="G1026" s="54"/>
      <c r="H1026" s="113"/>
      <c r="I1026" s="77"/>
      <c r="J1026" s="77"/>
      <c r="K1026" s="5"/>
      <c r="L1026" s="5"/>
      <c r="M1026" s="5"/>
      <c r="N1026" s="5"/>
      <c r="O1026" s="5"/>
      <c r="P1026" s="5"/>
      <c r="Q1026" s="77"/>
      <c r="R1026" s="77"/>
      <c r="S1026" s="5"/>
      <c r="T1026" s="77"/>
      <c r="U1026" s="81"/>
      <c r="V1026" s="77"/>
      <c r="W1026" s="77"/>
    </row>
    <row r="1027" spans="1:23" x14ac:dyDescent="0.25">
      <c r="A1027" s="116" t="str">
        <f>IF(ISBLANK(TBL_DATA[[#This Row],[Row.names]]), "",   DATE(YEAR(TBL_DATA[[#This Row],[Row.names]]), MONTH(TBL_DATA[[#This Row],[Row.names]]), DAY(TBL_DATA[[#This Row],[Row.names]])))</f>
        <v/>
      </c>
      <c r="B1027" s="118"/>
      <c r="C1027" s="68"/>
      <c r="D1027" s="10"/>
      <c r="E1027" s="5"/>
      <c r="F1027" s="77"/>
      <c r="G1027" s="54"/>
      <c r="H1027" s="113"/>
      <c r="I1027" s="77"/>
      <c r="J1027" s="77"/>
      <c r="K1027" s="5"/>
      <c r="L1027" s="5"/>
      <c r="M1027" s="5"/>
      <c r="N1027" s="5"/>
      <c r="O1027" s="5"/>
      <c r="P1027" s="5"/>
      <c r="Q1027" s="77"/>
      <c r="R1027" s="77"/>
      <c r="S1027" s="5"/>
      <c r="T1027" s="77"/>
      <c r="U1027" s="81"/>
      <c r="V1027" s="77"/>
      <c r="W1027" s="77"/>
    </row>
    <row r="1028" spans="1:23" x14ac:dyDescent="0.25">
      <c r="A1028" s="116" t="str">
        <f>IF(ISBLANK(TBL_DATA[[#This Row],[Row.names]]), "",   DATE(YEAR(TBL_DATA[[#This Row],[Row.names]]), MONTH(TBL_DATA[[#This Row],[Row.names]]), DAY(TBL_DATA[[#This Row],[Row.names]])))</f>
        <v/>
      </c>
      <c r="B1028" s="118"/>
      <c r="C1028" s="68"/>
      <c r="D1028" s="10"/>
      <c r="E1028" s="5"/>
      <c r="F1028" s="77"/>
      <c r="G1028" s="54"/>
      <c r="H1028" s="113"/>
      <c r="I1028" s="77"/>
      <c r="J1028" s="77"/>
      <c r="K1028" s="5"/>
      <c r="L1028" s="5"/>
      <c r="M1028" s="5"/>
      <c r="N1028" s="5"/>
      <c r="O1028" s="5"/>
      <c r="P1028" s="5"/>
      <c r="Q1028" s="77"/>
      <c r="R1028" s="77"/>
      <c r="S1028" s="5"/>
      <c r="T1028" s="77"/>
      <c r="U1028" s="81"/>
      <c r="V1028" s="77"/>
      <c r="W1028" s="77"/>
    </row>
    <row r="1029" spans="1:23" x14ac:dyDescent="0.25">
      <c r="A1029" s="116" t="str">
        <f>IF(ISBLANK(TBL_DATA[[#This Row],[Row.names]]), "",   DATE(YEAR(TBL_DATA[[#This Row],[Row.names]]), MONTH(TBL_DATA[[#This Row],[Row.names]]), DAY(TBL_DATA[[#This Row],[Row.names]])))</f>
        <v/>
      </c>
      <c r="B1029" s="118"/>
      <c r="C1029" s="68"/>
      <c r="D1029" s="10"/>
      <c r="E1029" s="5"/>
      <c r="F1029" s="77"/>
      <c r="G1029" s="54"/>
      <c r="H1029" s="113"/>
      <c r="I1029" s="77"/>
      <c r="J1029" s="77"/>
      <c r="K1029" s="5"/>
      <c r="L1029" s="5"/>
      <c r="M1029" s="5"/>
      <c r="N1029" s="5"/>
      <c r="O1029" s="5"/>
      <c r="P1029" s="5"/>
      <c r="Q1029" s="77"/>
      <c r="R1029" s="77"/>
      <c r="S1029" s="5"/>
      <c r="T1029" s="77"/>
      <c r="U1029" s="81"/>
      <c r="V1029" s="77"/>
      <c r="W1029" s="77"/>
    </row>
    <row r="1030" spans="1:23" x14ac:dyDescent="0.25">
      <c r="A1030" s="116" t="str">
        <f>IF(ISBLANK(TBL_DATA[[#This Row],[Row.names]]), "",   DATE(YEAR(TBL_DATA[[#This Row],[Row.names]]), MONTH(TBL_DATA[[#This Row],[Row.names]]), DAY(TBL_DATA[[#This Row],[Row.names]])))</f>
        <v/>
      </c>
      <c r="B1030" s="118"/>
      <c r="C1030" s="68"/>
      <c r="D1030" s="10"/>
      <c r="E1030" s="5"/>
      <c r="F1030" s="77"/>
      <c r="G1030" s="54"/>
      <c r="H1030" s="113"/>
      <c r="I1030" s="77"/>
      <c r="J1030" s="77"/>
      <c r="K1030" s="5"/>
      <c r="L1030" s="5"/>
      <c r="M1030" s="5"/>
      <c r="N1030" s="5"/>
      <c r="O1030" s="5"/>
      <c r="P1030" s="5"/>
      <c r="Q1030" s="77"/>
      <c r="R1030" s="77"/>
      <c r="S1030" s="5"/>
      <c r="T1030" s="77"/>
      <c r="U1030" s="81"/>
      <c r="V1030" s="77"/>
      <c r="W1030" s="77"/>
    </row>
    <row r="1031" spans="1:23" x14ac:dyDescent="0.25">
      <c r="A1031" s="116" t="str">
        <f>IF(ISBLANK(TBL_DATA[[#This Row],[Row.names]]), "",   DATE(YEAR(TBL_DATA[[#This Row],[Row.names]]), MONTH(TBL_DATA[[#This Row],[Row.names]]), DAY(TBL_DATA[[#This Row],[Row.names]])))</f>
        <v/>
      </c>
      <c r="B1031" s="118"/>
      <c r="C1031" s="68"/>
      <c r="D1031" s="10"/>
      <c r="E1031" s="5"/>
      <c r="F1031" s="77"/>
      <c r="G1031" s="54"/>
      <c r="H1031" s="113"/>
      <c r="I1031" s="77"/>
      <c r="J1031" s="77"/>
      <c r="K1031" s="5"/>
      <c r="L1031" s="5"/>
      <c r="M1031" s="5"/>
      <c r="N1031" s="5"/>
      <c r="O1031" s="5"/>
      <c r="P1031" s="5"/>
      <c r="Q1031" s="77"/>
      <c r="R1031" s="77"/>
      <c r="S1031" s="5"/>
      <c r="T1031" s="77"/>
      <c r="U1031" s="81"/>
      <c r="V1031" s="77"/>
      <c r="W1031" s="77"/>
    </row>
    <row r="1032" spans="1:23" x14ac:dyDescent="0.25">
      <c r="A1032" s="116" t="str">
        <f>IF(ISBLANK(TBL_DATA[[#This Row],[Row.names]]), "",   DATE(YEAR(TBL_DATA[[#This Row],[Row.names]]), MONTH(TBL_DATA[[#This Row],[Row.names]]), DAY(TBL_DATA[[#This Row],[Row.names]])))</f>
        <v/>
      </c>
      <c r="B1032" s="118"/>
      <c r="C1032" s="68"/>
      <c r="D1032" s="10"/>
      <c r="E1032" s="5"/>
      <c r="F1032" s="77"/>
      <c r="G1032" s="54"/>
      <c r="H1032" s="113"/>
      <c r="I1032" s="77"/>
      <c r="J1032" s="77"/>
      <c r="K1032" s="5"/>
      <c r="L1032" s="5"/>
      <c r="M1032" s="5"/>
      <c r="N1032" s="5"/>
      <c r="O1032" s="5"/>
      <c r="P1032" s="5"/>
      <c r="Q1032" s="77"/>
      <c r="R1032" s="77"/>
      <c r="S1032" s="5"/>
      <c r="T1032" s="77"/>
      <c r="U1032" s="81"/>
      <c r="V1032" s="77"/>
      <c r="W1032" s="77"/>
    </row>
    <row r="1033" spans="1:23" x14ac:dyDescent="0.25">
      <c r="A1033" s="116" t="str">
        <f>IF(ISBLANK(TBL_DATA[[#This Row],[Row.names]]), "",   DATE(YEAR(TBL_DATA[[#This Row],[Row.names]]), MONTH(TBL_DATA[[#This Row],[Row.names]]), DAY(TBL_DATA[[#This Row],[Row.names]])))</f>
        <v/>
      </c>
      <c r="B1033" s="118"/>
      <c r="C1033" s="68"/>
      <c r="D1033" s="10"/>
      <c r="E1033" s="5"/>
      <c r="F1033" s="77"/>
      <c r="G1033" s="54"/>
      <c r="H1033" s="113"/>
      <c r="I1033" s="77"/>
      <c r="J1033" s="77"/>
      <c r="K1033" s="5"/>
      <c r="L1033" s="5"/>
      <c r="M1033" s="5"/>
      <c r="N1033" s="5"/>
      <c r="O1033" s="5"/>
      <c r="P1033" s="5"/>
      <c r="Q1033" s="77"/>
      <c r="R1033" s="77"/>
      <c r="S1033" s="5"/>
      <c r="T1033" s="77"/>
      <c r="U1033" s="81"/>
      <c r="V1033" s="77"/>
      <c r="W1033" s="77"/>
    </row>
    <row r="1034" spans="1:23" x14ac:dyDescent="0.25">
      <c r="A1034" s="116" t="str">
        <f>IF(ISBLANK(TBL_DATA[[#This Row],[Row.names]]), "",   DATE(YEAR(TBL_DATA[[#This Row],[Row.names]]), MONTH(TBL_DATA[[#This Row],[Row.names]]), DAY(TBL_DATA[[#This Row],[Row.names]])))</f>
        <v/>
      </c>
      <c r="B1034" s="118"/>
      <c r="C1034" s="68"/>
      <c r="D1034" s="10"/>
      <c r="E1034" s="5"/>
      <c r="F1034" s="77"/>
      <c r="G1034" s="54"/>
      <c r="H1034" s="113"/>
      <c r="I1034" s="77"/>
      <c r="J1034" s="77"/>
      <c r="K1034" s="5"/>
      <c r="L1034" s="5"/>
      <c r="M1034" s="5"/>
      <c r="N1034" s="5"/>
      <c r="O1034" s="5"/>
      <c r="P1034" s="5"/>
      <c r="Q1034" s="77"/>
      <c r="R1034" s="77"/>
      <c r="S1034" s="5"/>
      <c r="T1034" s="77"/>
      <c r="U1034" s="81"/>
      <c r="V1034" s="77"/>
      <c r="W1034" s="77"/>
    </row>
    <row r="1035" spans="1:23" x14ac:dyDescent="0.25">
      <c r="A1035" s="116" t="str">
        <f>IF(ISBLANK(TBL_DATA[[#This Row],[Row.names]]), "",   DATE(YEAR(TBL_DATA[[#This Row],[Row.names]]), MONTH(TBL_DATA[[#This Row],[Row.names]]), DAY(TBL_DATA[[#This Row],[Row.names]])))</f>
        <v/>
      </c>
      <c r="B1035" s="118"/>
      <c r="C1035" s="68"/>
      <c r="D1035" s="10"/>
      <c r="E1035" s="5"/>
      <c r="F1035" s="77"/>
      <c r="G1035" s="54"/>
      <c r="H1035" s="113"/>
      <c r="I1035" s="77"/>
      <c r="J1035" s="77"/>
      <c r="K1035" s="5"/>
      <c r="L1035" s="5"/>
      <c r="M1035" s="5"/>
      <c r="N1035" s="5"/>
      <c r="O1035" s="5"/>
      <c r="P1035" s="5"/>
      <c r="Q1035" s="77"/>
      <c r="R1035" s="77"/>
      <c r="S1035" s="5"/>
      <c r="T1035" s="77"/>
      <c r="U1035" s="81"/>
      <c r="V1035" s="77"/>
      <c r="W1035" s="77"/>
    </row>
    <row r="1036" spans="1:23" x14ac:dyDescent="0.25">
      <c r="A1036" s="116" t="str">
        <f>IF(ISBLANK(TBL_DATA[[#This Row],[Row.names]]), "",   DATE(YEAR(TBL_DATA[[#This Row],[Row.names]]), MONTH(TBL_DATA[[#This Row],[Row.names]]), DAY(TBL_DATA[[#This Row],[Row.names]])))</f>
        <v/>
      </c>
      <c r="B1036" s="118"/>
      <c r="C1036" s="68"/>
      <c r="D1036" s="10"/>
      <c r="E1036" s="5"/>
      <c r="F1036" s="77"/>
      <c r="G1036" s="54"/>
      <c r="H1036" s="113"/>
      <c r="I1036" s="77"/>
      <c r="J1036" s="77"/>
      <c r="K1036" s="5"/>
      <c r="L1036" s="5"/>
      <c r="M1036" s="5"/>
      <c r="N1036" s="5"/>
      <c r="O1036" s="5"/>
      <c r="P1036" s="5"/>
      <c r="Q1036" s="77"/>
      <c r="R1036" s="77"/>
      <c r="S1036" s="5"/>
      <c r="T1036" s="77"/>
      <c r="U1036" s="81"/>
      <c r="V1036" s="77"/>
      <c r="W1036" s="77"/>
    </row>
    <row r="1037" spans="1:23" x14ac:dyDescent="0.25">
      <c r="A1037" s="116" t="str">
        <f>IF(ISBLANK(TBL_DATA[[#This Row],[Row.names]]), "",   DATE(YEAR(TBL_DATA[[#This Row],[Row.names]]), MONTH(TBL_DATA[[#This Row],[Row.names]]), DAY(TBL_DATA[[#This Row],[Row.names]])))</f>
        <v/>
      </c>
      <c r="B1037" s="118"/>
      <c r="C1037" s="68"/>
      <c r="D1037" s="10"/>
      <c r="E1037" s="5"/>
      <c r="F1037" s="77"/>
      <c r="G1037" s="54"/>
      <c r="H1037" s="113"/>
      <c r="I1037" s="77"/>
      <c r="J1037" s="77"/>
      <c r="K1037" s="5"/>
      <c r="L1037" s="5"/>
      <c r="M1037" s="5"/>
      <c r="N1037" s="5"/>
      <c r="O1037" s="5"/>
      <c r="P1037" s="5"/>
      <c r="Q1037" s="77"/>
      <c r="R1037" s="77"/>
      <c r="S1037" s="5"/>
      <c r="T1037" s="77"/>
      <c r="U1037" s="81"/>
      <c r="V1037" s="77"/>
      <c r="W1037" s="77"/>
    </row>
    <row r="1038" spans="1:23" x14ac:dyDescent="0.25">
      <c r="A1038" s="116" t="str">
        <f>IF(ISBLANK(TBL_DATA[[#This Row],[Row.names]]), "",   DATE(YEAR(TBL_DATA[[#This Row],[Row.names]]), MONTH(TBL_DATA[[#This Row],[Row.names]]), DAY(TBL_DATA[[#This Row],[Row.names]])))</f>
        <v/>
      </c>
      <c r="B1038" s="118"/>
      <c r="C1038" s="68"/>
      <c r="D1038" s="10"/>
      <c r="E1038" s="5"/>
      <c r="F1038" s="77"/>
      <c r="G1038" s="54"/>
      <c r="H1038" s="113"/>
      <c r="I1038" s="77"/>
      <c r="J1038" s="77"/>
      <c r="K1038" s="5"/>
      <c r="L1038" s="5"/>
      <c r="M1038" s="5"/>
      <c r="N1038" s="5"/>
      <c r="O1038" s="5"/>
      <c r="P1038" s="5"/>
      <c r="Q1038" s="77"/>
      <c r="R1038" s="77"/>
      <c r="S1038" s="5"/>
      <c r="T1038" s="77"/>
      <c r="U1038" s="81"/>
      <c r="V1038" s="77"/>
      <c r="W1038" s="77"/>
    </row>
    <row r="1039" spans="1:23" x14ac:dyDescent="0.25">
      <c r="A1039" s="116" t="str">
        <f>IF(ISBLANK(TBL_DATA[[#This Row],[Row.names]]), "",   DATE(YEAR(TBL_DATA[[#This Row],[Row.names]]), MONTH(TBL_DATA[[#This Row],[Row.names]]), DAY(TBL_DATA[[#This Row],[Row.names]])))</f>
        <v/>
      </c>
      <c r="B1039" s="118"/>
      <c r="C1039" s="68"/>
      <c r="D1039" s="10"/>
      <c r="E1039" s="5"/>
      <c r="F1039" s="77"/>
      <c r="G1039" s="54"/>
      <c r="H1039" s="113"/>
      <c r="I1039" s="77"/>
      <c r="J1039" s="77"/>
      <c r="K1039" s="5"/>
      <c r="L1039" s="5"/>
      <c r="M1039" s="5"/>
      <c r="N1039" s="5"/>
      <c r="O1039" s="5"/>
      <c r="P1039" s="5"/>
      <c r="Q1039" s="77"/>
      <c r="R1039" s="77"/>
      <c r="S1039" s="5"/>
      <c r="T1039" s="77"/>
      <c r="U1039" s="81"/>
      <c r="V1039" s="77"/>
      <c r="W1039" s="77"/>
    </row>
    <row r="1040" spans="1:23" x14ac:dyDescent="0.25">
      <c r="A1040" s="116" t="str">
        <f>IF(ISBLANK(TBL_DATA[[#This Row],[Row.names]]), "",   DATE(YEAR(TBL_DATA[[#This Row],[Row.names]]), MONTH(TBL_DATA[[#This Row],[Row.names]]), DAY(TBL_DATA[[#This Row],[Row.names]])))</f>
        <v/>
      </c>
      <c r="B1040" s="118"/>
      <c r="C1040" s="68"/>
      <c r="D1040" s="10"/>
      <c r="E1040" s="5"/>
      <c r="F1040" s="77"/>
      <c r="G1040" s="54"/>
      <c r="H1040" s="113"/>
      <c r="I1040" s="77"/>
      <c r="J1040" s="77"/>
      <c r="K1040" s="5"/>
      <c r="L1040" s="5"/>
      <c r="M1040" s="5"/>
      <c r="N1040" s="5"/>
      <c r="O1040" s="5"/>
      <c r="P1040" s="5"/>
      <c r="Q1040" s="77"/>
      <c r="R1040" s="77"/>
      <c r="S1040" s="5"/>
      <c r="T1040" s="77"/>
      <c r="U1040" s="81"/>
      <c r="V1040" s="77"/>
      <c r="W1040" s="77"/>
    </row>
    <row r="1041" spans="1:23" x14ac:dyDescent="0.25">
      <c r="A1041" s="116" t="str">
        <f>IF(ISBLANK(TBL_DATA[[#This Row],[Row.names]]), "",   DATE(YEAR(TBL_DATA[[#This Row],[Row.names]]), MONTH(TBL_DATA[[#This Row],[Row.names]]), DAY(TBL_DATA[[#This Row],[Row.names]])))</f>
        <v/>
      </c>
      <c r="B1041" s="118"/>
      <c r="C1041" s="68"/>
      <c r="D1041" s="10"/>
      <c r="E1041" s="5"/>
      <c r="F1041" s="77"/>
      <c r="G1041" s="54"/>
      <c r="H1041" s="113"/>
      <c r="I1041" s="77"/>
      <c r="J1041" s="77"/>
      <c r="K1041" s="5"/>
      <c r="L1041" s="5"/>
      <c r="M1041" s="5"/>
      <c r="N1041" s="5"/>
      <c r="O1041" s="5"/>
      <c r="P1041" s="5"/>
      <c r="Q1041" s="77"/>
      <c r="R1041" s="77"/>
      <c r="S1041" s="5"/>
      <c r="T1041" s="77"/>
      <c r="U1041" s="81"/>
      <c r="V1041" s="77"/>
      <c r="W1041" s="77"/>
    </row>
    <row r="1042" spans="1:23" x14ac:dyDescent="0.25">
      <c r="A1042" s="116" t="str">
        <f>IF(ISBLANK(TBL_DATA[[#This Row],[Row.names]]), "",   DATE(YEAR(TBL_DATA[[#This Row],[Row.names]]), MONTH(TBL_DATA[[#This Row],[Row.names]]), DAY(TBL_DATA[[#This Row],[Row.names]])))</f>
        <v/>
      </c>
      <c r="B1042" s="118"/>
      <c r="C1042" s="68"/>
      <c r="D1042" s="10"/>
      <c r="E1042" s="5"/>
      <c r="F1042" s="77"/>
      <c r="G1042" s="54"/>
      <c r="H1042" s="113"/>
      <c r="I1042" s="77"/>
      <c r="J1042" s="77"/>
      <c r="K1042" s="5"/>
      <c r="L1042" s="5"/>
      <c r="M1042" s="5"/>
      <c r="N1042" s="5"/>
      <c r="O1042" s="5"/>
      <c r="P1042" s="5"/>
      <c r="Q1042" s="77"/>
      <c r="R1042" s="77"/>
      <c r="S1042" s="5"/>
      <c r="T1042" s="77"/>
      <c r="U1042" s="81"/>
      <c r="V1042" s="77"/>
      <c r="W1042" s="77"/>
    </row>
    <row r="1043" spans="1:23" x14ac:dyDescent="0.25">
      <c r="A1043" s="116" t="str">
        <f>IF(ISBLANK(TBL_DATA[[#This Row],[Row.names]]), "",   DATE(YEAR(TBL_DATA[[#This Row],[Row.names]]), MONTH(TBL_DATA[[#This Row],[Row.names]]), DAY(TBL_DATA[[#This Row],[Row.names]])))</f>
        <v/>
      </c>
      <c r="B1043" s="118"/>
      <c r="C1043" s="68"/>
      <c r="D1043" s="10"/>
      <c r="E1043" s="5"/>
      <c r="F1043" s="77"/>
      <c r="G1043" s="54"/>
      <c r="H1043" s="113"/>
      <c r="I1043" s="77"/>
      <c r="J1043" s="77"/>
      <c r="K1043" s="5"/>
      <c r="L1043" s="5"/>
      <c r="M1043" s="5"/>
      <c r="N1043" s="5"/>
      <c r="O1043" s="5"/>
      <c r="P1043" s="5"/>
      <c r="Q1043" s="77"/>
      <c r="R1043" s="77"/>
      <c r="S1043" s="5"/>
      <c r="T1043" s="77"/>
      <c r="U1043" s="81"/>
      <c r="V1043" s="77"/>
      <c r="W1043" s="77"/>
    </row>
    <row r="1044" spans="1:23" x14ac:dyDescent="0.25">
      <c r="A1044" s="116" t="str">
        <f>IF(ISBLANK(TBL_DATA[[#This Row],[Row.names]]), "",   DATE(YEAR(TBL_DATA[[#This Row],[Row.names]]), MONTH(TBL_DATA[[#This Row],[Row.names]]), DAY(TBL_DATA[[#This Row],[Row.names]])))</f>
        <v/>
      </c>
      <c r="B1044" s="118"/>
      <c r="C1044" s="68"/>
      <c r="D1044" s="10"/>
      <c r="E1044" s="5"/>
      <c r="F1044" s="77"/>
      <c r="G1044" s="54"/>
      <c r="H1044" s="113"/>
      <c r="I1044" s="77"/>
      <c r="J1044" s="77"/>
      <c r="K1044" s="5"/>
      <c r="L1044" s="5"/>
      <c r="M1044" s="5"/>
      <c r="N1044" s="5"/>
      <c r="O1044" s="5"/>
      <c r="P1044" s="5"/>
      <c r="Q1044" s="77"/>
      <c r="R1044" s="77"/>
      <c r="S1044" s="5"/>
      <c r="T1044" s="77"/>
      <c r="U1044" s="81"/>
      <c r="V1044" s="77"/>
      <c r="W1044" s="77"/>
    </row>
    <row r="1045" spans="1:23" x14ac:dyDescent="0.25">
      <c r="A1045" s="116" t="str">
        <f>IF(ISBLANK(TBL_DATA[[#This Row],[Row.names]]), "",   DATE(YEAR(TBL_DATA[[#This Row],[Row.names]]), MONTH(TBL_DATA[[#This Row],[Row.names]]), DAY(TBL_DATA[[#This Row],[Row.names]])))</f>
        <v/>
      </c>
      <c r="B1045" s="118"/>
      <c r="C1045" s="68"/>
      <c r="D1045" s="10"/>
      <c r="E1045" s="5"/>
      <c r="F1045" s="77"/>
      <c r="G1045" s="54"/>
      <c r="H1045" s="113"/>
      <c r="I1045" s="77"/>
      <c r="J1045" s="77"/>
      <c r="K1045" s="5"/>
      <c r="L1045" s="5"/>
      <c r="M1045" s="5"/>
      <c r="N1045" s="5"/>
      <c r="O1045" s="5"/>
      <c r="P1045" s="5"/>
      <c r="Q1045" s="77"/>
      <c r="R1045" s="77"/>
      <c r="S1045" s="5"/>
      <c r="T1045" s="77"/>
      <c r="U1045" s="81"/>
      <c r="V1045" s="77"/>
      <c r="W1045" s="77"/>
    </row>
    <row r="1046" spans="1:23" x14ac:dyDescent="0.25">
      <c r="A1046" s="116" t="str">
        <f>IF(ISBLANK(TBL_DATA[[#This Row],[Row.names]]), "",   DATE(YEAR(TBL_DATA[[#This Row],[Row.names]]), MONTH(TBL_DATA[[#This Row],[Row.names]]), DAY(TBL_DATA[[#This Row],[Row.names]])))</f>
        <v/>
      </c>
      <c r="B1046" s="118"/>
      <c r="C1046" s="68"/>
      <c r="D1046" s="10"/>
      <c r="E1046" s="5"/>
      <c r="F1046" s="77"/>
      <c r="G1046" s="54"/>
      <c r="H1046" s="113"/>
      <c r="I1046" s="77"/>
      <c r="J1046" s="77"/>
      <c r="K1046" s="5"/>
      <c r="L1046" s="5"/>
      <c r="M1046" s="5"/>
      <c r="N1046" s="5"/>
      <c r="O1046" s="5"/>
      <c r="P1046" s="5"/>
      <c r="Q1046" s="77"/>
      <c r="R1046" s="77"/>
      <c r="S1046" s="5"/>
      <c r="T1046" s="77"/>
      <c r="U1046" s="81"/>
      <c r="V1046" s="77"/>
      <c r="W1046" s="77"/>
    </row>
    <row r="1047" spans="1:23" x14ac:dyDescent="0.25">
      <c r="A1047" s="116" t="str">
        <f>IF(ISBLANK(TBL_DATA[[#This Row],[Row.names]]), "",   DATE(YEAR(TBL_DATA[[#This Row],[Row.names]]), MONTH(TBL_DATA[[#This Row],[Row.names]]), DAY(TBL_DATA[[#This Row],[Row.names]])))</f>
        <v/>
      </c>
      <c r="B1047" s="118"/>
      <c r="C1047" s="68"/>
      <c r="D1047" s="10"/>
      <c r="E1047" s="5"/>
      <c r="F1047" s="77"/>
      <c r="G1047" s="54"/>
      <c r="H1047" s="113"/>
      <c r="I1047" s="77"/>
      <c r="J1047" s="77"/>
      <c r="K1047" s="5"/>
      <c r="L1047" s="5"/>
      <c r="M1047" s="5"/>
      <c r="N1047" s="5"/>
      <c r="O1047" s="5"/>
      <c r="P1047" s="5"/>
      <c r="Q1047" s="77"/>
      <c r="R1047" s="77"/>
      <c r="S1047" s="5"/>
      <c r="T1047" s="77"/>
      <c r="U1047" s="81"/>
      <c r="V1047" s="77"/>
      <c r="W1047" s="77"/>
    </row>
    <row r="1048" spans="1:23" x14ac:dyDescent="0.25">
      <c r="A1048" s="116" t="str">
        <f>IF(ISBLANK(TBL_DATA[[#This Row],[Row.names]]), "",   DATE(YEAR(TBL_DATA[[#This Row],[Row.names]]), MONTH(TBL_DATA[[#This Row],[Row.names]]), DAY(TBL_DATA[[#This Row],[Row.names]])))</f>
        <v/>
      </c>
      <c r="B1048" s="118"/>
      <c r="C1048" s="68"/>
      <c r="D1048" s="10"/>
      <c r="E1048" s="5"/>
      <c r="F1048" s="77"/>
      <c r="G1048" s="54"/>
      <c r="H1048" s="113"/>
      <c r="I1048" s="77"/>
      <c r="J1048" s="77"/>
      <c r="K1048" s="5"/>
      <c r="L1048" s="5"/>
      <c r="M1048" s="5"/>
      <c r="N1048" s="5"/>
      <c r="O1048" s="5"/>
      <c r="P1048" s="5"/>
      <c r="Q1048" s="77"/>
      <c r="R1048" s="77"/>
      <c r="S1048" s="5"/>
      <c r="T1048" s="77"/>
      <c r="U1048" s="81"/>
      <c r="V1048" s="77"/>
      <c r="W1048" s="77"/>
    </row>
    <row r="1049" spans="1:23" x14ac:dyDescent="0.25">
      <c r="A1049" s="116" t="str">
        <f>IF(ISBLANK(TBL_DATA[[#This Row],[Row.names]]), "",   DATE(YEAR(TBL_DATA[[#This Row],[Row.names]]), MONTH(TBL_DATA[[#This Row],[Row.names]]), DAY(TBL_DATA[[#This Row],[Row.names]])))</f>
        <v/>
      </c>
      <c r="B1049" s="118"/>
      <c r="C1049" s="68"/>
      <c r="D1049" s="10"/>
      <c r="E1049" s="5"/>
      <c r="F1049" s="77"/>
      <c r="G1049" s="54"/>
      <c r="H1049" s="113"/>
      <c r="I1049" s="77"/>
      <c r="J1049" s="77"/>
      <c r="K1049" s="5"/>
      <c r="L1049" s="5"/>
      <c r="M1049" s="5"/>
      <c r="N1049" s="5"/>
      <c r="O1049" s="5"/>
      <c r="P1049" s="5"/>
      <c r="Q1049" s="77"/>
      <c r="R1049" s="77"/>
      <c r="S1049" s="5"/>
      <c r="T1049" s="77"/>
      <c r="U1049" s="81"/>
      <c r="V1049" s="77"/>
      <c r="W1049" s="77"/>
    </row>
    <row r="1050" spans="1:23" x14ac:dyDescent="0.25">
      <c r="A1050" s="116" t="str">
        <f>IF(ISBLANK(TBL_DATA[[#This Row],[Row.names]]), "",   DATE(YEAR(TBL_DATA[[#This Row],[Row.names]]), MONTH(TBL_DATA[[#This Row],[Row.names]]), DAY(TBL_DATA[[#This Row],[Row.names]])))</f>
        <v/>
      </c>
      <c r="B1050" s="118"/>
      <c r="C1050" s="68"/>
      <c r="D1050" s="10"/>
      <c r="E1050" s="5"/>
      <c r="F1050" s="77"/>
      <c r="G1050" s="54"/>
      <c r="H1050" s="113"/>
      <c r="I1050" s="77"/>
      <c r="J1050" s="77"/>
      <c r="K1050" s="5"/>
      <c r="L1050" s="5"/>
      <c r="M1050" s="5"/>
      <c r="N1050" s="5"/>
      <c r="O1050" s="5"/>
      <c r="P1050" s="5"/>
      <c r="Q1050" s="77"/>
      <c r="R1050" s="77"/>
      <c r="S1050" s="5"/>
      <c r="T1050" s="77"/>
      <c r="U1050" s="81"/>
      <c r="V1050" s="77"/>
      <c r="W1050" s="77"/>
    </row>
    <row r="1051" spans="1:23" x14ac:dyDescent="0.25">
      <c r="A1051" s="116" t="str">
        <f>IF(ISBLANK(TBL_DATA[[#This Row],[Row.names]]), "",   DATE(YEAR(TBL_DATA[[#This Row],[Row.names]]), MONTH(TBL_DATA[[#This Row],[Row.names]]), DAY(TBL_DATA[[#This Row],[Row.names]])))</f>
        <v/>
      </c>
      <c r="B1051" s="118"/>
      <c r="C1051" s="68"/>
      <c r="D1051" s="10"/>
      <c r="E1051" s="5"/>
      <c r="F1051" s="77"/>
      <c r="G1051" s="54"/>
      <c r="H1051" s="113"/>
      <c r="I1051" s="77"/>
      <c r="J1051" s="77"/>
      <c r="K1051" s="5"/>
      <c r="L1051" s="5"/>
      <c r="M1051" s="5"/>
      <c r="N1051" s="5"/>
      <c r="O1051" s="5"/>
      <c r="P1051" s="5"/>
      <c r="Q1051" s="77"/>
      <c r="R1051" s="77"/>
      <c r="S1051" s="5"/>
      <c r="T1051" s="77"/>
      <c r="U1051" s="81"/>
      <c r="V1051" s="77"/>
      <c r="W1051" s="77"/>
    </row>
    <row r="1052" spans="1:23" x14ac:dyDescent="0.25">
      <c r="A1052" s="116" t="str">
        <f>IF(ISBLANK(TBL_DATA[[#This Row],[Row.names]]), "",   DATE(YEAR(TBL_DATA[[#This Row],[Row.names]]), MONTH(TBL_DATA[[#This Row],[Row.names]]), DAY(TBL_DATA[[#This Row],[Row.names]])))</f>
        <v/>
      </c>
      <c r="B1052" s="118"/>
      <c r="C1052" s="68"/>
      <c r="D1052" s="10"/>
      <c r="E1052" s="5"/>
      <c r="F1052" s="77"/>
      <c r="G1052" s="54"/>
      <c r="H1052" s="113"/>
      <c r="I1052" s="77"/>
      <c r="J1052" s="77"/>
      <c r="K1052" s="5"/>
      <c r="L1052" s="5"/>
      <c r="M1052" s="5"/>
      <c r="N1052" s="5"/>
      <c r="O1052" s="5"/>
      <c r="P1052" s="5"/>
      <c r="Q1052" s="77"/>
      <c r="R1052" s="77"/>
      <c r="S1052" s="5"/>
      <c r="T1052" s="77"/>
      <c r="U1052" s="81"/>
      <c r="V1052" s="77"/>
      <c r="W1052" s="77"/>
    </row>
    <row r="1053" spans="1:23" x14ac:dyDescent="0.25">
      <c r="A1053" s="116" t="str">
        <f>IF(ISBLANK(TBL_DATA[[#This Row],[Row.names]]), "",   DATE(YEAR(TBL_DATA[[#This Row],[Row.names]]), MONTH(TBL_DATA[[#This Row],[Row.names]]), DAY(TBL_DATA[[#This Row],[Row.names]])))</f>
        <v/>
      </c>
      <c r="B1053" s="118"/>
      <c r="C1053" s="68"/>
      <c r="D1053" s="10"/>
      <c r="E1053" s="5"/>
      <c r="F1053" s="77"/>
      <c r="G1053" s="54"/>
      <c r="H1053" s="114"/>
      <c r="I1053" s="77"/>
      <c r="J1053" s="77"/>
      <c r="K1053" s="5"/>
      <c r="L1053" s="5"/>
      <c r="M1053" s="5"/>
      <c r="N1053" s="5"/>
      <c r="O1053" s="5"/>
      <c r="P1053" s="5"/>
      <c r="Q1053" s="77"/>
      <c r="R1053" s="77"/>
      <c r="S1053" s="53"/>
      <c r="T1053" s="77"/>
      <c r="U1053" s="81"/>
      <c r="V1053" s="77"/>
      <c r="W1053" s="77"/>
    </row>
    <row r="1054" spans="1:23" x14ac:dyDescent="0.25">
      <c r="A1054" s="116" t="str">
        <f>IF(ISBLANK(TBL_DATA[[#This Row],[Row.names]]), "",   DATE(YEAR(TBL_DATA[[#This Row],[Row.names]]), MONTH(TBL_DATA[[#This Row],[Row.names]]), DAY(TBL_DATA[[#This Row],[Row.names]])))</f>
        <v/>
      </c>
      <c r="B1054" s="118"/>
      <c r="C1054" s="68"/>
      <c r="D1054" s="10"/>
      <c r="E1054" s="5"/>
      <c r="F1054" s="77"/>
      <c r="G1054" s="54"/>
      <c r="H1054" s="113"/>
      <c r="I1054" s="77"/>
      <c r="J1054" s="77"/>
      <c r="K1054" s="5"/>
      <c r="L1054" s="5"/>
      <c r="M1054" s="5"/>
      <c r="N1054" s="5"/>
      <c r="O1054" s="5"/>
      <c r="P1054" s="5"/>
      <c r="Q1054" s="77"/>
      <c r="R1054" s="77"/>
      <c r="S1054" s="5"/>
      <c r="T1054" s="77"/>
      <c r="U1054" s="81"/>
      <c r="V1054" s="77"/>
      <c r="W1054" s="77"/>
    </row>
    <row r="1055" spans="1:23" x14ac:dyDescent="0.25">
      <c r="A1055" s="116" t="str">
        <f>IF(ISBLANK(TBL_DATA[[#This Row],[Row.names]]), "",   DATE(YEAR(TBL_DATA[[#This Row],[Row.names]]), MONTH(TBL_DATA[[#This Row],[Row.names]]), DAY(TBL_DATA[[#This Row],[Row.names]])))</f>
        <v/>
      </c>
      <c r="B1055" s="118"/>
      <c r="C1055" s="68"/>
      <c r="D1055" s="10"/>
      <c r="E1055" s="5"/>
      <c r="F1055" s="77"/>
      <c r="G1055" s="54"/>
      <c r="H1055" s="113"/>
      <c r="I1055" s="77"/>
      <c r="J1055" s="77"/>
      <c r="K1055" s="5"/>
      <c r="L1055" s="5"/>
      <c r="M1055" s="5"/>
      <c r="N1055" s="5"/>
      <c r="O1055" s="5"/>
      <c r="P1055" s="5"/>
      <c r="Q1055" s="77"/>
      <c r="R1055" s="77"/>
      <c r="S1055" s="5"/>
      <c r="T1055" s="77"/>
      <c r="U1055" s="81"/>
      <c r="V1055" s="77"/>
      <c r="W1055" s="77"/>
    </row>
    <row r="1056" spans="1:23" x14ac:dyDescent="0.25">
      <c r="A1056" s="116" t="str">
        <f>IF(ISBLANK(TBL_DATA[[#This Row],[Row.names]]), "",   DATE(YEAR(TBL_DATA[[#This Row],[Row.names]]), MONTH(TBL_DATA[[#This Row],[Row.names]]), DAY(TBL_DATA[[#This Row],[Row.names]])))</f>
        <v/>
      </c>
      <c r="B1056" s="118"/>
      <c r="C1056" s="68"/>
      <c r="D1056" s="10"/>
      <c r="E1056" s="5"/>
      <c r="F1056" s="77"/>
      <c r="G1056" s="54"/>
      <c r="H1056" s="113"/>
      <c r="I1056" s="77"/>
      <c r="J1056" s="77"/>
      <c r="K1056" s="5"/>
      <c r="L1056" s="5"/>
      <c r="M1056" s="5"/>
      <c r="N1056" s="5"/>
      <c r="O1056" s="5"/>
      <c r="P1056" s="5"/>
      <c r="Q1056" s="77"/>
      <c r="R1056" s="77"/>
      <c r="S1056" s="5"/>
      <c r="T1056" s="77"/>
      <c r="U1056" s="81"/>
      <c r="V1056" s="77"/>
      <c r="W1056" s="77"/>
    </row>
    <row r="1057" spans="1:23" x14ac:dyDescent="0.25">
      <c r="A1057" s="116" t="str">
        <f>IF(ISBLANK(TBL_DATA[[#This Row],[Row.names]]), "",   DATE(YEAR(TBL_DATA[[#This Row],[Row.names]]), MONTH(TBL_DATA[[#This Row],[Row.names]]), DAY(TBL_DATA[[#This Row],[Row.names]])))</f>
        <v/>
      </c>
      <c r="B1057" s="118"/>
      <c r="C1057" s="68"/>
      <c r="D1057" s="10"/>
      <c r="E1057" s="5"/>
      <c r="F1057" s="77"/>
      <c r="G1057" s="54"/>
      <c r="H1057" s="113"/>
      <c r="I1057" s="77"/>
      <c r="J1057" s="77"/>
      <c r="K1057" s="5"/>
      <c r="L1057" s="5"/>
      <c r="M1057" s="5"/>
      <c r="N1057" s="5"/>
      <c r="O1057" s="5"/>
      <c r="P1057" s="5"/>
      <c r="Q1057" s="77"/>
      <c r="R1057" s="77"/>
      <c r="S1057" s="5"/>
      <c r="T1057" s="77"/>
      <c r="U1057" s="81"/>
      <c r="V1057" s="77"/>
      <c r="W1057" s="77"/>
    </row>
    <row r="1058" spans="1:23" x14ac:dyDescent="0.25">
      <c r="A1058" s="116" t="str">
        <f>IF(ISBLANK(TBL_DATA[[#This Row],[Row.names]]), "",   DATE(YEAR(TBL_DATA[[#This Row],[Row.names]]), MONTH(TBL_DATA[[#This Row],[Row.names]]), DAY(TBL_DATA[[#This Row],[Row.names]])))</f>
        <v/>
      </c>
      <c r="B1058" s="118"/>
      <c r="C1058" s="68"/>
      <c r="D1058" s="10"/>
      <c r="E1058" s="5"/>
      <c r="F1058" s="77"/>
      <c r="G1058" s="54"/>
      <c r="H1058" s="113"/>
      <c r="I1058" s="77"/>
      <c r="J1058" s="77"/>
      <c r="K1058" s="5"/>
      <c r="L1058" s="5"/>
      <c r="M1058" s="5"/>
      <c r="N1058" s="5"/>
      <c r="O1058" s="5"/>
      <c r="P1058" s="5"/>
      <c r="Q1058" s="77"/>
      <c r="R1058" s="77"/>
      <c r="S1058" s="5"/>
      <c r="T1058" s="77"/>
      <c r="U1058" s="81"/>
      <c r="V1058" s="77"/>
      <c r="W1058" s="77"/>
    </row>
    <row r="1059" spans="1:23" x14ac:dyDescent="0.25">
      <c r="A1059" s="116" t="str">
        <f>IF(ISBLANK(TBL_DATA[[#This Row],[Row.names]]), "",   DATE(YEAR(TBL_DATA[[#This Row],[Row.names]]), MONTH(TBL_DATA[[#This Row],[Row.names]]), DAY(TBL_DATA[[#This Row],[Row.names]])))</f>
        <v/>
      </c>
      <c r="B1059" s="118"/>
      <c r="C1059" s="68"/>
      <c r="D1059" s="10"/>
      <c r="E1059" s="5"/>
      <c r="F1059" s="77"/>
      <c r="G1059" s="54"/>
      <c r="H1059" s="113"/>
      <c r="I1059" s="77"/>
      <c r="J1059" s="77"/>
      <c r="K1059" s="5"/>
      <c r="L1059" s="5"/>
      <c r="M1059" s="5"/>
      <c r="N1059" s="5"/>
      <c r="O1059" s="5"/>
      <c r="P1059" s="5"/>
      <c r="Q1059" s="77"/>
      <c r="R1059" s="77"/>
      <c r="S1059" s="5"/>
      <c r="T1059" s="77"/>
      <c r="U1059" s="81"/>
      <c r="V1059" s="77"/>
      <c r="W1059" s="77"/>
    </row>
    <row r="1060" spans="1:23" x14ac:dyDescent="0.25">
      <c r="A1060" s="116" t="str">
        <f>IF(ISBLANK(TBL_DATA[[#This Row],[Row.names]]), "",   DATE(YEAR(TBL_DATA[[#This Row],[Row.names]]), MONTH(TBL_DATA[[#This Row],[Row.names]]), DAY(TBL_DATA[[#This Row],[Row.names]])))</f>
        <v/>
      </c>
      <c r="B1060" s="118"/>
      <c r="C1060" s="68"/>
      <c r="D1060" s="10"/>
      <c r="E1060" s="5"/>
      <c r="F1060" s="77"/>
      <c r="G1060" s="54"/>
      <c r="H1060" s="113"/>
      <c r="I1060" s="77"/>
      <c r="J1060" s="77"/>
      <c r="K1060" s="5"/>
      <c r="L1060" s="5"/>
      <c r="M1060" s="5"/>
      <c r="N1060" s="5"/>
      <c r="O1060" s="5"/>
      <c r="P1060" s="5"/>
      <c r="Q1060" s="77"/>
      <c r="R1060" s="77"/>
      <c r="S1060" s="5"/>
      <c r="T1060" s="77"/>
      <c r="U1060" s="81"/>
      <c r="V1060" s="77"/>
      <c r="W1060" s="77"/>
    </row>
    <row r="1061" spans="1:23" x14ac:dyDescent="0.25">
      <c r="A1061" s="116" t="str">
        <f>IF(ISBLANK(TBL_DATA[[#This Row],[Row.names]]), "",   DATE(YEAR(TBL_DATA[[#This Row],[Row.names]]), MONTH(TBL_DATA[[#This Row],[Row.names]]), DAY(TBL_DATA[[#This Row],[Row.names]])))</f>
        <v/>
      </c>
      <c r="B1061" s="118"/>
      <c r="C1061" s="68"/>
      <c r="D1061" s="10"/>
      <c r="E1061" s="5"/>
      <c r="F1061" s="77"/>
      <c r="G1061" s="54"/>
      <c r="H1061" s="113"/>
      <c r="I1061" s="77"/>
      <c r="J1061" s="77"/>
      <c r="K1061" s="5"/>
      <c r="L1061" s="5"/>
      <c r="M1061" s="5"/>
      <c r="N1061" s="5"/>
      <c r="O1061" s="5"/>
      <c r="P1061" s="5"/>
      <c r="Q1061" s="77"/>
      <c r="R1061" s="77"/>
      <c r="S1061" s="5"/>
      <c r="T1061" s="77"/>
      <c r="U1061" s="81"/>
      <c r="V1061" s="77"/>
      <c r="W1061" s="77"/>
    </row>
    <row r="1062" spans="1:23" x14ac:dyDescent="0.25">
      <c r="A1062" s="116" t="str">
        <f>IF(ISBLANK(TBL_DATA[[#This Row],[Row.names]]), "",   DATE(YEAR(TBL_DATA[[#This Row],[Row.names]]), MONTH(TBL_DATA[[#This Row],[Row.names]]), DAY(TBL_DATA[[#This Row],[Row.names]])))</f>
        <v/>
      </c>
      <c r="B1062" s="118"/>
      <c r="C1062" s="68"/>
      <c r="D1062" s="10"/>
      <c r="E1062" s="5"/>
      <c r="F1062" s="77"/>
      <c r="G1062" s="54"/>
      <c r="H1062" s="113"/>
      <c r="I1062" s="77"/>
      <c r="J1062" s="77"/>
      <c r="K1062" s="5"/>
      <c r="L1062" s="5"/>
      <c r="M1062" s="5"/>
      <c r="N1062" s="5"/>
      <c r="O1062" s="5"/>
      <c r="P1062" s="5"/>
      <c r="Q1062" s="77"/>
      <c r="R1062" s="77"/>
      <c r="S1062" s="5"/>
      <c r="T1062" s="77"/>
      <c r="U1062" s="81"/>
      <c r="V1062" s="77"/>
      <c r="W1062" s="77"/>
    </row>
    <row r="1063" spans="1:23" x14ac:dyDescent="0.25">
      <c r="A1063" s="116" t="str">
        <f>IF(ISBLANK(TBL_DATA[[#This Row],[Row.names]]), "",   DATE(YEAR(TBL_DATA[[#This Row],[Row.names]]), MONTH(TBL_DATA[[#This Row],[Row.names]]), DAY(TBL_DATA[[#This Row],[Row.names]])))</f>
        <v/>
      </c>
      <c r="B1063" s="118"/>
      <c r="C1063" s="68"/>
      <c r="D1063" s="10"/>
      <c r="E1063" s="5"/>
      <c r="F1063" s="77"/>
      <c r="G1063" s="54"/>
      <c r="H1063" s="113"/>
      <c r="I1063" s="77"/>
      <c r="J1063" s="77"/>
      <c r="K1063" s="5"/>
      <c r="L1063" s="5"/>
      <c r="M1063" s="5"/>
      <c r="N1063" s="5"/>
      <c r="O1063" s="5"/>
      <c r="P1063" s="5"/>
      <c r="Q1063" s="77"/>
      <c r="R1063" s="77"/>
      <c r="S1063" s="5"/>
      <c r="T1063" s="77"/>
      <c r="U1063" s="81"/>
      <c r="V1063" s="77"/>
      <c r="W1063" s="77"/>
    </row>
    <row r="1064" spans="1:23" x14ac:dyDescent="0.25">
      <c r="A1064" s="116" t="str">
        <f>IF(ISBLANK(TBL_DATA[[#This Row],[Row.names]]), "",   DATE(YEAR(TBL_DATA[[#This Row],[Row.names]]), MONTH(TBL_DATA[[#This Row],[Row.names]]), DAY(TBL_DATA[[#This Row],[Row.names]])))</f>
        <v/>
      </c>
      <c r="B1064" s="118"/>
      <c r="C1064" s="68"/>
      <c r="D1064" s="10"/>
      <c r="E1064" s="5"/>
      <c r="F1064" s="77"/>
      <c r="G1064" s="54"/>
      <c r="H1064" s="113"/>
      <c r="I1064" s="77"/>
      <c r="J1064" s="77"/>
      <c r="K1064" s="5"/>
      <c r="L1064" s="5"/>
      <c r="M1064" s="5"/>
      <c r="N1064" s="5"/>
      <c r="O1064" s="5"/>
      <c r="P1064" s="5"/>
      <c r="Q1064" s="77"/>
      <c r="R1064" s="77"/>
      <c r="S1064" s="5"/>
      <c r="T1064" s="77"/>
      <c r="U1064" s="81"/>
      <c r="V1064" s="77"/>
      <c r="W1064" s="77"/>
    </row>
    <row r="1065" spans="1:23" x14ac:dyDescent="0.25">
      <c r="A1065" s="116" t="str">
        <f>IF(ISBLANK(TBL_DATA[[#This Row],[Row.names]]), "",   DATE(YEAR(TBL_DATA[[#This Row],[Row.names]]), MONTH(TBL_DATA[[#This Row],[Row.names]]), DAY(TBL_DATA[[#This Row],[Row.names]])))</f>
        <v/>
      </c>
      <c r="B1065" s="118"/>
      <c r="C1065" s="68"/>
      <c r="D1065" s="10"/>
      <c r="E1065" s="5"/>
      <c r="F1065" s="77"/>
      <c r="G1065" s="54"/>
      <c r="H1065" s="113"/>
      <c r="I1065" s="77"/>
      <c r="J1065" s="77"/>
      <c r="K1065" s="5"/>
      <c r="L1065" s="5"/>
      <c r="M1065" s="5"/>
      <c r="N1065" s="5"/>
      <c r="O1065" s="5"/>
      <c r="P1065" s="5"/>
      <c r="Q1065" s="77"/>
      <c r="R1065" s="77"/>
      <c r="S1065" s="5"/>
      <c r="T1065" s="77"/>
      <c r="U1065" s="81"/>
      <c r="V1065" s="77"/>
      <c r="W1065" s="77"/>
    </row>
    <row r="1066" spans="1:23" x14ac:dyDescent="0.25">
      <c r="A1066" s="116" t="str">
        <f>IF(ISBLANK(TBL_DATA[[#This Row],[Row.names]]), "",   DATE(YEAR(TBL_DATA[[#This Row],[Row.names]]), MONTH(TBL_DATA[[#This Row],[Row.names]]), DAY(TBL_DATA[[#This Row],[Row.names]])))</f>
        <v/>
      </c>
      <c r="B1066" s="118"/>
      <c r="C1066" s="68"/>
      <c r="D1066" s="10"/>
      <c r="E1066" s="5"/>
      <c r="F1066" s="77"/>
      <c r="G1066" s="54"/>
      <c r="H1066" s="113"/>
      <c r="I1066" s="77"/>
      <c r="J1066" s="77"/>
      <c r="K1066" s="5"/>
      <c r="L1066" s="5"/>
      <c r="M1066" s="5"/>
      <c r="N1066" s="5"/>
      <c r="O1066" s="5"/>
      <c r="P1066" s="5"/>
      <c r="Q1066" s="77"/>
      <c r="R1066" s="77"/>
      <c r="S1066" s="5"/>
      <c r="T1066" s="77"/>
      <c r="U1066" s="81"/>
      <c r="V1066" s="77"/>
      <c r="W1066" s="77"/>
    </row>
    <row r="1067" spans="1:23" x14ac:dyDescent="0.25">
      <c r="A1067" s="116" t="str">
        <f>IF(ISBLANK(TBL_DATA[[#This Row],[Row.names]]), "",   DATE(YEAR(TBL_DATA[[#This Row],[Row.names]]), MONTH(TBL_DATA[[#This Row],[Row.names]]), DAY(TBL_DATA[[#This Row],[Row.names]])))</f>
        <v/>
      </c>
      <c r="B1067" s="118"/>
      <c r="C1067" s="68"/>
      <c r="D1067" s="10"/>
      <c r="E1067" s="5"/>
      <c r="F1067" s="77"/>
      <c r="G1067" s="54"/>
      <c r="H1067" s="113"/>
      <c r="I1067" s="77"/>
      <c r="J1067" s="77"/>
      <c r="K1067" s="5"/>
      <c r="L1067" s="5"/>
      <c r="M1067" s="5"/>
      <c r="N1067" s="5"/>
      <c r="O1067" s="5"/>
      <c r="P1067" s="5"/>
      <c r="Q1067" s="77"/>
      <c r="R1067" s="77"/>
      <c r="S1067" s="5"/>
      <c r="T1067" s="77"/>
      <c r="U1067" s="81"/>
      <c r="V1067" s="77"/>
      <c r="W1067" s="77"/>
    </row>
    <row r="1068" spans="1:23" x14ac:dyDescent="0.25">
      <c r="A1068" s="116" t="str">
        <f>IF(ISBLANK(TBL_DATA[[#This Row],[Row.names]]), "",   DATE(YEAR(TBL_DATA[[#This Row],[Row.names]]), MONTH(TBL_DATA[[#This Row],[Row.names]]), DAY(TBL_DATA[[#This Row],[Row.names]])))</f>
        <v/>
      </c>
      <c r="B1068" s="118"/>
      <c r="C1068" s="68"/>
      <c r="D1068" s="10"/>
      <c r="E1068" s="5"/>
      <c r="F1068" s="77"/>
      <c r="G1068" s="54"/>
      <c r="H1068" s="113"/>
      <c r="I1068" s="77"/>
      <c r="J1068" s="77"/>
      <c r="K1068" s="5"/>
      <c r="L1068" s="5"/>
      <c r="M1068" s="5"/>
      <c r="N1068" s="5"/>
      <c r="O1068" s="5"/>
      <c r="P1068" s="5"/>
      <c r="Q1068" s="77"/>
      <c r="R1068" s="77"/>
      <c r="S1068" s="5"/>
      <c r="T1068" s="77"/>
      <c r="U1068" s="81"/>
      <c r="V1068" s="77"/>
      <c r="W1068" s="77"/>
    </row>
    <row r="1069" spans="1:23" x14ac:dyDescent="0.25">
      <c r="A1069" s="116" t="str">
        <f>IF(ISBLANK(TBL_DATA[[#This Row],[Row.names]]), "",   DATE(YEAR(TBL_DATA[[#This Row],[Row.names]]), MONTH(TBL_DATA[[#This Row],[Row.names]]), DAY(TBL_DATA[[#This Row],[Row.names]])))</f>
        <v/>
      </c>
      <c r="B1069" s="118"/>
      <c r="C1069" s="68"/>
      <c r="D1069" s="10"/>
      <c r="E1069" s="5"/>
      <c r="F1069" s="77"/>
      <c r="G1069" s="54"/>
      <c r="H1069" s="113"/>
      <c r="I1069" s="77"/>
      <c r="J1069" s="77"/>
      <c r="K1069" s="5"/>
      <c r="L1069" s="5"/>
      <c r="M1069" s="5"/>
      <c r="N1069" s="5"/>
      <c r="O1069" s="5"/>
      <c r="P1069" s="5"/>
      <c r="Q1069" s="77"/>
      <c r="R1069" s="77"/>
      <c r="S1069" s="5"/>
      <c r="T1069" s="77"/>
      <c r="U1069" s="81"/>
      <c r="V1069" s="77"/>
      <c r="W1069" s="77"/>
    </row>
    <row r="1070" spans="1:23" x14ac:dyDescent="0.25">
      <c r="A1070" s="116" t="str">
        <f>IF(ISBLANK(TBL_DATA[[#This Row],[Row.names]]), "",   DATE(YEAR(TBL_DATA[[#This Row],[Row.names]]), MONTH(TBL_DATA[[#This Row],[Row.names]]), DAY(TBL_DATA[[#This Row],[Row.names]])))</f>
        <v/>
      </c>
      <c r="B1070" s="118"/>
      <c r="C1070" s="68"/>
      <c r="D1070" s="10"/>
      <c r="E1070" s="5"/>
      <c r="F1070" s="77"/>
      <c r="G1070" s="54"/>
      <c r="H1070" s="113"/>
      <c r="I1070" s="77"/>
      <c r="J1070" s="77"/>
      <c r="K1070" s="5"/>
      <c r="L1070" s="5"/>
      <c r="M1070" s="5"/>
      <c r="N1070" s="5"/>
      <c r="O1070" s="5"/>
      <c r="P1070" s="5"/>
      <c r="Q1070" s="77"/>
      <c r="R1070" s="77"/>
      <c r="S1070" s="5"/>
      <c r="T1070" s="77"/>
      <c r="U1070" s="81"/>
      <c r="V1070" s="77"/>
      <c r="W1070" s="77"/>
    </row>
    <row r="1071" spans="1:23" x14ac:dyDescent="0.25">
      <c r="A1071" s="116" t="str">
        <f>IF(ISBLANK(TBL_DATA[[#This Row],[Row.names]]), "",   DATE(YEAR(TBL_DATA[[#This Row],[Row.names]]), MONTH(TBL_DATA[[#This Row],[Row.names]]), DAY(TBL_DATA[[#This Row],[Row.names]])))</f>
        <v/>
      </c>
      <c r="B1071" s="118"/>
      <c r="C1071" s="68"/>
      <c r="D1071" s="10"/>
      <c r="E1071" s="5"/>
      <c r="F1071" s="77"/>
      <c r="G1071" s="54"/>
      <c r="H1071" s="113"/>
      <c r="I1071" s="77"/>
      <c r="J1071" s="77"/>
      <c r="K1071" s="5"/>
      <c r="L1071" s="5"/>
      <c r="M1071" s="5"/>
      <c r="N1071" s="5"/>
      <c r="O1071" s="5"/>
      <c r="P1071" s="5"/>
      <c r="Q1071" s="77"/>
      <c r="R1071" s="77"/>
      <c r="S1071" s="5"/>
      <c r="T1071" s="77"/>
      <c r="U1071" s="81"/>
      <c r="V1071" s="77"/>
      <c r="W1071" s="77"/>
    </row>
    <row r="1072" spans="1:23" x14ac:dyDescent="0.25">
      <c r="A1072" s="116" t="str">
        <f>IF(ISBLANK(TBL_DATA[[#This Row],[Row.names]]), "",   DATE(YEAR(TBL_DATA[[#This Row],[Row.names]]), MONTH(TBL_DATA[[#This Row],[Row.names]]), DAY(TBL_DATA[[#This Row],[Row.names]])))</f>
        <v/>
      </c>
      <c r="B1072" s="118"/>
      <c r="C1072" s="68"/>
      <c r="D1072" s="10"/>
      <c r="E1072" s="5"/>
      <c r="F1072" s="77"/>
      <c r="G1072" s="54"/>
      <c r="H1072" s="113"/>
      <c r="I1072" s="77"/>
      <c r="J1072" s="77"/>
      <c r="K1072" s="5"/>
      <c r="L1072" s="5"/>
      <c r="M1072" s="5"/>
      <c r="N1072" s="5"/>
      <c r="O1072" s="5"/>
      <c r="P1072" s="5"/>
      <c r="Q1072" s="77"/>
      <c r="R1072" s="77"/>
      <c r="S1072" s="5"/>
      <c r="T1072" s="77"/>
      <c r="U1072" s="81"/>
      <c r="V1072" s="77"/>
      <c r="W1072" s="77"/>
    </row>
    <row r="1073" spans="1:23" x14ac:dyDescent="0.25">
      <c r="A1073" s="116" t="str">
        <f>IF(ISBLANK(TBL_DATA[[#This Row],[Row.names]]), "",   DATE(YEAR(TBL_DATA[[#This Row],[Row.names]]), MONTH(TBL_DATA[[#This Row],[Row.names]]), DAY(TBL_DATA[[#This Row],[Row.names]])))</f>
        <v/>
      </c>
      <c r="B1073" s="118"/>
      <c r="C1073" s="68"/>
      <c r="D1073" s="10"/>
      <c r="E1073" s="5"/>
      <c r="F1073" s="77"/>
      <c r="G1073" s="54"/>
      <c r="H1073" s="113"/>
      <c r="I1073" s="77"/>
      <c r="J1073" s="77"/>
      <c r="K1073" s="5"/>
      <c r="L1073" s="5"/>
      <c r="M1073" s="5"/>
      <c r="N1073" s="5"/>
      <c r="O1073" s="5"/>
      <c r="P1073" s="5"/>
      <c r="Q1073" s="77"/>
      <c r="R1073" s="77"/>
      <c r="S1073" s="5"/>
      <c r="T1073" s="77"/>
      <c r="U1073" s="81"/>
      <c r="V1073" s="77"/>
      <c r="W1073" s="77"/>
    </row>
    <row r="1074" spans="1:23" x14ac:dyDescent="0.25">
      <c r="A1074" s="116" t="str">
        <f>IF(ISBLANK(TBL_DATA[[#This Row],[Row.names]]), "",   DATE(YEAR(TBL_DATA[[#This Row],[Row.names]]), MONTH(TBL_DATA[[#This Row],[Row.names]]), DAY(TBL_DATA[[#This Row],[Row.names]])))</f>
        <v/>
      </c>
      <c r="B1074" s="118"/>
      <c r="C1074" s="68"/>
      <c r="D1074" s="10"/>
      <c r="E1074" s="5"/>
      <c r="F1074" s="77"/>
      <c r="G1074" s="54"/>
      <c r="H1074" s="113"/>
      <c r="I1074" s="77"/>
      <c r="J1074" s="77"/>
      <c r="K1074" s="5"/>
      <c r="L1074" s="5"/>
      <c r="M1074" s="5"/>
      <c r="N1074" s="5"/>
      <c r="O1074" s="5"/>
      <c r="P1074" s="5"/>
      <c r="Q1074" s="77"/>
      <c r="R1074" s="77"/>
      <c r="S1074" s="5"/>
      <c r="T1074" s="77"/>
      <c r="U1074" s="81"/>
      <c r="V1074" s="77"/>
      <c r="W1074" s="77"/>
    </row>
    <row r="1075" spans="1:23" x14ac:dyDescent="0.25">
      <c r="A1075" s="116" t="str">
        <f>IF(ISBLANK(TBL_DATA[[#This Row],[Row.names]]), "",   DATE(YEAR(TBL_DATA[[#This Row],[Row.names]]), MONTH(TBL_DATA[[#This Row],[Row.names]]), DAY(TBL_DATA[[#This Row],[Row.names]])))</f>
        <v/>
      </c>
      <c r="B1075" s="118"/>
      <c r="C1075" s="68"/>
      <c r="D1075" s="10"/>
      <c r="E1075" s="5"/>
      <c r="F1075" s="77"/>
      <c r="G1075" s="54"/>
      <c r="H1075" s="113"/>
      <c r="I1075" s="77"/>
      <c r="J1075" s="77"/>
      <c r="K1075" s="5"/>
      <c r="L1075" s="5"/>
      <c r="M1075" s="5"/>
      <c r="N1075" s="5"/>
      <c r="O1075" s="5"/>
      <c r="P1075" s="5"/>
      <c r="Q1075" s="77"/>
      <c r="R1075" s="77"/>
      <c r="S1075" s="5"/>
      <c r="T1075" s="77"/>
      <c r="U1075" s="81"/>
      <c r="V1075" s="77"/>
      <c r="W1075" s="77"/>
    </row>
    <row r="1076" spans="1:23" x14ac:dyDescent="0.25">
      <c r="A1076" s="116" t="str">
        <f>IF(ISBLANK(TBL_DATA[[#This Row],[Row.names]]), "",   DATE(YEAR(TBL_DATA[[#This Row],[Row.names]]), MONTH(TBL_DATA[[#This Row],[Row.names]]), DAY(TBL_DATA[[#This Row],[Row.names]])))</f>
        <v/>
      </c>
      <c r="B1076" s="118"/>
      <c r="C1076" s="68"/>
      <c r="D1076" s="10"/>
      <c r="E1076" s="5"/>
      <c r="F1076" s="77"/>
      <c r="G1076" s="54"/>
      <c r="H1076" s="113"/>
      <c r="I1076" s="77"/>
      <c r="J1076" s="77"/>
      <c r="K1076" s="5"/>
      <c r="L1076" s="5"/>
      <c r="M1076" s="5"/>
      <c r="N1076" s="5"/>
      <c r="O1076" s="5"/>
      <c r="P1076" s="5"/>
      <c r="Q1076" s="77"/>
      <c r="R1076" s="77"/>
      <c r="S1076" s="5"/>
      <c r="T1076" s="77"/>
      <c r="U1076" s="81"/>
      <c r="V1076" s="77"/>
      <c r="W1076" s="77"/>
    </row>
    <row r="1077" spans="1:23" x14ac:dyDescent="0.25">
      <c r="A1077" s="116" t="str">
        <f>IF(ISBLANK(TBL_DATA[[#This Row],[Row.names]]), "",   DATE(YEAR(TBL_DATA[[#This Row],[Row.names]]), MONTH(TBL_DATA[[#This Row],[Row.names]]), DAY(TBL_DATA[[#This Row],[Row.names]])))</f>
        <v/>
      </c>
      <c r="B1077" s="118"/>
      <c r="C1077" s="68"/>
      <c r="D1077" s="10"/>
      <c r="E1077" s="5"/>
      <c r="F1077" s="77"/>
      <c r="G1077" s="54"/>
      <c r="H1077" s="113"/>
      <c r="I1077" s="77"/>
      <c r="J1077" s="77"/>
      <c r="K1077" s="5"/>
      <c r="L1077" s="5"/>
      <c r="M1077" s="5"/>
      <c r="N1077" s="5"/>
      <c r="O1077" s="5"/>
      <c r="P1077" s="5"/>
      <c r="Q1077" s="77"/>
      <c r="R1077" s="77"/>
      <c r="S1077" s="5"/>
      <c r="T1077" s="77"/>
      <c r="U1077" s="81"/>
      <c r="V1077" s="77"/>
      <c r="W1077" s="77"/>
    </row>
    <row r="1078" spans="1:23" x14ac:dyDescent="0.25">
      <c r="A1078" s="116" t="str">
        <f>IF(ISBLANK(TBL_DATA[[#This Row],[Row.names]]), "",   DATE(YEAR(TBL_DATA[[#This Row],[Row.names]]), MONTH(TBL_DATA[[#This Row],[Row.names]]), DAY(TBL_DATA[[#This Row],[Row.names]])))</f>
        <v/>
      </c>
      <c r="B1078" s="118"/>
      <c r="C1078" s="68"/>
      <c r="D1078" s="10"/>
      <c r="E1078" s="5"/>
      <c r="F1078" s="77"/>
      <c r="G1078" s="54"/>
      <c r="H1078" s="113"/>
      <c r="I1078" s="77"/>
      <c r="J1078" s="77"/>
      <c r="K1078" s="5"/>
      <c r="L1078" s="5"/>
      <c r="M1078" s="5"/>
      <c r="N1078" s="5"/>
      <c r="O1078" s="5"/>
      <c r="P1078" s="5"/>
      <c r="Q1078" s="77"/>
      <c r="R1078" s="77"/>
      <c r="S1078" s="5"/>
      <c r="T1078" s="77"/>
      <c r="U1078" s="81"/>
      <c r="V1078" s="77"/>
      <c r="W1078" s="77"/>
    </row>
    <row r="1079" spans="1:23" x14ac:dyDescent="0.25">
      <c r="A1079" s="116" t="str">
        <f>IF(ISBLANK(TBL_DATA[[#This Row],[Row.names]]), "",   DATE(YEAR(TBL_DATA[[#This Row],[Row.names]]), MONTH(TBL_DATA[[#This Row],[Row.names]]), DAY(TBL_DATA[[#This Row],[Row.names]])))</f>
        <v/>
      </c>
      <c r="B1079" s="118"/>
      <c r="C1079" s="68"/>
      <c r="D1079" s="10"/>
      <c r="E1079" s="5"/>
      <c r="F1079" s="77"/>
      <c r="G1079" s="54"/>
      <c r="H1079" s="113"/>
      <c r="I1079" s="77"/>
      <c r="J1079" s="77"/>
      <c r="K1079" s="5"/>
      <c r="L1079" s="5"/>
      <c r="M1079" s="5"/>
      <c r="N1079" s="5"/>
      <c r="O1079" s="5"/>
      <c r="P1079" s="5"/>
      <c r="Q1079" s="77"/>
      <c r="R1079" s="77"/>
      <c r="S1079" s="5"/>
      <c r="T1079" s="77"/>
      <c r="U1079" s="81"/>
      <c r="V1079" s="77"/>
      <c r="W1079" s="77"/>
    </row>
    <row r="1080" spans="1:23" x14ac:dyDescent="0.25">
      <c r="A1080" s="116" t="str">
        <f>IF(ISBLANK(TBL_DATA[[#This Row],[Row.names]]), "",   DATE(YEAR(TBL_DATA[[#This Row],[Row.names]]), MONTH(TBL_DATA[[#This Row],[Row.names]]), DAY(TBL_DATA[[#This Row],[Row.names]])))</f>
        <v/>
      </c>
      <c r="B1080" s="118"/>
      <c r="C1080" s="68"/>
      <c r="D1080" s="10"/>
      <c r="E1080" s="5"/>
      <c r="F1080" s="77"/>
      <c r="G1080" s="54"/>
      <c r="H1080" s="113"/>
      <c r="I1080" s="77"/>
      <c r="J1080" s="77"/>
      <c r="K1080" s="5"/>
      <c r="L1080" s="5"/>
      <c r="M1080" s="5"/>
      <c r="N1080" s="5"/>
      <c r="O1080" s="5"/>
      <c r="P1080" s="5"/>
      <c r="Q1080" s="77"/>
      <c r="R1080" s="77"/>
      <c r="S1080" s="5"/>
      <c r="T1080" s="77"/>
      <c r="U1080" s="81"/>
      <c r="V1080" s="77"/>
      <c r="W1080" s="77"/>
    </row>
    <row r="1081" spans="1:23" x14ac:dyDescent="0.25">
      <c r="A1081" s="116" t="str">
        <f>IF(ISBLANK(TBL_DATA[[#This Row],[Row.names]]), "",   DATE(YEAR(TBL_DATA[[#This Row],[Row.names]]), MONTH(TBL_DATA[[#This Row],[Row.names]]), DAY(TBL_DATA[[#This Row],[Row.names]])))</f>
        <v/>
      </c>
      <c r="B1081" s="118"/>
      <c r="C1081" s="68"/>
      <c r="D1081" s="10"/>
      <c r="E1081" s="5"/>
      <c r="F1081" s="77"/>
      <c r="G1081" s="54"/>
      <c r="H1081" s="113"/>
      <c r="I1081" s="77"/>
      <c r="J1081" s="77"/>
      <c r="K1081" s="5"/>
      <c r="L1081" s="5"/>
      <c r="M1081" s="5"/>
      <c r="N1081" s="5"/>
      <c r="O1081" s="5"/>
      <c r="P1081" s="5"/>
      <c r="Q1081" s="77"/>
      <c r="R1081" s="77"/>
      <c r="S1081" s="5"/>
      <c r="T1081" s="77"/>
      <c r="U1081" s="81"/>
      <c r="V1081" s="77"/>
      <c r="W1081" s="77"/>
    </row>
    <row r="1082" spans="1:23" x14ac:dyDescent="0.25">
      <c r="A1082" s="116" t="str">
        <f>IF(ISBLANK(TBL_DATA[[#This Row],[Row.names]]), "",   DATE(YEAR(TBL_DATA[[#This Row],[Row.names]]), MONTH(TBL_DATA[[#This Row],[Row.names]]), DAY(TBL_DATA[[#This Row],[Row.names]])))</f>
        <v/>
      </c>
      <c r="B1082" s="118"/>
      <c r="C1082" s="68"/>
      <c r="D1082" s="10"/>
      <c r="E1082" s="5"/>
      <c r="F1082" s="77"/>
      <c r="G1082" s="54"/>
      <c r="H1082" s="113"/>
      <c r="I1082" s="77"/>
      <c r="J1082" s="77"/>
      <c r="K1082" s="5"/>
      <c r="L1082" s="5"/>
      <c r="M1082" s="5"/>
      <c r="N1082" s="5"/>
      <c r="O1082" s="5"/>
      <c r="P1082" s="5"/>
      <c r="Q1082" s="77"/>
      <c r="R1082" s="77"/>
      <c r="S1082" s="5"/>
      <c r="T1082" s="77"/>
      <c r="U1082" s="81"/>
      <c r="V1082" s="77"/>
      <c r="W1082" s="77"/>
    </row>
    <row r="1083" spans="1:23" x14ac:dyDescent="0.25">
      <c r="A1083" s="116" t="str">
        <f>IF(ISBLANK(TBL_DATA[[#This Row],[Row.names]]), "",   DATE(YEAR(TBL_DATA[[#This Row],[Row.names]]), MONTH(TBL_DATA[[#This Row],[Row.names]]), DAY(TBL_DATA[[#This Row],[Row.names]])))</f>
        <v/>
      </c>
      <c r="B1083" s="118"/>
      <c r="C1083" s="68"/>
      <c r="D1083" s="10"/>
      <c r="E1083" s="5"/>
      <c r="F1083" s="77"/>
      <c r="G1083" s="54"/>
      <c r="H1083" s="113"/>
      <c r="I1083" s="77"/>
      <c r="J1083" s="77"/>
      <c r="K1083" s="5"/>
      <c r="L1083" s="5"/>
      <c r="M1083" s="5"/>
      <c r="N1083" s="5"/>
      <c r="O1083" s="5"/>
      <c r="P1083" s="5"/>
      <c r="Q1083" s="77"/>
      <c r="R1083" s="77"/>
      <c r="S1083" s="5"/>
      <c r="T1083" s="77"/>
      <c r="U1083" s="81"/>
      <c r="V1083" s="77"/>
      <c r="W1083" s="77"/>
    </row>
    <row r="1084" spans="1:23" x14ac:dyDescent="0.25">
      <c r="A1084" s="116" t="str">
        <f>IF(ISBLANK(TBL_DATA[[#This Row],[Row.names]]), "",   DATE(YEAR(TBL_DATA[[#This Row],[Row.names]]), MONTH(TBL_DATA[[#This Row],[Row.names]]), DAY(TBL_DATA[[#This Row],[Row.names]])))</f>
        <v/>
      </c>
      <c r="B1084" s="118"/>
      <c r="C1084" s="68"/>
      <c r="D1084" s="10"/>
      <c r="E1084" s="5"/>
      <c r="F1084" s="77"/>
      <c r="G1084" s="54"/>
      <c r="H1084" s="113"/>
      <c r="I1084" s="77"/>
      <c r="J1084" s="77"/>
      <c r="K1084" s="5"/>
      <c r="L1084" s="5"/>
      <c r="M1084" s="5"/>
      <c r="N1084" s="5"/>
      <c r="O1084" s="5"/>
      <c r="P1084" s="5"/>
      <c r="Q1084" s="77"/>
      <c r="R1084" s="77"/>
      <c r="S1084" s="5"/>
      <c r="T1084" s="77"/>
      <c r="U1084" s="81"/>
      <c r="V1084" s="77"/>
      <c r="W1084" s="77"/>
    </row>
    <row r="1085" spans="1:23" x14ac:dyDescent="0.25">
      <c r="A1085" s="116" t="str">
        <f>IF(ISBLANK(TBL_DATA[[#This Row],[Row.names]]), "",   DATE(YEAR(TBL_DATA[[#This Row],[Row.names]]), MONTH(TBL_DATA[[#This Row],[Row.names]]), DAY(TBL_DATA[[#This Row],[Row.names]])))</f>
        <v/>
      </c>
      <c r="B1085" s="118"/>
      <c r="C1085" s="68"/>
      <c r="D1085" s="10"/>
      <c r="E1085" s="5"/>
      <c r="F1085" s="77"/>
      <c r="G1085" s="54"/>
      <c r="H1085" s="113"/>
      <c r="I1085" s="77"/>
      <c r="J1085" s="77"/>
      <c r="K1085" s="5"/>
      <c r="L1085" s="5"/>
      <c r="M1085" s="5"/>
      <c r="N1085" s="5"/>
      <c r="O1085" s="5"/>
      <c r="P1085" s="5"/>
      <c r="Q1085" s="77"/>
      <c r="R1085" s="77"/>
      <c r="S1085" s="5"/>
      <c r="T1085" s="77"/>
      <c r="U1085" s="81"/>
      <c r="V1085" s="77"/>
      <c r="W1085" s="77"/>
    </row>
    <row r="1086" spans="1:23" x14ac:dyDescent="0.25">
      <c r="A1086" s="116" t="str">
        <f>IF(ISBLANK(TBL_DATA[[#This Row],[Row.names]]), "",   DATE(YEAR(TBL_DATA[[#This Row],[Row.names]]), MONTH(TBL_DATA[[#This Row],[Row.names]]), DAY(TBL_DATA[[#This Row],[Row.names]])))</f>
        <v/>
      </c>
      <c r="B1086" s="118"/>
      <c r="C1086" s="68"/>
      <c r="D1086" s="10"/>
      <c r="E1086" s="5"/>
      <c r="F1086" s="77"/>
      <c r="G1086" s="54"/>
      <c r="H1086" s="113"/>
      <c r="I1086" s="77"/>
      <c r="J1086" s="77"/>
      <c r="K1086" s="5"/>
      <c r="L1086" s="5"/>
      <c r="M1086" s="5"/>
      <c r="N1086" s="5"/>
      <c r="O1086" s="5"/>
      <c r="P1086" s="5"/>
      <c r="Q1086" s="77"/>
      <c r="R1086" s="77"/>
      <c r="S1086" s="5"/>
      <c r="T1086" s="77"/>
      <c r="U1086" s="81"/>
      <c r="V1086" s="77"/>
      <c r="W1086" s="77"/>
    </row>
    <row r="1087" spans="1:23" x14ac:dyDescent="0.25">
      <c r="A1087" s="116" t="str">
        <f>IF(ISBLANK(TBL_DATA[[#This Row],[Row.names]]), "",   DATE(YEAR(TBL_DATA[[#This Row],[Row.names]]), MONTH(TBL_DATA[[#This Row],[Row.names]]), DAY(TBL_DATA[[#This Row],[Row.names]])))</f>
        <v/>
      </c>
      <c r="B1087" s="118"/>
      <c r="C1087" s="68"/>
      <c r="D1087" s="10"/>
      <c r="E1087" s="5"/>
      <c r="F1087" s="77"/>
      <c r="G1087" s="54"/>
      <c r="H1087" s="113"/>
      <c r="I1087" s="77"/>
      <c r="J1087" s="77"/>
      <c r="K1087" s="5"/>
      <c r="L1087" s="5"/>
      <c r="M1087" s="5"/>
      <c r="N1087" s="5"/>
      <c r="O1087" s="5"/>
      <c r="P1087" s="5"/>
      <c r="Q1087" s="77"/>
      <c r="R1087" s="77"/>
      <c r="S1087" s="5"/>
      <c r="T1087" s="77"/>
      <c r="U1087" s="81"/>
      <c r="V1087" s="77"/>
      <c r="W1087" s="77"/>
    </row>
    <row r="1088" spans="1:23" x14ac:dyDescent="0.25">
      <c r="A1088" s="116" t="str">
        <f>IF(ISBLANK(TBL_DATA[[#This Row],[Row.names]]), "",   DATE(YEAR(TBL_DATA[[#This Row],[Row.names]]), MONTH(TBL_DATA[[#This Row],[Row.names]]), DAY(TBL_DATA[[#This Row],[Row.names]])))</f>
        <v/>
      </c>
      <c r="B1088" s="118"/>
      <c r="C1088" s="68"/>
      <c r="D1088" s="10"/>
      <c r="E1088" s="5"/>
      <c r="F1088" s="77"/>
      <c r="G1088" s="54"/>
      <c r="H1088" s="113"/>
      <c r="I1088" s="77"/>
      <c r="J1088" s="77"/>
      <c r="K1088" s="5"/>
      <c r="L1088" s="5"/>
      <c r="M1088" s="5"/>
      <c r="N1088" s="5"/>
      <c r="O1088" s="5"/>
      <c r="P1088" s="5"/>
      <c r="Q1088" s="77"/>
      <c r="R1088" s="77"/>
      <c r="S1088" s="5"/>
      <c r="T1088" s="77"/>
      <c r="U1088" s="81"/>
      <c r="V1088" s="77"/>
      <c r="W1088" s="77"/>
    </row>
    <row r="1089" spans="1:23" x14ac:dyDescent="0.25">
      <c r="A1089" s="116" t="str">
        <f>IF(ISBLANK(TBL_DATA[[#This Row],[Row.names]]), "",   DATE(YEAR(TBL_DATA[[#This Row],[Row.names]]), MONTH(TBL_DATA[[#This Row],[Row.names]]), DAY(TBL_DATA[[#This Row],[Row.names]])))</f>
        <v/>
      </c>
      <c r="B1089" s="118"/>
      <c r="C1089" s="68"/>
      <c r="D1089" s="10"/>
      <c r="E1089" s="5"/>
      <c r="F1089" s="77"/>
      <c r="G1089" s="54"/>
      <c r="H1089" s="113"/>
      <c r="I1089" s="77"/>
      <c r="J1089" s="77"/>
      <c r="K1089" s="5"/>
      <c r="L1089" s="5"/>
      <c r="M1089" s="5"/>
      <c r="N1089" s="5"/>
      <c r="O1089" s="5"/>
      <c r="P1089" s="5"/>
      <c r="Q1089" s="77"/>
      <c r="R1089" s="77"/>
      <c r="S1089" s="5"/>
      <c r="T1089" s="77"/>
      <c r="U1089" s="81"/>
      <c r="V1089" s="77"/>
      <c r="W1089" s="77"/>
    </row>
    <row r="1090" spans="1:23" x14ac:dyDescent="0.25">
      <c r="A1090" s="116" t="str">
        <f>IF(ISBLANK(TBL_DATA[[#This Row],[Row.names]]), "",   DATE(YEAR(TBL_DATA[[#This Row],[Row.names]]), MONTH(TBL_DATA[[#This Row],[Row.names]]), DAY(TBL_DATA[[#This Row],[Row.names]])))</f>
        <v/>
      </c>
      <c r="B1090" s="118"/>
      <c r="C1090" s="68"/>
      <c r="D1090" s="10"/>
      <c r="E1090" s="5"/>
      <c r="F1090" s="77"/>
      <c r="G1090" s="54"/>
      <c r="H1090" s="113"/>
      <c r="I1090" s="77"/>
      <c r="J1090" s="77"/>
      <c r="K1090" s="5"/>
      <c r="L1090" s="5"/>
      <c r="M1090" s="5"/>
      <c r="N1090" s="5"/>
      <c r="O1090" s="5"/>
      <c r="P1090" s="5"/>
      <c r="Q1090" s="77"/>
      <c r="R1090" s="77"/>
      <c r="S1090" s="5"/>
      <c r="T1090" s="77"/>
      <c r="U1090" s="81"/>
      <c r="V1090" s="77"/>
      <c r="W1090" s="77"/>
    </row>
    <row r="1091" spans="1:23" x14ac:dyDescent="0.25">
      <c r="A1091" s="116" t="str">
        <f>IF(ISBLANK(TBL_DATA[[#This Row],[Row.names]]), "",   DATE(YEAR(TBL_DATA[[#This Row],[Row.names]]), MONTH(TBL_DATA[[#This Row],[Row.names]]), DAY(TBL_DATA[[#This Row],[Row.names]])))</f>
        <v/>
      </c>
      <c r="B1091" s="118"/>
      <c r="C1091" s="68"/>
      <c r="D1091" s="10"/>
      <c r="E1091" s="5"/>
      <c r="F1091" s="77"/>
      <c r="G1091" s="54"/>
      <c r="H1091" s="113"/>
      <c r="I1091" s="77"/>
      <c r="J1091" s="77"/>
      <c r="K1091" s="5"/>
      <c r="L1091" s="5"/>
      <c r="M1091" s="5"/>
      <c r="N1091" s="5"/>
      <c r="O1091" s="5"/>
      <c r="P1091" s="5"/>
      <c r="Q1091" s="77"/>
      <c r="R1091" s="77"/>
      <c r="S1091" s="5"/>
      <c r="T1091" s="77"/>
      <c r="U1091" s="81"/>
      <c r="V1091" s="77"/>
      <c r="W1091" s="77"/>
    </row>
    <row r="1092" spans="1:23" x14ac:dyDescent="0.25">
      <c r="A1092" s="116" t="str">
        <f>IF(ISBLANK(TBL_DATA[[#This Row],[Row.names]]), "",   DATE(YEAR(TBL_DATA[[#This Row],[Row.names]]), MONTH(TBL_DATA[[#This Row],[Row.names]]), DAY(TBL_DATA[[#This Row],[Row.names]])))</f>
        <v/>
      </c>
      <c r="B1092" s="118"/>
      <c r="C1092" s="68"/>
      <c r="D1092" s="10"/>
      <c r="E1092" s="5"/>
      <c r="F1092" s="77"/>
      <c r="G1092" s="54"/>
      <c r="H1092" s="113"/>
      <c r="I1092" s="77"/>
      <c r="J1092" s="77"/>
      <c r="K1092" s="5"/>
      <c r="L1092" s="5"/>
      <c r="M1092" s="5"/>
      <c r="N1092" s="5"/>
      <c r="O1092" s="5"/>
      <c r="P1092" s="5"/>
      <c r="Q1092" s="77"/>
      <c r="R1092" s="77"/>
      <c r="S1092" s="5"/>
      <c r="T1092" s="77"/>
      <c r="U1092" s="81"/>
      <c r="V1092" s="77"/>
      <c r="W1092" s="77"/>
    </row>
    <row r="1093" spans="1:23" x14ac:dyDescent="0.25">
      <c r="A1093" s="116" t="str">
        <f>IF(ISBLANK(TBL_DATA[[#This Row],[Row.names]]), "",   DATE(YEAR(TBL_DATA[[#This Row],[Row.names]]), MONTH(TBL_DATA[[#This Row],[Row.names]]), DAY(TBL_DATA[[#This Row],[Row.names]])))</f>
        <v/>
      </c>
      <c r="B1093" s="118"/>
      <c r="C1093" s="68"/>
      <c r="D1093" s="10"/>
      <c r="E1093" s="5"/>
      <c r="F1093" s="77"/>
      <c r="G1093" s="54"/>
      <c r="H1093" s="113"/>
      <c r="I1093" s="77"/>
      <c r="J1093" s="77"/>
      <c r="K1093" s="5"/>
      <c r="L1093" s="5"/>
      <c r="M1093" s="5"/>
      <c r="N1093" s="5"/>
      <c r="O1093" s="5"/>
      <c r="P1093" s="5"/>
      <c r="Q1093" s="77"/>
      <c r="R1093" s="77"/>
      <c r="S1093" s="5"/>
      <c r="T1093" s="77"/>
      <c r="U1093" s="81"/>
      <c r="V1093" s="77"/>
      <c r="W1093" s="77"/>
    </row>
    <row r="1094" spans="1:23" x14ac:dyDescent="0.25">
      <c r="A1094" s="116" t="str">
        <f>IF(ISBLANK(TBL_DATA[[#This Row],[Row.names]]), "",   DATE(YEAR(TBL_DATA[[#This Row],[Row.names]]), MONTH(TBL_DATA[[#This Row],[Row.names]]), DAY(TBL_DATA[[#This Row],[Row.names]])))</f>
        <v/>
      </c>
      <c r="B1094" s="118"/>
      <c r="C1094" s="68"/>
      <c r="D1094" s="10"/>
      <c r="E1094" s="5"/>
      <c r="F1094" s="77"/>
      <c r="G1094" s="54"/>
      <c r="H1094" s="113"/>
      <c r="I1094" s="77"/>
      <c r="J1094" s="77"/>
      <c r="K1094" s="5"/>
      <c r="L1094" s="5"/>
      <c r="M1094" s="5"/>
      <c r="N1094" s="5"/>
      <c r="O1094" s="5"/>
      <c r="P1094" s="5"/>
      <c r="Q1094" s="77"/>
      <c r="R1094" s="77"/>
      <c r="S1094" s="5"/>
      <c r="T1094" s="77"/>
      <c r="U1094" s="81"/>
      <c r="V1094" s="77"/>
      <c r="W1094" s="77"/>
    </row>
    <row r="1095" spans="1:23" x14ac:dyDescent="0.25">
      <c r="A1095" s="116" t="str">
        <f>IF(ISBLANK(TBL_DATA[[#This Row],[Row.names]]), "",   DATE(YEAR(TBL_DATA[[#This Row],[Row.names]]), MONTH(TBL_DATA[[#This Row],[Row.names]]), DAY(TBL_DATA[[#This Row],[Row.names]])))</f>
        <v/>
      </c>
      <c r="B1095" s="118"/>
      <c r="C1095" s="68"/>
      <c r="D1095" s="10"/>
      <c r="E1095" s="5"/>
      <c r="F1095" s="77"/>
      <c r="G1095" s="54"/>
      <c r="H1095" s="113"/>
      <c r="I1095" s="77"/>
      <c r="J1095" s="77"/>
      <c r="K1095" s="5"/>
      <c r="L1095" s="5"/>
      <c r="M1095" s="5"/>
      <c r="N1095" s="5"/>
      <c r="O1095" s="5"/>
      <c r="P1095" s="5"/>
      <c r="Q1095" s="77"/>
      <c r="R1095" s="77"/>
      <c r="S1095" s="5"/>
      <c r="T1095" s="77"/>
      <c r="U1095" s="81"/>
      <c r="V1095" s="77"/>
      <c r="W1095" s="77"/>
    </row>
    <row r="1096" spans="1:23" x14ac:dyDescent="0.25">
      <c r="A1096" s="116" t="str">
        <f>IF(ISBLANK(TBL_DATA[[#This Row],[Row.names]]), "",   DATE(YEAR(TBL_DATA[[#This Row],[Row.names]]), MONTH(TBL_DATA[[#This Row],[Row.names]]), DAY(TBL_DATA[[#This Row],[Row.names]])))</f>
        <v/>
      </c>
      <c r="B1096" s="118"/>
      <c r="C1096" s="68"/>
      <c r="D1096" s="10"/>
      <c r="E1096" s="5"/>
      <c r="F1096" s="77"/>
      <c r="G1096" s="54"/>
      <c r="H1096" s="113"/>
      <c r="I1096" s="77"/>
      <c r="J1096" s="77"/>
      <c r="K1096" s="5"/>
      <c r="L1096" s="5"/>
      <c r="M1096" s="5"/>
      <c r="N1096" s="5"/>
      <c r="O1096" s="5"/>
      <c r="P1096" s="5"/>
      <c r="Q1096" s="77"/>
      <c r="R1096" s="77"/>
      <c r="S1096" s="5"/>
      <c r="T1096" s="77"/>
      <c r="U1096" s="81"/>
      <c r="V1096" s="77"/>
      <c r="W1096" s="77"/>
    </row>
    <row r="1097" spans="1:23" x14ac:dyDescent="0.25">
      <c r="A1097" s="116" t="str">
        <f>IF(ISBLANK(TBL_DATA[[#This Row],[Row.names]]), "",   DATE(YEAR(TBL_DATA[[#This Row],[Row.names]]), MONTH(TBL_DATA[[#This Row],[Row.names]]), DAY(TBL_DATA[[#This Row],[Row.names]])))</f>
        <v/>
      </c>
      <c r="B1097" s="118"/>
      <c r="C1097" s="68"/>
      <c r="D1097" s="10"/>
      <c r="E1097" s="5"/>
      <c r="F1097" s="77"/>
      <c r="G1097" s="54"/>
      <c r="H1097" s="113"/>
      <c r="I1097" s="77"/>
      <c r="J1097" s="77"/>
      <c r="K1097" s="5"/>
      <c r="L1097" s="5"/>
      <c r="M1097" s="5"/>
      <c r="N1097" s="5"/>
      <c r="O1097" s="5"/>
      <c r="P1097" s="5"/>
      <c r="Q1097" s="77"/>
      <c r="R1097" s="77"/>
      <c r="S1097" s="5"/>
      <c r="T1097" s="77"/>
      <c r="U1097" s="81"/>
      <c r="V1097" s="77"/>
      <c r="W1097" s="77"/>
    </row>
    <row r="1098" spans="1:23" x14ac:dyDescent="0.25">
      <c r="A1098" s="116" t="str">
        <f>IF(ISBLANK(TBL_DATA[[#This Row],[Row.names]]), "",   DATE(YEAR(TBL_DATA[[#This Row],[Row.names]]), MONTH(TBL_DATA[[#This Row],[Row.names]]), DAY(TBL_DATA[[#This Row],[Row.names]])))</f>
        <v/>
      </c>
      <c r="B1098" s="118"/>
      <c r="C1098" s="68"/>
      <c r="D1098" s="10"/>
      <c r="E1098" s="5"/>
      <c r="F1098" s="77"/>
      <c r="G1098" s="54"/>
      <c r="H1098" s="113"/>
      <c r="I1098" s="77"/>
      <c r="J1098" s="77"/>
      <c r="K1098" s="5"/>
      <c r="L1098" s="5"/>
      <c r="M1098" s="5"/>
      <c r="N1098" s="5"/>
      <c r="O1098" s="5"/>
      <c r="P1098" s="5"/>
      <c r="Q1098" s="77"/>
      <c r="R1098" s="77"/>
      <c r="S1098" s="5"/>
      <c r="T1098" s="77"/>
      <c r="U1098" s="81"/>
      <c r="V1098" s="77"/>
      <c r="W1098" s="77"/>
    </row>
    <row r="1099" spans="1:23" x14ac:dyDescent="0.25">
      <c r="A1099" s="116" t="str">
        <f>IF(ISBLANK(TBL_DATA[[#This Row],[Row.names]]), "",   DATE(YEAR(TBL_DATA[[#This Row],[Row.names]]), MONTH(TBL_DATA[[#This Row],[Row.names]]), DAY(TBL_DATA[[#This Row],[Row.names]])))</f>
        <v/>
      </c>
      <c r="B1099" s="118"/>
      <c r="C1099" s="68"/>
      <c r="D1099" s="10"/>
      <c r="E1099" s="5"/>
      <c r="F1099" s="77"/>
      <c r="G1099" s="54"/>
      <c r="H1099" s="113"/>
      <c r="I1099" s="77"/>
      <c r="J1099" s="77"/>
      <c r="K1099" s="5"/>
      <c r="L1099" s="5"/>
      <c r="M1099" s="5"/>
      <c r="N1099" s="5"/>
      <c r="O1099" s="5"/>
      <c r="P1099" s="5"/>
      <c r="Q1099" s="77"/>
      <c r="R1099" s="77"/>
      <c r="S1099" s="5"/>
      <c r="T1099" s="77"/>
      <c r="U1099" s="81"/>
      <c r="V1099" s="77"/>
      <c r="W1099" s="77"/>
    </row>
    <row r="1100" spans="1:23" x14ac:dyDescent="0.25">
      <c r="A1100" s="116" t="str">
        <f>IF(ISBLANK(TBL_DATA[[#This Row],[Row.names]]), "",   DATE(YEAR(TBL_DATA[[#This Row],[Row.names]]), MONTH(TBL_DATA[[#This Row],[Row.names]]), DAY(TBL_DATA[[#This Row],[Row.names]])))</f>
        <v/>
      </c>
      <c r="B1100" s="118"/>
      <c r="C1100" s="68"/>
      <c r="D1100" s="10"/>
      <c r="E1100" s="5"/>
      <c r="F1100" s="77"/>
      <c r="G1100" s="54"/>
      <c r="H1100" s="113"/>
      <c r="I1100" s="77"/>
      <c r="J1100" s="77"/>
      <c r="K1100" s="5"/>
      <c r="L1100" s="5"/>
      <c r="M1100" s="5"/>
      <c r="N1100" s="5"/>
      <c r="O1100" s="5"/>
      <c r="P1100" s="5"/>
      <c r="Q1100" s="77"/>
      <c r="R1100" s="77"/>
      <c r="S1100" s="5"/>
      <c r="T1100" s="77"/>
      <c r="U1100" s="81"/>
      <c r="V1100" s="77"/>
      <c r="W1100" s="77"/>
    </row>
    <row r="1101" spans="1:23" x14ac:dyDescent="0.25">
      <c r="A1101" s="116" t="str">
        <f>IF(ISBLANK(TBL_DATA[[#This Row],[Row.names]]), "",   DATE(YEAR(TBL_DATA[[#This Row],[Row.names]]), MONTH(TBL_DATA[[#This Row],[Row.names]]), DAY(TBL_DATA[[#This Row],[Row.names]])))</f>
        <v/>
      </c>
      <c r="B1101" s="118"/>
      <c r="C1101" s="68"/>
      <c r="D1101" s="10"/>
      <c r="E1101" s="5"/>
      <c r="F1101" s="77"/>
      <c r="G1101" s="54"/>
      <c r="H1101" s="113"/>
      <c r="I1101" s="77"/>
      <c r="J1101" s="77"/>
      <c r="K1101" s="5"/>
      <c r="L1101" s="5"/>
      <c r="M1101" s="5"/>
      <c r="N1101" s="5"/>
      <c r="O1101" s="5"/>
      <c r="P1101" s="5"/>
      <c r="Q1101" s="77"/>
      <c r="R1101" s="77"/>
      <c r="S1101" s="5"/>
      <c r="T1101" s="77"/>
      <c r="U1101" s="81"/>
      <c r="V1101" s="77"/>
      <c r="W1101" s="77"/>
    </row>
    <row r="1102" spans="1:23" x14ac:dyDescent="0.25">
      <c r="A1102" s="116" t="str">
        <f>IF(ISBLANK(TBL_DATA[[#This Row],[Row.names]]), "",   DATE(YEAR(TBL_DATA[[#This Row],[Row.names]]), MONTH(TBL_DATA[[#This Row],[Row.names]]), DAY(TBL_DATA[[#This Row],[Row.names]])))</f>
        <v/>
      </c>
      <c r="B1102" s="118"/>
      <c r="C1102" s="68"/>
      <c r="D1102" s="10"/>
      <c r="E1102" s="5"/>
      <c r="F1102" s="77"/>
      <c r="G1102" s="54"/>
      <c r="H1102" s="113"/>
      <c r="I1102" s="77"/>
      <c r="J1102" s="77"/>
      <c r="K1102" s="5"/>
      <c r="L1102" s="5"/>
      <c r="M1102" s="5"/>
      <c r="N1102" s="5"/>
      <c r="O1102" s="5"/>
      <c r="P1102" s="5"/>
      <c r="Q1102" s="77"/>
      <c r="R1102" s="77"/>
      <c r="S1102" s="5"/>
      <c r="T1102" s="77"/>
      <c r="U1102" s="81"/>
      <c r="V1102" s="77"/>
      <c r="W1102" s="77"/>
    </row>
    <row r="1103" spans="1:23" x14ac:dyDescent="0.25">
      <c r="A1103" s="116" t="str">
        <f>IF(ISBLANK(TBL_DATA[[#This Row],[Row.names]]), "",   DATE(YEAR(TBL_DATA[[#This Row],[Row.names]]), MONTH(TBL_DATA[[#This Row],[Row.names]]), DAY(TBL_DATA[[#This Row],[Row.names]])))</f>
        <v/>
      </c>
      <c r="B1103" s="118"/>
      <c r="C1103" s="68"/>
      <c r="D1103" s="10"/>
      <c r="E1103" s="5"/>
      <c r="F1103" s="77"/>
      <c r="G1103" s="54"/>
      <c r="H1103" s="113"/>
      <c r="I1103" s="77"/>
      <c r="J1103" s="77"/>
      <c r="K1103" s="5"/>
      <c r="L1103" s="5"/>
      <c r="M1103" s="5"/>
      <c r="N1103" s="5"/>
      <c r="O1103" s="5"/>
      <c r="P1103" s="5"/>
      <c r="Q1103" s="77"/>
      <c r="R1103" s="77"/>
      <c r="S1103" s="5"/>
      <c r="T1103" s="77"/>
      <c r="U1103" s="81"/>
      <c r="V1103" s="77"/>
      <c r="W1103" s="77"/>
    </row>
    <row r="1104" spans="1:23" x14ac:dyDescent="0.25">
      <c r="A1104" s="116" t="str">
        <f>IF(ISBLANK(TBL_DATA[[#This Row],[Row.names]]), "",   DATE(YEAR(TBL_DATA[[#This Row],[Row.names]]), MONTH(TBL_DATA[[#This Row],[Row.names]]), DAY(TBL_DATA[[#This Row],[Row.names]])))</f>
        <v/>
      </c>
      <c r="B1104" s="118"/>
      <c r="C1104" s="68"/>
      <c r="D1104" s="10"/>
      <c r="E1104" s="5"/>
      <c r="F1104" s="77"/>
      <c r="G1104" s="54"/>
      <c r="H1104" s="113"/>
      <c r="I1104" s="77"/>
      <c r="J1104" s="77"/>
      <c r="K1104" s="5"/>
      <c r="L1104" s="5"/>
      <c r="M1104" s="5"/>
      <c r="N1104" s="5"/>
      <c r="O1104" s="5"/>
      <c r="P1104" s="5"/>
      <c r="Q1104" s="77"/>
      <c r="R1104" s="77"/>
      <c r="S1104" s="5"/>
      <c r="T1104" s="77"/>
      <c r="U1104" s="81"/>
      <c r="V1104" s="77"/>
      <c r="W1104" s="77"/>
    </row>
    <row r="1105" spans="1:23" x14ac:dyDescent="0.25">
      <c r="A1105" s="116" t="str">
        <f>IF(ISBLANK(TBL_DATA[[#This Row],[Row.names]]), "",   DATE(YEAR(TBL_DATA[[#This Row],[Row.names]]), MONTH(TBL_DATA[[#This Row],[Row.names]]), DAY(TBL_DATA[[#This Row],[Row.names]])))</f>
        <v/>
      </c>
      <c r="B1105" s="118"/>
      <c r="C1105" s="68"/>
      <c r="D1105" s="10"/>
      <c r="E1105" s="5"/>
      <c r="F1105" s="77"/>
      <c r="G1105" s="54"/>
      <c r="H1105" s="113"/>
      <c r="I1105" s="77"/>
      <c r="J1105" s="77"/>
      <c r="K1105" s="5"/>
      <c r="L1105" s="5"/>
      <c r="M1105" s="5"/>
      <c r="N1105" s="5"/>
      <c r="O1105" s="5"/>
      <c r="P1105" s="5"/>
      <c r="Q1105" s="77"/>
      <c r="R1105" s="77"/>
      <c r="S1105" s="5"/>
      <c r="T1105" s="77"/>
      <c r="U1105" s="81"/>
      <c r="V1105" s="77"/>
      <c r="W1105" s="77"/>
    </row>
    <row r="1106" spans="1:23" x14ac:dyDescent="0.25">
      <c r="A1106" s="116" t="str">
        <f>IF(ISBLANK(TBL_DATA[[#This Row],[Row.names]]), "",   DATE(YEAR(TBL_DATA[[#This Row],[Row.names]]), MONTH(TBL_DATA[[#This Row],[Row.names]]), DAY(TBL_DATA[[#This Row],[Row.names]])))</f>
        <v/>
      </c>
      <c r="B1106" s="118"/>
      <c r="C1106" s="68"/>
      <c r="D1106" s="10"/>
      <c r="E1106" s="5"/>
      <c r="F1106" s="77"/>
      <c r="G1106" s="54"/>
      <c r="H1106" s="113"/>
      <c r="I1106" s="77"/>
      <c r="J1106" s="77"/>
      <c r="K1106" s="5"/>
      <c r="L1106" s="5"/>
      <c r="M1106" s="5"/>
      <c r="N1106" s="5"/>
      <c r="O1106" s="5"/>
      <c r="P1106" s="5"/>
      <c r="Q1106" s="77"/>
      <c r="R1106" s="77"/>
      <c r="S1106" s="5"/>
      <c r="T1106" s="77"/>
      <c r="U1106" s="81"/>
      <c r="V1106" s="77"/>
      <c r="W1106" s="77"/>
    </row>
    <row r="1107" spans="1:23" x14ac:dyDescent="0.25">
      <c r="A1107" s="116" t="str">
        <f>IF(ISBLANK(TBL_DATA[[#This Row],[Row.names]]), "",   DATE(YEAR(TBL_DATA[[#This Row],[Row.names]]), MONTH(TBL_DATA[[#This Row],[Row.names]]), DAY(TBL_DATA[[#This Row],[Row.names]])))</f>
        <v/>
      </c>
      <c r="B1107" s="118"/>
      <c r="C1107" s="68"/>
      <c r="D1107" s="10"/>
      <c r="E1107" s="5"/>
      <c r="F1107" s="77"/>
      <c r="G1107" s="54"/>
      <c r="H1107" s="113"/>
      <c r="I1107" s="77"/>
      <c r="J1107" s="77"/>
      <c r="K1107" s="5"/>
      <c r="L1107" s="5"/>
      <c r="M1107" s="5"/>
      <c r="N1107" s="5"/>
      <c r="O1107" s="5"/>
      <c r="P1107" s="5"/>
      <c r="Q1107" s="77"/>
      <c r="R1107" s="77"/>
      <c r="S1107" s="5"/>
      <c r="T1107" s="77"/>
      <c r="U1107" s="81"/>
      <c r="V1107" s="77"/>
      <c r="W1107" s="77"/>
    </row>
    <row r="1108" spans="1:23" x14ac:dyDescent="0.25">
      <c r="A1108" s="116" t="str">
        <f>IF(ISBLANK(TBL_DATA[[#This Row],[Row.names]]), "",   DATE(YEAR(TBL_DATA[[#This Row],[Row.names]]), MONTH(TBL_DATA[[#This Row],[Row.names]]), DAY(TBL_DATA[[#This Row],[Row.names]])))</f>
        <v/>
      </c>
      <c r="B1108" s="118"/>
      <c r="C1108" s="68"/>
      <c r="D1108" s="10"/>
      <c r="E1108" s="5"/>
      <c r="F1108" s="77"/>
      <c r="G1108" s="54"/>
      <c r="H1108" s="113"/>
      <c r="I1108" s="77"/>
      <c r="J1108" s="77"/>
      <c r="K1108" s="5"/>
      <c r="L1108" s="5"/>
      <c r="M1108" s="5"/>
      <c r="N1108" s="5"/>
      <c r="O1108" s="5"/>
      <c r="P1108" s="5"/>
      <c r="Q1108" s="77"/>
      <c r="R1108" s="77"/>
      <c r="S1108" s="5"/>
      <c r="T1108" s="77"/>
      <c r="U1108" s="81"/>
      <c r="V1108" s="77"/>
      <c r="W1108" s="77"/>
    </row>
    <row r="1109" spans="1:23" x14ac:dyDescent="0.25">
      <c r="A1109" s="116" t="str">
        <f>IF(ISBLANK(TBL_DATA[[#This Row],[Row.names]]), "",   DATE(YEAR(TBL_DATA[[#This Row],[Row.names]]), MONTH(TBL_DATA[[#This Row],[Row.names]]), DAY(TBL_DATA[[#This Row],[Row.names]])))</f>
        <v/>
      </c>
      <c r="B1109" s="118"/>
      <c r="C1109" s="68"/>
      <c r="D1109" s="10"/>
      <c r="E1109" s="5"/>
      <c r="F1109" s="77"/>
      <c r="G1109" s="54"/>
      <c r="H1109" s="113"/>
      <c r="I1109" s="77"/>
      <c r="J1109" s="77"/>
      <c r="K1109" s="5"/>
      <c r="L1109" s="5"/>
      <c r="M1109" s="5"/>
      <c r="N1109" s="5"/>
      <c r="O1109" s="5"/>
      <c r="P1109" s="5"/>
      <c r="Q1109" s="77"/>
      <c r="R1109" s="77"/>
      <c r="S1109" s="5"/>
      <c r="T1109" s="77"/>
      <c r="U1109" s="81"/>
      <c r="V1109" s="77"/>
      <c r="W1109" s="77"/>
    </row>
    <row r="1110" spans="1:23" x14ac:dyDescent="0.25">
      <c r="A1110" s="116" t="str">
        <f>IF(ISBLANK(TBL_DATA[[#This Row],[Row.names]]), "",   DATE(YEAR(TBL_DATA[[#This Row],[Row.names]]), MONTH(TBL_DATA[[#This Row],[Row.names]]), DAY(TBL_DATA[[#This Row],[Row.names]])))</f>
        <v/>
      </c>
      <c r="B1110" s="118"/>
      <c r="C1110" s="68"/>
      <c r="D1110" s="10"/>
      <c r="E1110" s="5"/>
      <c r="F1110" s="77"/>
      <c r="G1110" s="54"/>
      <c r="H1110" s="113"/>
      <c r="I1110" s="77"/>
      <c r="J1110" s="77"/>
      <c r="K1110" s="5"/>
      <c r="L1110" s="5"/>
      <c r="M1110" s="5"/>
      <c r="N1110" s="5"/>
      <c r="O1110" s="5"/>
      <c r="P1110" s="5"/>
      <c r="Q1110" s="77"/>
      <c r="R1110" s="77"/>
      <c r="S1110" s="5"/>
      <c r="T1110" s="77"/>
      <c r="U1110" s="81"/>
      <c r="V1110" s="77"/>
      <c r="W1110" s="77"/>
    </row>
    <row r="1111" spans="1:23" x14ac:dyDescent="0.25">
      <c r="A1111" s="116" t="str">
        <f>IF(ISBLANK(TBL_DATA[[#This Row],[Row.names]]), "",   DATE(YEAR(TBL_DATA[[#This Row],[Row.names]]), MONTH(TBL_DATA[[#This Row],[Row.names]]), DAY(TBL_DATA[[#This Row],[Row.names]])))</f>
        <v/>
      </c>
      <c r="B1111" s="118"/>
      <c r="C1111" s="68"/>
      <c r="D1111" s="10"/>
      <c r="E1111" s="5"/>
      <c r="F1111" s="77"/>
      <c r="G1111" s="54"/>
      <c r="H1111" s="113"/>
      <c r="I1111" s="77"/>
      <c r="J1111" s="77"/>
      <c r="K1111" s="5"/>
      <c r="L1111" s="5"/>
      <c r="M1111" s="5"/>
      <c r="N1111" s="5"/>
      <c r="O1111" s="5"/>
      <c r="P1111" s="5"/>
      <c r="Q1111" s="77"/>
      <c r="R1111" s="77"/>
      <c r="S1111" s="5"/>
      <c r="T1111" s="77"/>
      <c r="U1111" s="81"/>
      <c r="V1111" s="77"/>
      <c r="W1111" s="77"/>
    </row>
    <row r="1112" spans="1:23" x14ac:dyDescent="0.25">
      <c r="A1112" s="116" t="str">
        <f>IF(ISBLANK(TBL_DATA[[#This Row],[Row.names]]), "",   DATE(YEAR(TBL_DATA[[#This Row],[Row.names]]), MONTH(TBL_DATA[[#This Row],[Row.names]]), DAY(TBL_DATA[[#This Row],[Row.names]])))</f>
        <v/>
      </c>
      <c r="B1112" s="118"/>
      <c r="C1112" s="68"/>
      <c r="D1112" s="10"/>
      <c r="E1112" s="5"/>
      <c r="F1112" s="77"/>
      <c r="G1112" s="54"/>
      <c r="H1112" s="113"/>
      <c r="I1112" s="77"/>
      <c r="J1112" s="77"/>
      <c r="K1112" s="5"/>
      <c r="L1112" s="5"/>
      <c r="M1112" s="5"/>
      <c r="N1112" s="5"/>
      <c r="O1112" s="5"/>
      <c r="P1112" s="5"/>
      <c r="Q1112" s="77"/>
      <c r="R1112" s="77"/>
      <c r="S1112" s="5"/>
      <c r="T1112" s="77"/>
      <c r="U1112" s="81"/>
      <c r="V1112" s="77"/>
      <c r="W1112" s="77"/>
    </row>
    <row r="1113" spans="1:23" x14ac:dyDescent="0.25">
      <c r="A1113" s="116" t="str">
        <f>IF(ISBLANK(TBL_DATA[[#This Row],[Row.names]]), "",   DATE(YEAR(TBL_DATA[[#This Row],[Row.names]]), MONTH(TBL_DATA[[#This Row],[Row.names]]), DAY(TBL_DATA[[#This Row],[Row.names]])))</f>
        <v/>
      </c>
      <c r="B1113" s="118"/>
      <c r="C1113" s="68"/>
      <c r="D1113" s="10"/>
      <c r="E1113" s="5"/>
      <c r="F1113" s="77"/>
      <c r="G1113" s="54"/>
      <c r="H1113" s="113"/>
      <c r="I1113" s="77"/>
      <c r="J1113" s="77"/>
      <c r="K1113" s="5"/>
      <c r="L1113" s="5"/>
      <c r="M1113" s="5"/>
      <c r="N1113" s="5"/>
      <c r="O1113" s="5"/>
      <c r="P1113" s="5"/>
      <c r="Q1113" s="77"/>
      <c r="R1113" s="77"/>
      <c r="S1113" s="5"/>
      <c r="T1113" s="77"/>
      <c r="U1113" s="81"/>
      <c r="V1113" s="77"/>
      <c r="W1113" s="77"/>
    </row>
    <row r="1114" spans="1:23" x14ac:dyDescent="0.25">
      <c r="A1114" s="116" t="str">
        <f>IF(ISBLANK(TBL_DATA[[#This Row],[Row.names]]), "",   DATE(YEAR(TBL_DATA[[#This Row],[Row.names]]), MONTH(TBL_DATA[[#This Row],[Row.names]]), DAY(TBL_DATA[[#This Row],[Row.names]])))</f>
        <v/>
      </c>
      <c r="B1114" s="118"/>
      <c r="C1114" s="68"/>
      <c r="D1114" s="10"/>
      <c r="E1114" s="5"/>
      <c r="F1114" s="77"/>
      <c r="G1114" s="54"/>
      <c r="H1114" s="113"/>
      <c r="I1114" s="77"/>
      <c r="J1114" s="77"/>
      <c r="K1114" s="5"/>
      <c r="L1114" s="5"/>
      <c r="M1114" s="5"/>
      <c r="N1114" s="5"/>
      <c r="O1114" s="5"/>
      <c r="P1114" s="5"/>
      <c r="Q1114" s="77"/>
      <c r="R1114" s="77"/>
      <c r="S1114" s="5"/>
      <c r="T1114" s="77"/>
      <c r="U1114" s="81"/>
      <c r="V1114" s="77"/>
      <c r="W1114" s="77"/>
    </row>
    <row r="1115" spans="1:23" x14ac:dyDescent="0.25">
      <c r="A1115" s="116" t="str">
        <f>IF(ISBLANK(TBL_DATA[[#This Row],[Row.names]]), "",   DATE(YEAR(TBL_DATA[[#This Row],[Row.names]]), MONTH(TBL_DATA[[#This Row],[Row.names]]), DAY(TBL_DATA[[#This Row],[Row.names]])))</f>
        <v/>
      </c>
      <c r="B1115" s="118"/>
      <c r="C1115" s="68"/>
      <c r="D1115" s="10"/>
      <c r="E1115" s="5"/>
      <c r="F1115" s="77"/>
      <c r="G1115" s="54"/>
      <c r="H1115" s="114"/>
      <c r="I1115" s="77"/>
      <c r="J1115" s="77"/>
      <c r="K1115" s="5"/>
      <c r="L1115" s="5"/>
      <c r="M1115" s="5"/>
      <c r="N1115" s="5"/>
      <c r="O1115" s="5"/>
      <c r="P1115" s="5"/>
      <c r="Q1115" s="77"/>
      <c r="R1115" s="77"/>
      <c r="S1115" s="53"/>
      <c r="T1115" s="77"/>
      <c r="U1115" s="81"/>
      <c r="V1115" s="77"/>
      <c r="W1115" s="77"/>
    </row>
    <row r="1116" spans="1:23" x14ac:dyDescent="0.25">
      <c r="A1116" s="116" t="str">
        <f>IF(ISBLANK(TBL_DATA[[#This Row],[Row.names]]), "",   DATE(YEAR(TBL_DATA[[#This Row],[Row.names]]), MONTH(TBL_DATA[[#This Row],[Row.names]]), DAY(TBL_DATA[[#This Row],[Row.names]])))</f>
        <v/>
      </c>
      <c r="B1116" s="118"/>
      <c r="C1116" s="68"/>
      <c r="D1116" s="10"/>
      <c r="E1116" s="5"/>
      <c r="F1116" s="77"/>
      <c r="G1116" s="54"/>
      <c r="H1116" s="114"/>
      <c r="I1116" s="77"/>
      <c r="J1116" s="77"/>
      <c r="K1116" s="5"/>
      <c r="L1116" s="5"/>
      <c r="M1116" s="5"/>
      <c r="N1116" s="5"/>
      <c r="O1116" s="5"/>
      <c r="P1116" s="5"/>
      <c r="Q1116" s="77"/>
      <c r="R1116" s="77"/>
      <c r="S1116" s="53"/>
      <c r="T1116" s="77"/>
      <c r="U1116" s="81"/>
      <c r="V1116" s="77"/>
      <c r="W1116" s="77"/>
    </row>
    <row r="1117" spans="1:23" x14ac:dyDescent="0.25">
      <c r="A1117" s="116" t="str">
        <f>IF(ISBLANK(TBL_DATA[[#This Row],[Row.names]]), "",   DATE(YEAR(TBL_DATA[[#This Row],[Row.names]]), MONTH(TBL_DATA[[#This Row],[Row.names]]), DAY(TBL_DATA[[#This Row],[Row.names]])))</f>
        <v/>
      </c>
      <c r="B1117" s="118"/>
      <c r="C1117" s="68"/>
      <c r="D1117" s="10"/>
      <c r="E1117" s="5"/>
      <c r="F1117" s="77"/>
      <c r="G1117" s="54"/>
      <c r="H1117" s="113"/>
      <c r="I1117" s="77"/>
      <c r="J1117" s="77"/>
      <c r="K1117" s="5"/>
      <c r="L1117" s="5"/>
      <c r="M1117" s="5"/>
      <c r="N1117" s="5"/>
      <c r="O1117" s="5"/>
      <c r="P1117" s="5"/>
      <c r="Q1117" s="77"/>
      <c r="R1117" s="77"/>
      <c r="S1117" s="5"/>
      <c r="T1117" s="77"/>
      <c r="U1117" s="81"/>
      <c r="V1117" s="77"/>
      <c r="W1117" s="77"/>
    </row>
    <row r="1118" spans="1:23" x14ac:dyDescent="0.25">
      <c r="A1118" s="116" t="str">
        <f>IF(ISBLANK(TBL_DATA[[#This Row],[Row.names]]), "",   DATE(YEAR(TBL_DATA[[#This Row],[Row.names]]), MONTH(TBL_DATA[[#This Row],[Row.names]]), DAY(TBL_DATA[[#This Row],[Row.names]])))</f>
        <v/>
      </c>
      <c r="B1118" s="118"/>
      <c r="C1118" s="68"/>
      <c r="D1118" s="10"/>
      <c r="E1118" s="5"/>
      <c r="F1118" s="77"/>
      <c r="G1118" s="54"/>
      <c r="H1118" s="113"/>
      <c r="I1118" s="77"/>
      <c r="J1118" s="77"/>
      <c r="K1118" s="5"/>
      <c r="L1118" s="5"/>
      <c r="M1118" s="5"/>
      <c r="N1118" s="5"/>
      <c r="O1118" s="5"/>
      <c r="P1118" s="5"/>
      <c r="Q1118" s="77"/>
      <c r="R1118" s="77"/>
      <c r="S1118" s="5"/>
      <c r="T1118" s="77"/>
      <c r="U1118" s="81"/>
      <c r="V1118" s="77"/>
      <c r="W1118" s="77"/>
    </row>
    <row r="1119" spans="1:23" x14ac:dyDescent="0.25">
      <c r="A1119" s="116" t="str">
        <f>IF(ISBLANK(TBL_DATA[[#This Row],[Row.names]]), "",   DATE(YEAR(TBL_DATA[[#This Row],[Row.names]]), MONTH(TBL_DATA[[#This Row],[Row.names]]), DAY(TBL_DATA[[#This Row],[Row.names]])))</f>
        <v/>
      </c>
      <c r="B1119" s="118"/>
      <c r="C1119" s="68"/>
      <c r="D1119" s="10"/>
      <c r="E1119" s="5"/>
      <c r="F1119" s="77"/>
      <c r="G1119" s="54"/>
      <c r="H1119" s="113"/>
      <c r="I1119" s="77"/>
      <c r="J1119" s="77"/>
      <c r="K1119" s="5"/>
      <c r="L1119" s="5"/>
      <c r="M1119" s="5"/>
      <c r="N1119" s="5"/>
      <c r="O1119" s="5"/>
      <c r="P1119" s="5"/>
      <c r="Q1119" s="77"/>
      <c r="R1119" s="77"/>
      <c r="S1119" s="5"/>
      <c r="T1119" s="77"/>
      <c r="U1119" s="81"/>
      <c r="V1119" s="77"/>
      <c r="W1119" s="77"/>
    </row>
    <row r="1120" spans="1:23" x14ac:dyDescent="0.25">
      <c r="A1120" s="116" t="str">
        <f>IF(ISBLANK(TBL_DATA[[#This Row],[Row.names]]), "",   DATE(YEAR(TBL_DATA[[#This Row],[Row.names]]), MONTH(TBL_DATA[[#This Row],[Row.names]]), DAY(TBL_DATA[[#This Row],[Row.names]])))</f>
        <v/>
      </c>
      <c r="B1120" s="118"/>
      <c r="C1120" s="68"/>
      <c r="D1120" s="10"/>
      <c r="E1120" s="5"/>
      <c r="F1120" s="77"/>
      <c r="G1120" s="54"/>
      <c r="H1120" s="113"/>
      <c r="I1120" s="77"/>
      <c r="J1120" s="77"/>
      <c r="K1120" s="5"/>
      <c r="L1120" s="5"/>
      <c r="M1120" s="5"/>
      <c r="N1120" s="5"/>
      <c r="O1120" s="5"/>
      <c r="P1120" s="5"/>
      <c r="Q1120" s="77"/>
      <c r="R1120" s="77"/>
      <c r="S1120" s="5"/>
      <c r="T1120" s="77"/>
      <c r="U1120" s="81"/>
      <c r="V1120" s="77"/>
      <c r="W1120" s="77"/>
    </row>
    <row r="1121" spans="1:23" x14ac:dyDescent="0.25">
      <c r="A1121" s="116" t="str">
        <f>IF(ISBLANK(TBL_DATA[[#This Row],[Row.names]]), "",   DATE(YEAR(TBL_DATA[[#This Row],[Row.names]]), MONTH(TBL_DATA[[#This Row],[Row.names]]), DAY(TBL_DATA[[#This Row],[Row.names]])))</f>
        <v/>
      </c>
      <c r="B1121" s="118"/>
      <c r="C1121" s="68"/>
      <c r="D1121" s="10"/>
      <c r="E1121" s="5"/>
      <c r="F1121" s="77"/>
      <c r="G1121" s="54"/>
      <c r="H1121" s="113"/>
      <c r="I1121" s="77"/>
      <c r="J1121" s="77"/>
      <c r="K1121" s="5"/>
      <c r="L1121" s="5"/>
      <c r="M1121" s="5"/>
      <c r="N1121" s="5"/>
      <c r="O1121" s="5"/>
      <c r="P1121" s="5"/>
      <c r="Q1121" s="77"/>
      <c r="R1121" s="77"/>
      <c r="S1121" s="5"/>
      <c r="T1121" s="77"/>
      <c r="U1121" s="81"/>
      <c r="V1121" s="77"/>
      <c r="W1121" s="77"/>
    </row>
    <row r="1122" spans="1:23" x14ac:dyDescent="0.25">
      <c r="A1122" s="116" t="str">
        <f>IF(ISBLANK(TBL_DATA[[#This Row],[Row.names]]), "",   DATE(YEAR(TBL_DATA[[#This Row],[Row.names]]), MONTH(TBL_DATA[[#This Row],[Row.names]]), DAY(TBL_DATA[[#This Row],[Row.names]])))</f>
        <v/>
      </c>
      <c r="B1122" s="118"/>
      <c r="C1122" s="68"/>
      <c r="D1122" s="10"/>
      <c r="E1122" s="5"/>
      <c r="F1122" s="77"/>
      <c r="G1122" s="54"/>
      <c r="H1122" s="113"/>
      <c r="I1122" s="77"/>
      <c r="J1122" s="77"/>
      <c r="K1122" s="5"/>
      <c r="L1122" s="5"/>
      <c r="M1122" s="5"/>
      <c r="N1122" s="5"/>
      <c r="O1122" s="5"/>
      <c r="P1122" s="5"/>
      <c r="Q1122" s="77"/>
      <c r="R1122" s="77"/>
      <c r="S1122" s="5"/>
      <c r="T1122" s="77"/>
      <c r="U1122" s="81"/>
      <c r="V1122" s="77"/>
      <c r="W1122" s="77"/>
    </row>
    <row r="1123" spans="1:23" x14ac:dyDescent="0.25">
      <c r="A1123" s="116" t="str">
        <f>IF(ISBLANK(TBL_DATA[[#This Row],[Row.names]]), "",   DATE(YEAR(TBL_DATA[[#This Row],[Row.names]]), MONTH(TBL_DATA[[#This Row],[Row.names]]), DAY(TBL_DATA[[#This Row],[Row.names]])))</f>
        <v/>
      </c>
      <c r="B1123" s="118"/>
      <c r="C1123" s="68"/>
      <c r="D1123" s="10"/>
      <c r="E1123" s="5"/>
      <c r="F1123" s="77"/>
      <c r="G1123" s="54"/>
      <c r="H1123" s="113"/>
      <c r="I1123" s="77"/>
      <c r="J1123" s="77"/>
      <c r="K1123" s="5"/>
      <c r="L1123" s="5"/>
      <c r="M1123" s="5"/>
      <c r="N1123" s="5"/>
      <c r="O1123" s="5"/>
      <c r="P1123" s="5"/>
      <c r="Q1123" s="77"/>
      <c r="R1123" s="77"/>
      <c r="S1123" s="5"/>
      <c r="T1123" s="77"/>
      <c r="U1123" s="81"/>
      <c r="V1123" s="77"/>
      <c r="W1123" s="77"/>
    </row>
    <row r="1124" spans="1:23" x14ac:dyDescent="0.25">
      <c r="A1124" s="116" t="str">
        <f>IF(ISBLANK(TBL_DATA[[#This Row],[Row.names]]), "",   DATE(YEAR(TBL_DATA[[#This Row],[Row.names]]), MONTH(TBL_DATA[[#This Row],[Row.names]]), DAY(TBL_DATA[[#This Row],[Row.names]])))</f>
        <v/>
      </c>
      <c r="B1124" s="118"/>
      <c r="C1124" s="68"/>
      <c r="D1124" s="10"/>
      <c r="E1124" s="5"/>
      <c r="F1124" s="77"/>
      <c r="G1124" s="54"/>
      <c r="H1124" s="113"/>
      <c r="I1124" s="77"/>
      <c r="J1124" s="77"/>
      <c r="K1124" s="5"/>
      <c r="L1124" s="5"/>
      <c r="M1124" s="5"/>
      <c r="N1124" s="5"/>
      <c r="O1124" s="5"/>
      <c r="P1124" s="5"/>
      <c r="Q1124" s="77"/>
      <c r="R1124" s="77"/>
      <c r="S1124" s="5"/>
      <c r="T1124" s="77"/>
      <c r="U1124" s="81"/>
      <c r="V1124" s="77"/>
      <c r="W1124" s="77"/>
    </row>
    <row r="1125" spans="1:23" x14ac:dyDescent="0.25">
      <c r="A1125" s="116" t="str">
        <f>IF(ISBLANK(TBL_DATA[[#This Row],[Row.names]]), "",   DATE(YEAR(TBL_DATA[[#This Row],[Row.names]]), MONTH(TBL_DATA[[#This Row],[Row.names]]), DAY(TBL_DATA[[#This Row],[Row.names]])))</f>
        <v/>
      </c>
      <c r="B1125" s="118"/>
      <c r="C1125" s="68"/>
      <c r="D1125" s="10"/>
      <c r="E1125" s="5"/>
      <c r="F1125" s="77"/>
      <c r="G1125" s="54"/>
      <c r="H1125" s="113"/>
      <c r="I1125" s="77"/>
      <c r="J1125" s="77"/>
      <c r="K1125" s="5"/>
      <c r="L1125" s="5"/>
      <c r="M1125" s="5"/>
      <c r="N1125" s="5"/>
      <c r="O1125" s="5"/>
      <c r="P1125" s="5"/>
      <c r="Q1125" s="77"/>
      <c r="R1125" s="77"/>
      <c r="S1125" s="5"/>
      <c r="T1125" s="77"/>
      <c r="U1125" s="81"/>
      <c r="V1125" s="77"/>
      <c r="W1125" s="77"/>
    </row>
    <row r="1126" spans="1:23" x14ac:dyDescent="0.25">
      <c r="A1126" s="116" t="str">
        <f>IF(ISBLANK(TBL_DATA[[#This Row],[Row.names]]), "",   DATE(YEAR(TBL_DATA[[#This Row],[Row.names]]), MONTH(TBL_DATA[[#This Row],[Row.names]]), DAY(TBL_DATA[[#This Row],[Row.names]])))</f>
        <v/>
      </c>
      <c r="B1126" s="118"/>
      <c r="C1126" s="68"/>
      <c r="D1126" s="10"/>
      <c r="E1126" s="5"/>
      <c r="F1126" s="77"/>
      <c r="G1126" s="54"/>
      <c r="H1126" s="113"/>
      <c r="I1126" s="77"/>
      <c r="J1126" s="77"/>
      <c r="K1126" s="5"/>
      <c r="L1126" s="5"/>
      <c r="M1126" s="5"/>
      <c r="N1126" s="5"/>
      <c r="O1126" s="5"/>
      <c r="P1126" s="5"/>
      <c r="Q1126" s="77"/>
      <c r="R1126" s="77"/>
      <c r="S1126" s="5"/>
      <c r="T1126" s="77"/>
      <c r="U1126" s="81"/>
      <c r="V1126" s="77"/>
      <c r="W1126" s="77"/>
    </row>
    <row r="1127" spans="1:23" x14ac:dyDescent="0.25">
      <c r="A1127" s="116" t="str">
        <f>IF(ISBLANK(TBL_DATA[[#This Row],[Row.names]]), "",   DATE(YEAR(TBL_DATA[[#This Row],[Row.names]]), MONTH(TBL_DATA[[#This Row],[Row.names]]), DAY(TBL_DATA[[#This Row],[Row.names]])))</f>
        <v/>
      </c>
      <c r="B1127" s="118"/>
      <c r="C1127" s="68"/>
      <c r="D1127" s="10"/>
      <c r="E1127" s="5"/>
      <c r="F1127" s="77"/>
      <c r="G1127" s="54"/>
      <c r="H1127" s="113"/>
      <c r="I1127" s="77"/>
      <c r="J1127" s="77"/>
      <c r="K1127" s="5"/>
      <c r="L1127" s="5"/>
      <c r="M1127" s="5"/>
      <c r="N1127" s="5"/>
      <c r="O1127" s="5"/>
      <c r="P1127" s="5"/>
      <c r="Q1127" s="77"/>
      <c r="R1127" s="77"/>
      <c r="S1127" s="5"/>
      <c r="T1127" s="77"/>
      <c r="U1127" s="81"/>
      <c r="V1127" s="77"/>
      <c r="W1127" s="77"/>
    </row>
    <row r="1128" spans="1:23" x14ac:dyDescent="0.25">
      <c r="A1128" s="116" t="str">
        <f>IF(ISBLANK(TBL_DATA[[#This Row],[Row.names]]), "",   DATE(YEAR(TBL_DATA[[#This Row],[Row.names]]), MONTH(TBL_DATA[[#This Row],[Row.names]]), DAY(TBL_DATA[[#This Row],[Row.names]])))</f>
        <v/>
      </c>
      <c r="B1128" s="118"/>
      <c r="C1128" s="68"/>
      <c r="D1128" s="10"/>
      <c r="E1128" s="5"/>
      <c r="F1128" s="77"/>
      <c r="G1128" s="54"/>
      <c r="H1128" s="113"/>
      <c r="I1128" s="77"/>
      <c r="J1128" s="77"/>
      <c r="K1128" s="5"/>
      <c r="L1128" s="5"/>
      <c r="M1128" s="5"/>
      <c r="N1128" s="5"/>
      <c r="O1128" s="5"/>
      <c r="P1128" s="5"/>
      <c r="Q1128" s="77"/>
      <c r="R1128" s="77"/>
      <c r="S1128" s="5"/>
      <c r="T1128" s="77"/>
      <c r="U1128" s="81"/>
      <c r="V1128" s="77"/>
      <c r="W1128" s="77"/>
    </row>
    <row r="1129" spans="1:23" x14ac:dyDescent="0.25">
      <c r="A1129" s="116" t="str">
        <f>IF(ISBLANK(TBL_DATA[[#This Row],[Row.names]]), "",   DATE(YEAR(TBL_DATA[[#This Row],[Row.names]]), MONTH(TBL_DATA[[#This Row],[Row.names]]), DAY(TBL_DATA[[#This Row],[Row.names]])))</f>
        <v/>
      </c>
      <c r="B1129" s="118"/>
      <c r="C1129" s="68"/>
      <c r="D1129" s="10"/>
      <c r="E1129" s="5"/>
      <c r="F1129" s="77"/>
      <c r="G1129" s="54"/>
      <c r="H1129" s="113"/>
      <c r="I1129" s="77"/>
      <c r="J1129" s="77"/>
      <c r="K1129" s="5"/>
      <c r="L1129" s="5"/>
      <c r="M1129" s="5"/>
      <c r="N1129" s="5"/>
      <c r="O1129" s="5"/>
      <c r="P1129" s="5"/>
      <c r="Q1129" s="77"/>
      <c r="R1129" s="77"/>
      <c r="S1129" s="5"/>
      <c r="T1129" s="77"/>
      <c r="U1129" s="81"/>
      <c r="V1129" s="77"/>
      <c r="W1129" s="77"/>
    </row>
    <row r="1130" spans="1:23" x14ac:dyDescent="0.25">
      <c r="A1130" s="116" t="str">
        <f>IF(ISBLANK(TBL_DATA[[#This Row],[Row.names]]), "",   DATE(YEAR(TBL_DATA[[#This Row],[Row.names]]), MONTH(TBL_DATA[[#This Row],[Row.names]]), DAY(TBL_DATA[[#This Row],[Row.names]])))</f>
        <v/>
      </c>
      <c r="B1130" s="118"/>
      <c r="C1130" s="68"/>
      <c r="D1130" s="10"/>
      <c r="E1130" s="5"/>
      <c r="F1130" s="77"/>
      <c r="G1130" s="54"/>
      <c r="H1130" s="113"/>
      <c r="I1130" s="77"/>
      <c r="J1130" s="77"/>
      <c r="K1130" s="5"/>
      <c r="L1130" s="5"/>
      <c r="M1130" s="5"/>
      <c r="N1130" s="5"/>
      <c r="O1130" s="5"/>
      <c r="P1130" s="5"/>
      <c r="Q1130" s="77"/>
      <c r="R1130" s="77"/>
      <c r="S1130" s="5"/>
      <c r="T1130" s="77"/>
      <c r="U1130" s="81"/>
      <c r="V1130" s="77"/>
      <c r="W1130" s="77"/>
    </row>
    <row r="1131" spans="1:23" x14ac:dyDescent="0.25">
      <c r="A1131" s="116" t="str">
        <f>IF(ISBLANK(TBL_DATA[[#This Row],[Row.names]]), "",   DATE(YEAR(TBL_DATA[[#This Row],[Row.names]]), MONTH(TBL_DATA[[#This Row],[Row.names]]), DAY(TBL_DATA[[#This Row],[Row.names]])))</f>
        <v/>
      </c>
      <c r="B1131" s="118"/>
      <c r="C1131" s="68"/>
      <c r="D1131" s="10"/>
      <c r="E1131" s="5"/>
      <c r="F1131" s="77"/>
      <c r="G1131" s="54"/>
      <c r="H1131" s="113"/>
      <c r="I1131" s="77"/>
      <c r="J1131" s="77"/>
      <c r="K1131" s="5"/>
      <c r="L1131" s="5"/>
      <c r="M1131" s="5"/>
      <c r="N1131" s="5"/>
      <c r="O1131" s="5"/>
      <c r="P1131" s="5"/>
      <c r="Q1131" s="77"/>
      <c r="R1131" s="77"/>
      <c r="S1131" s="5"/>
      <c r="T1131" s="77"/>
      <c r="U1131" s="81"/>
      <c r="V1131" s="77"/>
      <c r="W1131" s="77"/>
    </row>
    <row r="1132" spans="1:23" x14ac:dyDescent="0.25">
      <c r="A1132" s="116" t="str">
        <f>IF(ISBLANK(TBL_DATA[[#This Row],[Row.names]]), "",   DATE(YEAR(TBL_DATA[[#This Row],[Row.names]]), MONTH(TBL_DATA[[#This Row],[Row.names]]), DAY(TBL_DATA[[#This Row],[Row.names]])))</f>
        <v/>
      </c>
      <c r="B1132" s="118"/>
      <c r="C1132" s="68"/>
      <c r="D1132" s="10"/>
      <c r="E1132" s="5"/>
      <c r="F1132" s="77"/>
      <c r="G1132" s="54"/>
      <c r="H1132" s="113"/>
      <c r="I1132" s="77"/>
      <c r="J1132" s="77"/>
      <c r="K1132" s="5"/>
      <c r="L1132" s="5"/>
      <c r="M1132" s="5"/>
      <c r="N1132" s="5"/>
      <c r="O1132" s="5"/>
      <c r="P1132" s="5"/>
      <c r="Q1132" s="77"/>
      <c r="R1132" s="77"/>
      <c r="S1132" s="5"/>
      <c r="T1132" s="77"/>
      <c r="U1132" s="81"/>
      <c r="V1132" s="77"/>
      <c r="W1132" s="77"/>
    </row>
    <row r="1133" spans="1:23" x14ac:dyDescent="0.25">
      <c r="A1133" s="116" t="str">
        <f>IF(ISBLANK(TBL_DATA[[#This Row],[Row.names]]), "",   DATE(YEAR(TBL_DATA[[#This Row],[Row.names]]), MONTH(TBL_DATA[[#This Row],[Row.names]]), DAY(TBL_DATA[[#This Row],[Row.names]])))</f>
        <v/>
      </c>
      <c r="B1133" s="118"/>
      <c r="C1133" s="68"/>
      <c r="D1133" s="10"/>
      <c r="E1133" s="5"/>
      <c r="F1133" s="77"/>
      <c r="G1133" s="54"/>
      <c r="H1133" s="114"/>
      <c r="I1133" s="77"/>
      <c r="J1133" s="77"/>
      <c r="K1133" s="5"/>
      <c r="L1133" s="5"/>
      <c r="M1133" s="5"/>
      <c r="N1133" s="5"/>
      <c r="O1133" s="5"/>
      <c r="P1133" s="5"/>
      <c r="Q1133" s="77"/>
      <c r="R1133" s="77"/>
      <c r="S1133" s="53"/>
      <c r="T1133" s="77"/>
      <c r="U1133" s="81"/>
      <c r="V1133" s="77"/>
      <c r="W1133" s="77"/>
    </row>
    <row r="1134" spans="1:23" x14ac:dyDescent="0.25">
      <c r="A1134" s="116" t="str">
        <f>IF(ISBLANK(TBL_DATA[[#This Row],[Row.names]]), "",   DATE(YEAR(TBL_DATA[[#This Row],[Row.names]]), MONTH(TBL_DATA[[#This Row],[Row.names]]), DAY(TBL_DATA[[#This Row],[Row.names]])))</f>
        <v/>
      </c>
      <c r="B1134" s="118"/>
      <c r="C1134" s="68"/>
      <c r="D1134" s="10"/>
      <c r="E1134" s="5"/>
      <c r="F1134" s="77"/>
      <c r="G1134" s="54"/>
      <c r="H1134" s="113"/>
      <c r="I1134" s="77"/>
      <c r="J1134" s="77"/>
      <c r="K1134" s="5"/>
      <c r="L1134" s="5"/>
      <c r="M1134" s="5"/>
      <c r="N1134" s="5"/>
      <c r="O1134" s="5"/>
      <c r="P1134" s="5"/>
      <c r="Q1134" s="77"/>
      <c r="R1134" s="77"/>
      <c r="S1134" s="5"/>
      <c r="T1134" s="77"/>
      <c r="U1134" s="81"/>
      <c r="V1134" s="77"/>
      <c r="W1134" s="77"/>
    </row>
    <row r="1135" spans="1:23" x14ac:dyDescent="0.25">
      <c r="A1135" s="116" t="str">
        <f>IF(ISBLANK(TBL_DATA[[#This Row],[Row.names]]), "",   DATE(YEAR(TBL_DATA[[#This Row],[Row.names]]), MONTH(TBL_DATA[[#This Row],[Row.names]]), DAY(TBL_DATA[[#This Row],[Row.names]])))</f>
        <v/>
      </c>
      <c r="B1135" s="118"/>
      <c r="C1135" s="68"/>
      <c r="D1135" s="10"/>
      <c r="E1135" s="5"/>
      <c r="F1135" s="77"/>
      <c r="G1135" s="54"/>
      <c r="H1135" s="113"/>
      <c r="I1135" s="77"/>
      <c r="J1135" s="77"/>
      <c r="K1135" s="5"/>
      <c r="L1135" s="5"/>
      <c r="M1135" s="5"/>
      <c r="N1135" s="5"/>
      <c r="O1135" s="5"/>
      <c r="P1135" s="5"/>
      <c r="Q1135" s="77"/>
      <c r="R1135" s="77"/>
      <c r="S1135" s="5"/>
      <c r="T1135" s="77"/>
      <c r="U1135" s="81"/>
      <c r="V1135" s="77"/>
      <c r="W1135" s="77"/>
    </row>
    <row r="1136" spans="1:23" x14ac:dyDescent="0.25">
      <c r="A1136" s="116" t="str">
        <f>IF(ISBLANK(TBL_DATA[[#This Row],[Row.names]]), "",   DATE(YEAR(TBL_DATA[[#This Row],[Row.names]]), MONTH(TBL_DATA[[#This Row],[Row.names]]), DAY(TBL_DATA[[#This Row],[Row.names]])))</f>
        <v/>
      </c>
      <c r="B1136" s="118"/>
      <c r="C1136" s="68"/>
      <c r="D1136" s="10"/>
      <c r="E1136" s="5"/>
      <c r="F1136" s="77"/>
      <c r="G1136" s="54"/>
      <c r="H1136" s="113"/>
      <c r="I1136" s="77"/>
      <c r="J1136" s="77"/>
      <c r="K1136" s="5"/>
      <c r="L1136" s="5"/>
      <c r="M1136" s="5"/>
      <c r="N1136" s="5"/>
      <c r="O1136" s="5"/>
      <c r="P1136" s="5"/>
      <c r="Q1136" s="77"/>
      <c r="R1136" s="77"/>
      <c r="S1136" s="5"/>
      <c r="T1136" s="77"/>
      <c r="U1136" s="81"/>
      <c r="V1136" s="77"/>
      <c r="W1136" s="77"/>
    </row>
    <row r="1137" spans="1:23" x14ac:dyDescent="0.25">
      <c r="A1137" s="116" t="str">
        <f>IF(ISBLANK(TBL_DATA[[#This Row],[Row.names]]), "",   DATE(YEAR(TBL_DATA[[#This Row],[Row.names]]), MONTH(TBL_DATA[[#This Row],[Row.names]]), DAY(TBL_DATA[[#This Row],[Row.names]])))</f>
        <v/>
      </c>
      <c r="B1137" s="118"/>
      <c r="C1137" s="68"/>
      <c r="D1137" s="10"/>
      <c r="E1137" s="5"/>
      <c r="F1137" s="77"/>
      <c r="G1137" s="54"/>
      <c r="H1137" s="114"/>
      <c r="I1137" s="77"/>
      <c r="J1137" s="77"/>
      <c r="K1137" s="5"/>
      <c r="L1137" s="5"/>
      <c r="M1137" s="5"/>
      <c r="N1137" s="5"/>
      <c r="O1137" s="5"/>
      <c r="P1137" s="5"/>
      <c r="Q1137" s="77"/>
      <c r="R1137" s="77"/>
      <c r="S1137" s="53"/>
      <c r="T1137" s="77"/>
      <c r="U1137" s="81"/>
      <c r="V1137" s="77"/>
      <c r="W1137" s="77"/>
    </row>
    <row r="1138" spans="1:23" x14ac:dyDescent="0.25">
      <c r="A1138" s="116" t="str">
        <f>IF(ISBLANK(TBL_DATA[[#This Row],[Row.names]]), "",   DATE(YEAR(TBL_DATA[[#This Row],[Row.names]]), MONTH(TBL_DATA[[#This Row],[Row.names]]), DAY(TBL_DATA[[#This Row],[Row.names]])))</f>
        <v/>
      </c>
      <c r="B1138" s="118"/>
      <c r="C1138" s="68"/>
      <c r="D1138" s="10"/>
      <c r="E1138" s="5"/>
      <c r="F1138" s="77"/>
      <c r="G1138" s="54"/>
      <c r="H1138" s="113"/>
      <c r="I1138" s="77"/>
      <c r="J1138" s="77"/>
      <c r="K1138" s="5"/>
      <c r="L1138" s="5"/>
      <c r="M1138" s="5"/>
      <c r="N1138" s="5"/>
      <c r="O1138" s="5"/>
      <c r="P1138" s="5"/>
      <c r="Q1138" s="77"/>
      <c r="R1138" s="77"/>
      <c r="S1138" s="5"/>
      <c r="T1138" s="77"/>
      <c r="U1138" s="81"/>
      <c r="V1138" s="77"/>
      <c r="W1138" s="77"/>
    </row>
    <row r="1139" spans="1:23" x14ac:dyDescent="0.25">
      <c r="A1139" s="116" t="str">
        <f>IF(ISBLANK(TBL_DATA[[#This Row],[Row.names]]), "",   DATE(YEAR(TBL_DATA[[#This Row],[Row.names]]), MONTH(TBL_DATA[[#This Row],[Row.names]]), DAY(TBL_DATA[[#This Row],[Row.names]])))</f>
        <v/>
      </c>
      <c r="B1139" s="118"/>
      <c r="C1139" s="68"/>
      <c r="D1139" s="10"/>
      <c r="E1139" s="5"/>
      <c r="F1139" s="77"/>
      <c r="G1139" s="54"/>
      <c r="H1139" s="113"/>
      <c r="I1139" s="77"/>
      <c r="J1139" s="77"/>
      <c r="K1139" s="5"/>
      <c r="L1139" s="5"/>
      <c r="M1139" s="5"/>
      <c r="N1139" s="5"/>
      <c r="O1139" s="5"/>
      <c r="P1139" s="5"/>
      <c r="Q1139" s="77"/>
      <c r="R1139" s="77"/>
      <c r="S1139" s="5"/>
      <c r="T1139" s="77"/>
      <c r="U1139" s="81"/>
      <c r="V1139" s="77"/>
      <c r="W1139" s="77"/>
    </row>
    <row r="1140" spans="1:23" x14ac:dyDescent="0.25">
      <c r="A1140" s="116" t="str">
        <f>IF(ISBLANK(TBL_DATA[[#This Row],[Row.names]]), "",   DATE(YEAR(TBL_DATA[[#This Row],[Row.names]]), MONTH(TBL_DATA[[#This Row],[Row.names]]), DAY(TBL_DATA[[#This Row],[Row.names]])))</f>
        <v/>
      </c>
      <c r="B1140" s="118"/>
      <c r="C1140" s="68"/>
      <c r="D1140" s="10"/>
      <c r="E1140" s="5"/>
      <c r="F1140" s="77"/>
      <c r="G1140" s="54"/>
      <c r="H1140" s="113"/>
      <c r="I1140" s="77"/>
      <c r="J1140" s="77"/>
      <c r="K1140" s="5"/>
      <c r="L1140" s="5"/>
      <c r="M1140" s="5"/>
      <c r="N1140" s="5"/>
      <c r="O1140" s="5"/>
      <c r="P1140" s="5"/>
      <c r="Q1140" s="77"/>
      <c r="R1140" s="77"/>
      <c r="S1140" s="5"/>
      <c r="T1140" s="77"/>
      <c r="U1140" s="81"/>
      <c r="V1140" s="77"/>
      <c r="W1140" s="77"/>
    </row>
    <row r="1141" spans="1:23" x14ac:dyDescent="0.25">
      <c r="A1141" s="116" t="str">
        <f>IF(ISBLANK(TBL_DATA[[#This Row],[Row.names]]), "",   DATE(YEAR(TBL_DATA[[#This Row],[Row.names]]), MONTH(TBL_DATA[[#This Row],[Row.names]]), DAY(TBL_DATA[[#This Row],[Row.names]])))</f>
        <v/>
      </c>
      <c r="B1141" s="118"/>
      <c r="C1141" s="68"/>
      <c r="D1141" s="10"/>
      <c r="E1141" s="5"/>
      <c r="F1141" s="77"/>
      <c r="G1141" s="54"/>
      <c r="H1141" s="113"/>
      <c r="I1141" s="77"/>
      <c r="J1141" s="77"/>
      <c r="K1141" s="5"/>
      <c r="L1141" s="5"/>
      <c r="M1141" s="5"/>
      <c r="N1141" s="5"/>
      <c r="O1141" s="5"/>
      <c r="P1141" s="5"/>
      <c r="Q1141" s="77"/>
      <c r="R1141" s="77"/>
      <c r="S1141" s="5"/>
      <c r="T1141" s="77"/>
      <c r="U1141" s="81"/>
      <c r="V1141" s="77"/>
      <c r="W1141" s="77"/>
    </row>
    <row r="1142" spans="1:23" x14ac:dyDescent="0.25">
      <c r="A1142" s="116" t="str">
        <f>IF(ISBLANK(TBL_DATA[[#This Row],[Row.names]]), "",   DATE(YEAR(TBL_DATA[[#This Row],[Row.names]]), MONTH(TBL_DATA[[#This Row],[Row.names]]), DAY(TBL_DATA[[#This Row],[Row.names]])))</f>
        <v/>
      </c>
      <c r="B1142" s="118"/>
      <c r="C1142" s="68"/>
      <c r="D1142" s="10"/>
      <c r="E1142" s="5"/>
      <c r="F1142" s="77"/>
      <c r="G1142" s="54"/>
      <c r="H1142" s="113"/>
      <c r="I1142" s="77"/>
      <c r="J1142" s="77"/>
      <c r="K1142" s="5"/>
      <c r="L1142" s="5"/>
      <c r="M1142" s="5"/>
      <c r="N1142" s="5"/>
      <c r="O1142" s="5"/>
      <c r="P1142" s="5"/>
      <c r="Q1142" s="77"/>
      <c r="R1142" s="77"/>
      <c r="S1142" s="5"/>
      <c r="T1142" s="77"/>
      <c r="U1142" s="81"/>
      <c r="V1142" s="77"/>
      <c r="W1142" s="77"/>
    </row>
    <row r="1143" spans="1:23" x14ac:dyDescent="0.25">
      <c r="A1143" s="116" t="str">
        <f>IF(ISBLANK(TBL_DATA[[#This Row],[Row.names]]), "",   DATE(YEAR(TBL_DATA[[#This Row],[Row.names]]), MONTH(TBL_DATA[[#This Row],[Row.names]]), DAY(TBL_DATA[[#This Row],[Row.names]])))</f>
        <v/>
      </c>
      <c r="B1143" s="118"/>
      <c r="C1143" s="68"/>
      <c r="D1143" s="10"/>
      <c r="E1143" s="5"/>
      <c r="F1143" s="77"/>
      <c r="G1143" s="54"/>
      <c r="H1143" s="113"/>
      <c r="I1143" s="77"/>
      <c r="J1143" s="77"/>
      <c r="K1143" s="5"/>
      <c r="L1143" s="5"/>
      <c r="M1143" s="5"/>
      <c r="N1143" s="5"/>
      <c r="O1143" s="5"/>
      <c r="P1143" s="5"/>
      <c r="Q1143" s="77"/>
      <c r="R1143" s="77"/>
      <c r="S1143" s="5"/>
      <c r="T1143" s="77"/>
      <c r="U1143" s="81"/>
      <c r="V1143" s="77"/>
      <c r="W1143" s="77"/>
    </row>
    <row r="1144" spans="1:23" x14ac:dyDescent="0.25">
      <c r="A1144" s="116" t="str">
        <f>IF(ISBLANK(TBL_DATA[[#This Row],[Row.names]]), "",   DATE(YEAR(TBL_DATA[[#This Row],[Row.names]]), MONTH(TBL_DATA[[#This Row],[Row.names]]), DAY(TBL_DATA[[#This Row],[Row.names]])))</f>
        <v/>
      </c>
      <c r="B1144" s="118"/>
      <c r="C1144" s="68"/>
      <c r="D1144" s="10"/>
      <c r="E1144" s="5"/>
      <c r="F1144" s="77"/>
      <c r="G1144" s="54"/>
      <c r="H1144" s="113"/>
      <c r="I1144" s="77"/>
      <c r="J1144" s="77"/>
      <c r="K1144" s="5"/>
      <c r="L1144" s="5"/>
      <c r="M1144" s="5"/>
      <c r="N1144" s="5"/>
      <c r="O1144" s="5"/>
      <c r="P1144" s="5"/>
      <c r="Q1144" s="77"/>
      <c r="R1144" s="77"/>
      <c r="S1144" s="5"/>
      <c r="T1144" s="77"/>
      <c r="U1144" s="81"/>
      <c r="V1144" s="77"/>
      <c r="W1144" s="77"/>
    </row>
    <row r="1145" spans="1:23" x14ac:dyDescent="0.25">
      <c r="A1145" s="116" t="str">
        <f>IF(ISBLANK(TBL_DATA[[#This Row],[Row.names]]), "",   DATE(YEAR(TBL_DATA[[#This Row],[Row.names]]), MONTH(TBL_DATA[[#This Row],[Row.names]]), DAY(TBL_DATA[[#This Row],[Row.names]])))</f>
        <v/>
      </c>
      <c r="B1145" s="118"/>
      <c r="C1145" s="68"/>
      <c r="D1145" s="10"/>
      <c r="E1145" s="5"/>
      <c r="F1145" s="77"/>
      <c r="G1145" s="54"/>
      <c r="H1145" s="113"/>
      <c r="I1145" s="77"/>
      <c r="J1145" s="77"/>
      <c r="K1145" s="5"/>
      <c r="L1145" s="5"/>
      <c r="M1145" s="5"/>
      <c r="N1145" s="5"/>
      <c r="O1145" s="5"/>
      <c r="P1145" s="5"/>
      <c r="Q1145" s="77"/>
      <c r="R1145" s="77"/>
      <c r="S1145" s="5"/>
      <c r="T1145" s="77"/>
      <c r="U1145" s="81"/>
      <c r="V1145" s="77"/>
      <c r="W1145" s="77"/>
    </row>
    <row r="1146" spans="1:23" x14ac:dyDescent="0.25">
      <c r="A1146" s="116" t="str">
        <f>IF(ISBLANK(TBL_DATA[[#This Row],[Row.names]]), "",   DATE(YEAR(TBL_DATA[[#This Row],[Row.names]]), MONTH(TBL_DATA[[#This Row],[Row.names]]), DAY(TBL_DATA[[#This Row],[Row.names]])))</f>
        <v/>
      </c>
      <c r="B1146" s="118"/>
      <c r="C1146" s="68"/>
      <c r="D1146" s="10"/>
      <c r="E1146" s="5"/>
      <c r="F1146" s="77"/>
      <c r="G1146" s="54"/>
      <c r="H1146" s="113"/>
      <c r="I1146" s="77"/>
      <c r="J1146" s="77"/>
      <c r="K1146" s="5"/>
      <c r="L1146" s="5"/>
      <c r="M1146" s="5"/>
      <c r="N1146" s="5"/>
      <c r="O1146" s="5"/>
      <c r="P1146" s="5"/>
      <c r="Q1146" s="77"/>
      <c r="R1146" s="77"/>
      <c r="S1146" s="5"/>
      <c r="T1146" s="77"/>
      <c r="U1146" s="81"/>
      <c r="V1146" s="77"/>
      <c r="W1146" s="77"/>
    </row>
    <row r="1147" spans="1:23" x14ac:dyDescent="0.25">
      <c r="A1147" s="116" t="str">
        <f>IF(ISBLANK(TBL_DATA[[#This Row],[Row.names]]), "",   DATE(YEAR(TBL_DATA[[#This Row],[Row.names]]), MONTH(TBL_DATA[[#This Row],[Row.names]]), DAY(TBL_DATA[[#This Row],[Row.names]])))</f>
        <v/>
      </c>
      <c r="B1147" s="118"/>
      <c r="C1147" s="68"/>
      <c r="D1147" s="10"/>
      <c r="E1147" s="5"/>
      <c r="F1147" s="77"/>
      <c r="G1147" s="54"/>
      <c r="H1147" s="113"/>
      <c r="I1147" s="77"/>
      <c r="J1147" s="77"/>
      <c r="K1147" s="5"/>
      <c r="L1147" s="5"/>
      <c r="M1147" s="5"/>
      <c r="N1147" s="5"/>
      <c r="O1147" s="5"/>
      <c r="P1147" s="5"/>
      <c r="Q1147" s="77"/>
      <c r="R1147" s="77"/>
      <c r="S1147" s="5"/>
      <c r="T1147" s="77"/>
      <c r="U1147" s="81"/>
      <c r="V1147" s="77"/>
      <c r="W1147" s="77"/>
    </row>
    <row r="1148" spans="1:23" x14ac:dyDescent="0.25">
      <c r="A1148" s="116" t="str">
        <f>IF(ISBLANK(TBL_DATA[[#This Row],[Row.names]]), "",   DATE(YEAR(TBL_DATA[[#This Row],[Row.names]]), MONTH(TBL_DATA[[#This Row],[Row.names]]), DAY(TBL_DATA[[#This Row],[Row.names]])))</f>
        <v/>
      </c>
      <c r="B1148" s="118"/>
      <c r="C1148" s="68"/>
      <c r="D1148" s="10"/>
      <c r="E1148" s="5"/>
      <c r="F1148" s="77"/>
      <c r="G1148" s="54"/>
      <c r="H1148" s="113"/>
      <c r="I1148" s="77"/>
      <c r="J1148" s="77"/>
      <c r="K1148" s="5"/>
      <c r="L1148" s="5"/>
      <c r="M1148" s="5"/>
      <c r="N1148" s="5"/>
      <c r="O1148" s="5"/>
      <c r="P1148" s="5"/>
      <c r="Q1148" s="77"/>
      <c r="R1148" s="77"/>
      <c r="S1148" s="5"/>
      <c r="T1148" s="77"/>
      <c r="U1148" s="81"/>
      <c r="V1148" s="77"/>
      <c r="W1148" s="77"/>
    </row>
    <row r="1149" spans="1:23" x14ac:dyDescent="0.25">
      <c r="A1149" s="116" t="str">
        <f>IF(ISBLANK(TBL_DATA[[#This Row],[Row.names]]), "",   DATE(YEAR(TBL_DATA[[#This Row],[Row.names]]), MONTH(TBL_DATA[[#This Row],[Row.names]]), DAY(TBL_DATA[[#This Row],[Row.names]])))</f>
        <v/>
      </c>
      <c r="B1149" s="118"/>
      <c r="C1149" s="68"/>
      <c r="D1149" s="10"/>
      <c r="E1149" s="5"/>
      <c r="F1149" s="77"/>
      <c r="G1149" s="54"/>
      <c r="H1149" s="114"/>
      <c r="I1149" s="77"/>
      <c r="J1149" s="77"/>
      <c r="K1149" s="5"/>
      <c r="L1149" s="5"/>
      <c r="M1149" s="5"/>
      <c r="N1149" s="5"/>
      <c r="O1149" s="5"/>
      <c r="P1149" s="5"/>
      <c r="Q1149" s="77"/>
      <c r="R1149" s="77"/>
      <c r="S1149" s="53"/>
      <c r="T1149" s="77"/>
      <c r="U1149" s="81"/>
      <c r="V1149" s="77"/>
      <c r="W1149" s="77"/>
    </row>
    <row r="1150" spans="1:23" x14ac:dyDescent="0.25">
      <c r="A1150" s="116" t="str">
        <f>IF(ISBLANK(TBL_DATA[[#This Row],[Row.names]]), "",   DATE(YEAR(TBL_DATA[[#This Row],[Row.names]]), MONTH(TBL_DATA[[#This Row],[Row.names]]), DAY(TBL_DATA[[#This Row],[Row.names]])))</f>
        <v/>
      </c>
      <c r="B1150" s="118"/>
      <c r="C1150" s="68"/>
      <c r="D1150" s="10"/>
      <c r="E1150" s="5"/>
      <c r="F1150" s="77"/>
      <c r="G1150" s="54"/>
      <c r="H1150" s="113"/>
      <c r="I1150" s="77"/>
      <c r="J1150" s="77"/>
      <c r="K1150" s="5"/>
      <c r="L1150" s="5"/>
      <c r="M1150" s="5"/>
      <c r="N1150" s="5"/>
      <c r="O1150" s="5"/>
      <c r="P1150" s="5"/>
      <c r="Q1150" s="77"/>
      <c r="R1150" s="77"/>
      <c r="S1150" s="5"/>
      <c r="T1150" s="77"/>
      <c r="U1150" s="81"/>
      <c r="V1150" s="77"/>
      <c r="W1150" s="77"/>
    </row>
    <row r="1151" spans="1:23" x14ac:dyDescent="0.25">
      <c r="A1151" s="116" t="str">
        <f>IF(ISBLANK(TBL_DATA[[#This Row],[Row.names]]), "",   DATE(YEAR(TBL_DATA[[#This Row],[Row.names]]), MONTH(TBL_DATA[[#This Row],[Row.names]]), DAY(TBL_DATA[[#This Row],[Row.names]])))</f>
        <v/>
      </c>
      <c r="B1151" s="118"/>
      <c r="C1151" s="68"/>
      <c r="D1151" s="10"/>
      <c r="E1151" s="5"/>
      <c r="F1151" s="77"/>
      <c r="G1151" s="54"/>
      <c r="H1151" s="113"/>
      <c r="I1151" s="77"/>
      <c r="J1151" s="77"/>
      <c r="K1151" s="5"/>
      <c r="L1151" s="5"/>
      <c r="M1151" s="5"/>
      <c r="N1151" s="5"/>
      <c r="O1151" s="5"/>
      <c r="P1151" s="5"/>
      <c r="Q1151" s="77"/>
      <c r="R1151" s="77"/>
      <c r="S1151" s="5"/>
      <c r="T1151" s="77"/>
      <c r="U1151" s="81"/>
      <c r="V1151" s="77"/>
      <c r="W1151" s="77"/>
    </row>
    <row r="1152" spans="1:23" x14ac:dyDescent="0.25">
      <c r="A1152" s="116" t="str">
        <f>IF(ISBLANK(TBL_DATA[[#This Row],[Row.names]]), "",   DATE(YEAR(TBL_DATA[[#This Row],[Row.names]]), MONTH(TBL_DATA[[#This Row],[Row.names]]), DAY(TBL_DATA[[#This Row],[Row.names]])))</f>
        <v/>
      </c>
      <c r="B1152" s="118"/>
      <c r="C1152" s="68"/>
      <c r="D1152" s="10"/>
      <c r="E1152" s="5"/>
      <c r="F1152" s="77"/>
      <c r="G1152" s="54"/>
      <c r="H1152" s="113"/>
      <c r="I1152" s="77"/>
      <c r="J1152" s="77"/>
      <c r="K1152" s="5"/>
      <c r="L1152" s="5"/>
      <c r="M1152" s="5"/>
      <c r="N1152" s="5"/>
      <c r="O1152" s="5"/>
      <c r="P1152" s="5"/>
      <c r="Q1152" s="77"/>
      <c r="R1152" s="77"/>
      <c r="S1152" s="5"/>
      <c r="T1152" s="77"/>
      <c r="U1152" s="81"/>
      <c r="V1152" s="77"/>
      <c r="W1152" s="77"/>
    </row>
    <row r="1153" spans="1:23" x14ac:dyDescent="0.25">
      <c r="A1153" s="116" t="str">
        <f>IF(ISBLANK(TBL_DATA[[#This Row],[Row.names]]), "",   DATE(YEAR(TBL_DATA[[#This Row],[Row.names]]), MONTH(TBL_DATA[[#This Row],[Row.names]]), DAY(TBL_DATA[[#This Row],[Row.names]])))</f>
        <v/>
      </c>
      <c r="B1153" s="118"/>
      <c r="C1153" s="68"/>
      <c r="D1153" s="10"/>
      <c r="E1153" s="5"/>
      <c r="F1153" s="77"/>
      <c r="G1153" s="54"/>
      <c r="H1153" s="113"/>
      <c r="I1153" s="77"/>
      <c r="J1153" s="77"/>
      <c r="K1153" s="5"/>
      <c r="L1153" s="5"/>
      <c r="M1153" s="5"/>
      <c r="N1153" s="5"/>
      <c r="O1153" s="5"/>
      <c r="P1153" s="5"/>
      <c r="Q1153" s="77"/>
      <c r="R1153" s="77"/>
      <c r="S1153" s="5"/>
      <c r="T1153" s="77"/>
      <c r="U1153" s="81"/>
      <c r="V1153" s="77"/>
      <c r="W1153" s="77"/>
    </row>
    <row r="1154" spans="1:23" x14ac:dyDescent="0.25">
      <c r="A1154" s="116" t="str">
        <f>IF(ISBLANK(TBL_DATA[[#This Row],[Row.names]]), "",   DATE(YEAR(TBL_DATA[[#This Row],[Row.names]]), MONTH(TBL_DATA[[#This Row],[Row.names]]), DAY(TBL_DATA[[#This Row],[Row.names]])))</f>
        <v/>
      </c>
      <c r="B1154" s="118"/>
      <c r="C1154" s="68"/>
      <c r="D1154" s="10"/>
      <c r="E1154" s="5"/>
      <c r="F1154" s="77"/>
      <c r="G1154" s="54"/>
      <c r="H1154" s="113"/>
      <c r="I1154" s="77"/>
      <c r="J1154" s="77"/>
      <c r="K1154" s="5"/>
      <c r="L1154" s="5"/>
      <c r="M1154" s="5"/>
      <c r="N1154" s="5"/>
      <c r="O1154" s="5"/>
      <c r="P1154" s="5"/>
      <c r="Q1154" s="77"/>
      <c r="R1154" s="77"/>
      <c r="S1154" s="5"/>
      <c r="T1154" s="77"/>
      <c r="U1154" s="81"/>
      <c r="V1154" s="77"/>
      <c r="W1154" s="77"/>
    </row>
    <row r="1155" spans="1:23" x14ac:dyDescent="0.25">
      <c r="A1155" s="116" t="str">
        <f>IF(ISBLANK(TBL_DATA[[#This Row],[Row.names]]), "",   DATE(YEAR(TBL_DATA[[#This Row],[Row.names]]), MONTH(TBL_DATA[[#This Row],[Row.names]]), DAY(TBL_DATA[[#This Row],[Row.names]])))</f>
        <v/>
      </c>
      <c r="B1155" s="118"/>
      <c r="C1155" s="68"/>
      <c r="D1155" s="10"/>
      <c r="E1155" s="5"/>
      <c r="F1155" s="77"/>
      <c r="G1155" s="54"/>
      <c r="H1155" s="113"/>
      <c r="I1155" s="77"/>
      <c r="J1155" s="77"/>
      <c r="K1155" s="5"/>
      <c r="L1155" s="5"/>
      <c r="M1155" s="5"/>
      <c r="N1155" s="5"/>
      <c r="O1155" s="5"/>
      <c r="P1155" s="5"/>
      <c r="Q1155" s="77"/>
      <c r="R1155" s="77"/>
      <c r="S1155" s="5"/>
      <c r="T1155" s="77"/>
      <c r="U1155" s="81"/>
      <c r="V1155" s="77"/>
      <c r="W1155" s="77"/>
    </row>
    <row r="1156" spans="1:23" x14ac:dyDescent="0.25">
      <c r="A1156" s="116" t="str">
        <f>IF(ISBLANK(TBL_DATA[[#This Row],[Row.names]]), "",   DATE(YEAR(TBL_DATA[[#This Row],[Row.names]]), MONTH(TBL_DATA[[#This Row],[Row.names]]), DAY(TBL_DATA[[#This Row],[Row.names]])))</f>
        <v/>
      </c>
      <c r="B1156" s="118"/>
      <c r="C1156" s="68"/>
      <c r="D1156" s="10"/>
      <c r="E1156" s="5"/>
      <c r="F1156" s="77"/>
      <c r="G1156" s="54"/>
      <c r="H1156" s="113"/>
      <c r="I1156" s="77"/>
      <c r="J1156" s="77"/>
      <c r="K1156" s="5"/>
      <c r="L1156" s="5"/>
      <c r="M1156" s="5"/>
      <c r="N1156" s="5"/>
      <c r="O1156" s="5"/>
      <c r="P1156" s="5"/>
      <c r="Q1156" s="77"/>
      <c r="R1156" s="77"/>
      <c r="S1156" s="5"/>
      <c r="T1156" s="77"/>
      <c r="U1156" s="81"/>
      <c r="V1156" s="77"/>
      <c r="W1156" s="77"/>
    </row>
    <row r="1157" spans="1:23" x14ac:dyDescent="0.25">
      <c r="A1157" s="116" t="str">
        <f>IF(ISBLANK(TBL_DATA[[#This Row],[Row.names]]), "",   DATE(YEAR(TBL_DATA[[#This Row],[Row.names]]), MONTH(TBL_DATA[[#This Row],[Row.names]]), DAY(TBL_DATA[[#This Row],[Row.names]])))</f>
        <v/>
      </c>
      <c r="B1157" s="118"/>
      <c r="C1157" s="68"/>
      <c r="D1157" s="10"/>
      <c r="E1157" s="5"/>
      <c r="F1157" s="77"/>
      <c r="G1157" s="54"/>
      <c r="H1157" s="113"/>
      <c r="I1157" s="77"/>
      <c r="J1157" s="77"/>
      <c r="K1157" s="5"/>
      <c r="L1157" s="5"/>
      <c r="M1157" s="5"/>
      <c r="N1157" s="5"/>
      <c r="O1157" s="5"/>
      <c r="P1157" s="5"/>
      <c r="Q1157" s="77"/>
      <c r="R1157" s="77"/>
      <c r="S1157" s="5"/>
      <c r="T1157" s="77"/>
      <c r="U1157" s="81"/>
      <c r="V1157" s="77"/>
      <c r="W1157" s="77"/>
    </row>
    <row r="1158" spans="1:23" x14ac:dyDescent="0.25">
      <c r="A1158" s="116" t="str">
        <f>IF(ISBLANK(TBL_DATA[[#This Row],[Row.names]]), "",   DATE(YEAR(TBL_DATA[[#This Row],[Row.names]]), MONTH(TBL_DATA[[#This Row],[Row.names]]), DAY(TBL_DATA[[#This Row],[Row.names]])))</f>
        <v/>
      </c>
      <c r="B1158" s="118"/>
      <c r="C1158" s="68"/>
      <c r="D1158" s="10"/>
      <c r="E1158" s="5"/>
      <c r="F1158" s="77"/>
      <c r="G1158" s="54"/>
      <c r="H1158" s="113"/>
      <c r="I1158" s="77"/>
      <c r="J1158" s="77"/>
      <c r="K1158" s="5"/>
      <c r="L1158" s="5"/>
      <c r="M1158" s="5"/>
      <c r="N1158" s="5"/>
      <c r="O1158" s="5"/>
      <c r="P1158" s="5"/>
      <c r="Q1158" s="77"/>
      <c r="R1158" s="77"/>
      <c r="S1158" s="5"/>
      <c r="T1158" s="77"/>
      <c r="U1158" s="81"/>
      <c r="V1158" s="77"/>
      <c r="W1158" s="77"/>
    </row>
    <row r="1159" spans="1:23" x14ac:dyDescent="0.25">
      <c r="A1159" s="116" t="str">
        <f>IF(ISBLANK(TBL_DATA[[#This Row],[Row.names]]), "",   DATE(YEAR(TBL_DATA[[#This Row],[Row.names]]), MONTH(TBL_DATA[[#This Row],[Row.names]]), DAY(TBL_DATA[[#This Row],[Row.names]])))</f>
        <v/>
      </c>
      <c r="B1159" s="118"/>
      <c r="C1159" s="68"/>
      <c r="D1159" s="10"/>
      <c r="E1159" s="5"/>
      <c r="F1159" s="77"/>
      <c r="G1159" s="54"/>
      <c r="H1159" s="113"/>
      <c r="I1159" s="77"/>
      <c r="J1159" s="77"/>
      <c r="K1159" s="5"/>
      <c r="L1159" s="5"/>
      <c r="M1159" s="5"/>
      <c r="N1159" s="5"/>
      <c r="O1159" s="5"/>
      <c r="P1159" s="5"/>
      <c r="Q1159" s="77"/>
      <c r="R1159" s="77"/>
      <c r="S1159" s="5"/>
      <c r="T1159" s="77"/>
      <c r="U1159" s="81"/>
      <c r="V1159" s="77"/>
      <c r="W1159" s="77"/>
    </row>
    <row r="1160" spans="1:23" x14ac:dyDescent="0.25">
      <c r="A1160" s="116" t="str">
        <f>IF(ISBLANK(TBL_DATA[[#This Row],[Row.names]]), "",   DATE(YEAR(TBL_DATA[[#This Row],[Row.names]]), MONTH(TBL_DATA[[#This Row],[Row.names]]), DAY(TBL_DATA[[#This Row],[Row.names]])))</f>
        <v/>
      </c>
      <c r="B1160" s="118"/>
      <c r="C1160" s="68"/>
      <c r="D1160" s="10"/>
      <c r="E1160" s="5"/>
      <c r="F1160" s="77"/>
      <c r="G1160" s="54"/>
      <c r="H1160" s="113"/>
      <c r="I1160" s="77"/>
      <c r="J1160" s="77"/>
      <c r="K1160" s="5"/>
      <c r="L1160" s="5"/>
      <c r="M1160" s="5"/>
      <c r="N1160" s="5"/>
      <c r="O1160" s="5"/>
      <c r="P1160" s="5"/>
      <c r="Q1160" s="77"/>
      <c r="R1160" s="77"/>
      <c r="S1160" s="5"/>
      <c r="T1160" s="77"/>
      <c r="U1160" s="81"/>
      <c r="V1160" s="77"/>
      <c r="W1160" s="77"/>
    </row>
    <row r="1161" spans="1:23" x14ac:dyDescent="0.25">
      <c r="A1161" s="116" t="str">
        <f>IF(ISBLANK(TBL_DATA[[#This Row],[Row.names]]), "",   DATE(YEAR(TBL_DATA[[#This Row],[Row.names]]), MONTH(TBL_DATA[[#This Row],[Row.names]]), DAY(TBL_DATA[[#This Row],[Row.names]])))</f>
        <v/>
      </c>
      <c r="B1161" s="118"/>
      <c r="C1161" s="68"/>
      <c r="D1161" s="10"/>
      <c r="E1161" s="5"/>
      <c r="F1161" s="77"/>
      <c r="G1161" s="54"/>
      <c r="H1161" s="113"/>
      <c r="I1161" s="77"/>
      <c r="J1161" s="77"/>
      <c r="K1161" s="5"/>
      <c r="L1161" s="5"/>
      <c r="M1161" s="5"/>
      <c r="N1161" s="5"/>
      <c r="O1161" s="5"/>
      <c r="P1161" s="5"/>
      <c r="Q1161" s="77"/>
      <c r="R1161" s="77"/>
      <c r="S1161" s="5"/>
      <c r="T1161" s="77"/>
      <c r="U1161" s="81"/>
      <c r="V1161" s="77"/>
      <c r="W1161" s="77"/>
    </row>
    <row r="1162" spans="1:23" x14ac:dyDescent="0.25">
      <c r="A1162" s="116" t="str">
        <f>IF(ISBLANK(TBL_DATA[[#This Row],[Row.names]]), "",   DATE(YEAR(TBL_DATA[[#This Row],[Row.names]]), MONTH(TBL_DATA[[#This Row],[Row.names]]), DAY(TBL_DATA[[#This Row],[Row.names]])))</f>
        <v/>
      </c>
      <c r="B1162" s="118"/>
      <c r="C1162" s="68"/>
      <c r="D1162" s="10"/>
      <c r="E1162" s="5"/>
      <c r="F1162" s="77"/>
      <c r="G1162" s="54"/>
      <c r="H1162" s="113"/>
      <c r="I1162" s="77"/>
      <c r="J1162" s="77"/>
      <c r="K1162" s="5"/>
      <c r="L1162" s="5"/>
      <c r="M1162" s="5"/>
      <c r="N1162" s="5"/>
      <c r="O1162" s="5"/>
      <c r="P1162" s="5"/>
      <c r="Q1162" s="77"/>
      <c r="R1162" s="77"/>
      <c r="S1162" s="5"/>
      <c r="T1162" s="77"/>
      <c r="U1162" s="81"/>
      <c r="V1162" s="77"/>
      <c r="W1162" s="77"/>
    </row>
    <row r="1163" spans="1:23" x14ac:dyDescent="0.25">
      <c r="A1163" s="116" t="str">
        <f>IF(ISBLANK(TBL_DATA[[#This Row],[Row.names]]), "",   DATE(YEAR(TBL_DATA[[#This Row],[Row.names]]), MONTH(TBL_DATA[[#This Row],[Row.names]]), DAY(TBL_DATA[[#This Row],[Row.names]])))</f>
        <v/>
      </c>
      <c r="B1163" s="118"/>
      <c r="C1163" s="68"/>
      <c r="D1163" s="10"/>
      <c r="E1163" s="5"/>
      <c r="F1163" s="77"/>
      <c r="G1163" s="54"/>
      <c r="H1163" s="113"/>
      <c r="I1163" s="77"/>
      <c r="J1163" s="77"/>
      <c r="K1163" s="5"/>
      <c r="L1163" s="5"/>
      <c r="M1163" s="5"/>
      <c r="N1163" s="5"/>
      <c r="O1163" s="5"/>
      <c r="P1163" s="5"/>
      <c r="Q1163" s="77"/>
      <c r="R1163" s="77"/>
      <c r="S1163" s="5"/>
      <c r="T1163" s="77"/>
      <c r="U1163" s="81"/>
      <c r="V1163" s="77"/>
      <c r="W1163" s="77"/>
    </row>
    <row r="1164" spans="1:23" x14ac:dyDescent="0.25">
      <c r="A1164" s="116" t="str">
        <f>IF(ISBLANK(TBL_DATA[[#This Row],[Row.names]]), "",   DATE(YEAR(TBL_DATA[[#This Row],[Row.names]]), MONTH(TBL_DATA[[#This Row],[Row.names]]), DAY(TBL_DATA[[#This Row],[Row.names]])))</f>
        <v/>
      </c>
      <c r="B1164" s="118"/>
      <c r="C1164" s="68"/>
      <c r="D1164" s="10"/>
      <c r="E1164" s="5"/>
      <c r="F1164" s="77"/>
      <c r="G1164" s="54"/>
      <c r="H1164" s="113"/>
      <c r="I1164" s="77"/>
      <c r="J1164" s="77"/>
      <c r="K1164" s="5"/>
      <c r="L1164" s="5"/>
      <c r="M1164" s="5"/>
      <c r="N1164" s="5"/>
      <c r="O1164" s="5"/>
      <c r="P1164" s="5"/>
      <c r="Q1164" s="77"/>
      <c r="R1164" s="77"/>
      <c r="S1164" s="5"/>
      <c r="T1164" s="77"/>
      <c r="U1164" s="81"/>
      <c r="V1164" s="77"/>
      <c r="W1164" s="77"/>
    </row>
    <row r="1165" spans="1:23" x14ac:dyDescent="0.25">
      <c r="A1165" s="116" t="str">
        <f>IF(ISBLANK(TBL_DATA[[#This Row],[Row.names]]), "",   DATE(YEAR(TBL_DATA[[#This Row],[Row.names]]), MONTH(TBL_DATA[[#This Row],[Row.names]]), DAY(TBL_DATA[[#This Row],[Row.names]])))</f>
        <v/>
      </c>
      <c r="B1165" s="118"/>
      <c r="C1165" s="68"/>
      <c r="D1165" s="10"/>
      <c r="E1165" s="5"/>
      <c r="F1165" s="77"/>
      <c r="G1165" s="54"/>
      <c r="H1165" s="113"/>
      <c r="I1165" s="77"/>
      <c r="J1165" s="77"/>
      <c r="K1165" s="5"/>
      <c r="L1165" s="5"/>
      <c r="M1165" s="5"/>
      <c r="N1165" s="5"/>
      <c r="O1165" s="5"/>
      <c r="P1165" s="5"/>
      <c r="Q1165" s="77"/>
      <c r="R1165" s="77"/>
      <c r="S1165" s="5"/>
      <c r="T1165" s="77"/>
      <c r="U1165" s="81"/>
      <c r="V1165" s="77"/>
      <c r="W1165" s="77"/>
    </row>
    <row r="1166" spans="1:23" x14ac:dyDescent="0.25">
      <c r="A1166" s="116" t="str">
        <f>IF(ISBLANK(TBL_DATA[[#This Row],[Row.names]]), "",   DATE(YEAR(TBL_DATA[[#This Row],[Row.names]]), MONTH(TBL_DATA[[#This Row],[Row.names]]), DAY(TBL_DATA[[#This Row],[Row.names]])))</f>
        <v/>
      </c>
      <c r="B1166" s="118"/>
      <c r="C1166" s="68"/>
      <c r="D1166" s="10"/>
      <c r="E1166" s="5"/>
      <c r="F1166" s="77"/>
      <c r="G1166" s="54"/>
      <c r="H1166" s="113"/>
      <c r="I1166" s="77"/>
      <c r="J1166" s="77"/>
      <c r="K1166" s="5"/>
      <c r="L1166" s="5"/>
      <c r="M1166" s="5"/>
      <c r="N1166" s="5"/>
      <c r="O1166" s="5"/>
      <c r="P1166" s="5"/>
      <c r="Q1166" s="77"/>
      <c r="R1166" s="77"/>
      <c r="S1166" s="5"/>
      <c r="T1166" s="77"/>
      <c r="U1166" s="81"/>
      <c r="V1166" s="77"/>
      <c r="W1166" s="77"/>
    </row>
    <row r="1167" spans="1:23" x14ac:dyDescent="0.25">
      <c r="A1167" s="116" t="str">
        <f>IF(ISBLANK(TBL_DATA[[#This Row],[Row.names]]), "",   DATE(YEAR(TBL_DATA[[#This Row],[Row.names]]), MONTH(TBL_DATA[[#This Row],[Row.names]]), DAY(TBL_DATA[[#This Row],[Row.names]])))</f>
        <v/>
      </c>
      <c r="B1167" s="118"/>
      <c r="C1167" s="68"/>
      <c r="D1167" s="10"/>
      <c r="E1167" s="5"/>
      <c r="F1167" s="77"/>
      <c r="G1167" s="54"/>
      <c r="H1167" s="113"/>
      <c r="I1167" s="77"/>
      <c r="J1167" s="77"/>
      <c r="K1167" s="5"/>
      <c r="L1167" s="5"/>
      <c r="M1167" s="5"/>
      <c r="N1167" s="5"/>
      <c r="O1167" s="5"/>
      <c r="P1167" s="5"/>
      <c r="Q1167" s="77"/>
      <c r="R1167" s="77"/>
      <c r="S1167" s="5"/>
      <c r="T1167" s="77"/>
      <c r="U1167" s="81"/>
      <c r="V1167" s="77"/>
      <c r="W1167" s="77"/>
    </row>
    <row r="1168" spans="1:23" x14ac:dyDescent="0.25">
      <c r="A1168" s="116" t="str">
        <f>IF(ISBLANK(TBL_DATA[[#This Row],[Row.names]]), "",   DATE(YEAR(TBL_DATA[[#This Row],[Row.names]]), MONTH(TBL_DATA[[#This Row],[Row.names]]), DAY(TBL_DATA[[#This Row],[Row.names]])))</f>
        <v/>
      </c>
      <c r="B1168" s="118"/>
      <c r="C1168" s="68"/>
      <c r="D1168" s="10"/>
      <c r="E1168" s="5"/>
      <c r="F1168" s="77"/>
      <c r="G1168" s="54"/>
      <c r="H1168" s="114"/>
      <c r="I1168" s="77"/>
      <c r="J1168" s="77"/>
      <c r="K1168" s="5"/>
      <c r="L1168" s="5"/>
      <c r="M1168" s="5"/>
      <c r="N1168" s="5"/>
      <c r="O1168" s="5"/>
      <c r="P1168" s="5"/>
      <c r="Q1168" s="77"/>
      <c r="R1168" s="77"/>
      <c r="S1168" s="53"/>
      <c r="T1168" s="77"/>
      <c r="U1168" s="81"/>
      <c r="V1168" s="77"/>
      <c r="W1168" s="77"/>
    </row>
    <row r="1169" spans="1:23" x14ac:dyDescent="0.25">
      <c r="A1169" s="116" t="str">
        <f>IF(ISBLANK(TBL_DATA[[#This Row],[Row.names]]), "",   DATE(YEAR(TBL_DATA[[#This Row],[Row.names]]), MONTH(TBL_DATA[[#This Row],[Row.names]]), DAY(TBL_DATA[[#This Row],[Row.names]])))</f>
        <v/>
      </c>
      <c r="B1169" s="118"/>
      <c r="C1169" s="68"/>
      <c r="D1169" s="10"/>
      <c r="E1169" s="5"/>
      <c r="F1169" s="77"/>
      <c r="G1169" s="54"/>
      <c r="H1169" s="113"/>
      <c r="I1169" s="77"/>
      <c r="J1169" s="77"/>
      <c r="K1169" s="5"/>
      <c r="L1169" s="5"/>
      <c r="M1169" s="5"/>
      <c r="N1169" s="5"/>
      <c r="O1169" s="5"/>
      <c r="P1169" s="5"/>
      <c r="Q1169" s="77"/>
      <c r="R1169" s="77"/>
      <c r="S1169" s="5"/>
      <c r="T1169" s="77"/>
      <c r="U1169" s="81"/>
      <c r="V1169" s="77"/>
      <c r="W1169" s="77"/>
    </row>
    <row r="1170" spans="1:23" x14ac:dyDescent="0.25">
      <c r="A1170" s="116" t="str">
        <f>IF(ISBLANK(TBL_DATA[[#This Row],[Row.names]]), "",   DATE(YEAR(TBL_DATA[[#This Row],[Row.names]]), MONTH(TBL_DATA[[#This Row],[Row.names]]), DAY(TBL_DATA[[#This Row],[Row.names]])))</f>
        <v/>
      </c>
      <c r="B1170" s="118"/>
      <c r="C1170" s="68"/>
      <c r="D1170" s="10"/>
      <c r="E1170" s="5"/>
      <c r="F1170" s="77"/>
      <c r="G1170" s="54"/>
      <c r="H1170" s="113"/>
      <c r="I1170" s="77"/>
      <c r="J1170" s="77"/>
      <c r="K1170" s="5"/>
      <c r="L1170" s="5"/>
      <c r="M1170" s="5"/>
      <c r="N1170" s="5"/>
      <c r="O1170" s="5"/>
      <c r="P1170" s="5"/>
      <c r="Q1170" s="77"/>
      <c r="R1170" s="77"/>
      <c r="S1170" s="5"/>
      <c r="T1170" s="77"/>
      <c r="U1170" s="81"/>
      <c r="V1170" s="77"/>
      <c r="W1170" s="77"/>
    </row>
    <row r="1171" spans="1:23" x14ac:dyDescent="0.25">
      <c r="A1171" s="116" t="str">
        <f>IF(ISBLANK(TBL_DATA[[#This Row],[Row.names]]), "",   DATE(YEAR(TBL_DATA[[#This Row],[Row.names]]), MONTH(TBL_DATA[[#This Row],[Row.names]]), DAY(TBL_DATA[[#This Row],[Row.names]])))</f>
        <v/>
      </c>
      <c r="B1171" s="118"/>
      <c r="C1171" s="68"/>
      <c r="D1171" s="10"/>
      <c r="E1171" s="5"/>
      <c r="F1171" s="77"/>
      <c r="G1171" s="54"/>
      <c r="H1171" s="113"/>
      <c r="I1171" s="77"/>
      <c r="J1171" s="77"/>
      <c r="K1171" s="5"/>
      <c r="L1171" s="5"/>
      <c r="M1171" s="5"/>
      <c r="N1171" s="5"/>
      <c r="O1171" s="5"/>
      <c r="P1171" s="5"/>
      <c r="Q1171" s="77"/>
      <c r="R1171" s="77"/>
      <c r="S1171" s="5"/>
      <c r="T1171" s="77"/>
      <c r="U1171" s="81"/>
      <c r="V1171" s="77"/>
      <c r="W1171" s="77"/>
    </row>
    <row r="1172" spans="1:23" x14ac:dyDescent="0.25">
      <c r="A1172" s="116" t="str">
        <f>IF(ISBLANK(TBL_DATA[[#This Row],[Row.names]]), "",   DATE(YEAR(TBL_DATA[[#This Row],[Row.names]]), MONTH(TBL_DATA[[#This Row],[Row.names]]), DAY(TBL_DATA[[#This Row],[Row.names]])))</f>
        <v/>
      </c>
      <c r="B1172" s="118"/>
      <c r="C1172" s="68"/>
      <c r="D1172" s="10"/>
      <c r="E1172" s="5"/>
      <c r="F1172" s="77"/>
      <c r="G1172" s="54"/>
      <c r="H1172" s="113"/>
      <c r="I1172" s="77"/>
      <c r="J1172" s="77"/>
      <c r="K1172" s="5"/>
      <c r="L1172" s="5"/>
      <c r="M1172" s="5"/>
      <c r="N1172" s="5"/>
      <c r="O1172" s="5"/>
      <c r="P1172" s="5"/>
      <c r="Q1172" s="77"/>
      <c r="R1172" s="77"/>
      <c r="S1172" s="5"/>
      <c r="T1172" s="77"/>
      <c r="U1172" s="81"/>
      <c r="V1172" s="77"/>
      <c r="W1172" s="77"/>
    </row>
    <row r="1173" spans="1:23" x14ac:dyDescent="0.25">
      <c r="A1173" s="116" t="str">
        <f>IF(ISBLANK(TBL_DATA[[#This Row],[Row.names]]), "",   DATE(YEAR(TBL_DATA[[#This Row],[Row.names]]), MONTH(TBL_DATA[[#This Row],[Row.names]]), DAY(TBL_DATA[[#This Row],[Row.names]])))</f>
        <v/>
      </c>
      <c r="B1173" s="118"/>
      <c r="C1173" s="68"/>
      <c r="D1173" s="10"/>
      <c r="E1173" s="5"/>
      <c r="F1173" s="77"/>
      <c r="G1173" s="54"/>
      <c r="H1173" s="113"/>
      <c r="I1173" s="77"/>
      <c r="J1173" s="77"/>
      <c r="K1173" s="5"/>
      <c r="L1173" s="5"/>
      <c r="M1173" s="5"/>
      <c r="N1173" s="5"/>
      <c r="O1173" s="5"/>
      <c r="P1173" s="5"/>
      <c r="Q1173" s="77"/>
      <c r="R1173" s="77"/>
      <c r="S1173" s="5"/>
      <c r="T1173" s="77"/>
      <c r="U1173" s="81"/>
      <c r="V1173" s="77"/>
      <c r="W1173" s="77"/>
    </row>
    <row r="1174" spans="1:23" x14ac:dyDescent="0.25">
      <c r="A1174" s="116" t="str">
        <f>IF(ISBLANK(TBL_DATA[[#This Row],[Row.names]]), "",   DATE(YEAR(TBL_DATA[[#This Row],[Row.names]]), MONTH(TBL_DATA[[#This Row],[Row.names]]), DAY(TBL_DATA[[#This Row],[Row.names]])))</f>
        <v/>
      </c>
      <c r="B1174" s="118"/>
      <c r="C1174" s="68"/>
      <c r="D1174" s="10"/>
      <c r="E1174" s="5"/>
      <c r="F1174" s="77"/>
      <c r="G1174" s="54"/>
      <c r="H1174" s="113"/>
      <c r="I1174" s="77"/>
      <c r="J1174" s="77"/>
      <c r="K1174" s="5"/>
      <c r="L1174" s="5"/>
      <c r="M1174" s="5"/>
      <c r="N1174" s="5"/>
      <c r="O1174" s="5"/>
      <c r="P1174" s="5"/>
      <c r="Q1174" s="77"/>
      <c r="R1174" s="77"/>
      <c r="S1174" s="5"/>
      <c r="T1174" s="77"/>
      <c r="U1174" s="81"/>
      <c r="V1174" s="77"/>
      <c r="W1174" s="77"/>
    </row>
    <row r="1175" spans="1:23" x14ac:dyDescent="0.25">
      <c r="A1175" s="116" t="str">
        <f>IF(ISBLANK(TBL_DATA[[#This Row],[Row.names]]), "",   DATE(YEAR(TBL_DATA[[#This Row],[Row.names]]), MONTH(TBL_DATA[[#This Row],[Row.names]]), DAY(TBL_DATA[[#This Row],[Row.names]])))</f>
        <v/>
      </c>
      <c r="B1175" s="118"/>
      <c r="C1175" s="68"/>
      <c r="D1175" s="10"/>
      <c r="E1175" s="5"/>
      <c r="F1175" s="77"/>
      <c r="G1175" s="54"/>
      <c r="H1175" s="113"/>
      <c r="I1175" s="77"/>
      <c r="J1175" s="77"/>
      <c r="K1175" s="5"/>
      <c r="L1175" s="5"/>
      <c r="M1175" s="5"/>
      <c r="N1175" s="5"/>
      <c r="O1175" s="5"/>
      <c r="P1175" s="5"/>
      <c r="Q1175" s="77"/>
      <c r="R1175" s="77"/>
      <c r="S1175" s="5"/>
      <c r="T1175" s="77"/>
      <c r="U1175" s="81"/>
      <c r="V1175" s="77"/>
      <c r="W1175" s="77"/>
    </row>
    <row r="1176" spans="1:23" x14ac:dyDescent="0.25">
      <c r="A1176" s="116" t="str">
        <f>IF(ISBLANK(TBL_DATA[[#This Row],[Row.names]]), "",   DATE(YEAR(TBL_DATA[[#This Row],[Row.names]]), MONTH(TBL_DATA[[#This Row],[Row.names]]), DAY(TBL_DATA[[#This Row],[Row.names]])))</f>
        <v/>
      </c>
      <c r="B1176" s="118"/>
      <c r="C1176" s="68"/>
      <c r="D1176" s="10"/>
      <c r="E1176" s="5"/>
      <c r="F1176" s="77"/>
      <c r="G1176" s="54"/>
      <c r="H1176" s="113"/>
      <c r="I1176" s="77"/>
      <c r="J1176" s="77"/>
      <c r="K1176" s="5"/>
      <c r="L1176" s="5"/>
      <c r="M1176" s="5"/>
      <c r="N1176" s="5"/>
      <c r="O1176" s="5"/>
      <c r="P1176" s="5"/>
      <c r="Q1176" s="77"/>
      <c r="R1176" s="77"/>
      <c r="S1176" s="5"/>
      <c r="T1176" s="77"/>
      <c r="U1176" s="81"/>
      <c r="V1176" s="77"/>
      <c r="W1176" s="77"/>
    </row>
    <row r="1177" spans="1:23" x14ac:dyDescent="0.25">
      <c r="A1177" s="116" t="str">
        <f>IF(ISBLANK(TBL_DATA[[#This Row],[Row.names]]), "",   DATE(YEAR(TBL_DATA[[#This Row],[Row.names]]), MONTH(TBL_DATA[[#This Row],[Row.names]]), DAY(TBL_DATA[[#This Row],[Row.names]])))</f>
        <v/>
      </c>
      <c r="B1177" s="118"/>
      <c r="C1177" s="68"/>
      <c r="D1177" s="10"/>
      <c r="E1177" s="5"/>
      <c r="F1177" s="77"/>
      <c r="G1177" s="54"/>
      <c r="H1177" s="113"/>
      <c r="I1177" s="77"/>
      <c r="J1177" s="77"/>
      <c r="K1177" s="5"/>
      <c r="L1177" s="5"/>
      <c r="M1177" s="5"/>
      <c r="N1177" s="5"/>
      <c r="O1177" s="5"/>
      <c r="P1177" s="5"/>
      <c r="Q1177" s="77"/>
      <c r="R1177" s="77"/>
      <c r="S1177" s="5"/>
      <c r="T1177" s="77"/>
      <c r="U1177" s="81"/>
      <c r="V1177" s="77"/>
      <c r="W1177" s="77"/>
    </row>
    <row r="1178" spans="1:23" x14ac:dyDescent="0.25">
      <c r="A1178" s="116" t="str">
        <f>IF(ISBLANK(TBL_DATA[[#This Row],[Row.names]]), "",   DATE(YEAR(TBL_DATA[[#This Row],[Row.names]]), MONTH(TBL_DATA[[#This Row],[Row.names]]), DAY(TBL_DATA[[#This Row],[Row.names]])))</f>
        <v/>
      </c>
      <c r="B1178" s="118"/>
      <c r="C1178" s="68"/>
      <c r="D1178" s="10"/>
      <c r="E1178" s="5"/>
      <c r="F1178" s="77"/>
      <c r="G1178" s="54"/>
      <c r="H1178" s="113"/>
      <c r="I1178" s="77"/>
      <c r="J1178" s="77"/>
      <c r="K1178" s="5"/>
      <c r="L1178" s="5"/>
      <c r="M1178" s="5"/>
      <c r="N1178" s="5"/>
      <c r="O1178" s="5"/>
      <c r="P1178" s="5"/>
      <c r="Q1178" s="77"/>
      <c r="R1178" s="77"/>
      <c r="S1178" s="5"/>
      <c r="T1178" s="77"/>
      <c r="U1178" s="81"/>
      <c r="V1178" s="77"/>
      <c r="W1178" s="77"/>
    </row>
    <row r="1179" spans="1:23" x14ac:dyDescent="0.25">
      <c r="A1179" s="116" t="str">
        <f>IF(ISBLANK(TBL_DATA[[#This Row],[Row.names]]), "",   DATE(YEAR(TBL_DATA[[#This Row],[Row.names]]), MONTH(TBL_DATA[[#This Row],[Row.names]]), DAY(TBL_DATA[[#This Row],[Row.names]])))</f>
        <v/>
      </c>
      <c r="B1179" s="118"/>
      <c r="C1179" s="68"/>
      <c r="D1179" s="10"/>
      <c r="E1179" s="5"/>
      <c r="F1179" s="77"/>
      <c r="G1179" s="54"/>
      <c r="H1179" s="113"/>
      <c r="I1179" s="77"/>
      <c r="J1179" s="77"/>
      <c r="K1179" s="5"/>
      <c r="L1179" s="5"/>
      <c r="M1179" s="5"/>
      <c r="N1179" s="5"/>
      <c r="O1179" s="5"/>
      <c r="P1179" s="5"/>
      <c r="Q1179" s="77"/>
      <c r="R1179" s="77"/>
      <c r="S1179" s="5"/>
      <c r="T1179" s="77"/>
      <c r="U1179" s="81"/>
      <c r="V1179" s="77"/>
      <c r="W1179" s="77"/>
    </row>
    <row r="1180" spans="1:23" x14ac:dyDescent="0.25">
      <c r="A1180" s="116" t="str">
        <f>IF(ISBLANK(TBL_DATA[[#This Row],[Row.names]]), "",   DATE(YEAR(TBL_DATA[[#This Row],[Row.names]]), MONTH(TBL_DATA[[#This Row],[Row.names]]), DAY(TBL_DATA[[#This Row],[Row.names]])))</f>
        <v/>
      </c>
      <c r="B1180" s="118"/>
      <c r="C1180" s="68"/>
      <c r="D1180" s="10"/>
      <c r="E1180" s="5"/>
      <c r="F1180" s="77"/>
      <c r="G1180" s="54"/>
      <c r="H1180" s="113"/>
      <c r="I1180" s="77"/>
      <c r="J1180" s="77"/>
      <c r="K1180" s="5"/>
      <c r="L1180" s="5"/>
      <c r="M1180" s="5"/>
      <c r="N1180" s="5"/>
      <c r="O1180" s="5"/>
      <c r="P1180" s="5"/>
      <c r="Q1180" s="77"/>
      <c r="R1180" s="77"/>
      <c r="S1180" s="5"/>
      <c r="T1180" s="77"/>
      <c r="U1180" s="81"/>
      <c r="V1180" s="77"/>
      <c r="W1180" s="77"/>
    </row>
    <row r="1181" spans="1:23" x14ac:dyDescent="0.25">
      <c r="A1181" s="116" t="str">
        <f>IF(ISBLANK(TBL_DATA[[#This Row],[Row.names]]), "",   DATE(YEAR(TBL_DATA[[#This Row],[Row.names]]), MONTH(TBL_DATA[[#This Row],[Row.names]]), DAY(TBL_DATA[[#This Row],[Row.names]])))</f>
        <v/>
      </c>
      <c r="B1181" s="118"/>
      <c r="C1181" s="68"/>
      <c r="D1181" s="10"/>
      <c r="E1181" s="5"/>
      <c r="F1181" s="77"/>
      <c r="G1181" s="54"/>
      <c r="H1181" s="113"/>
      <c r="I1181" s="77"/>
      <c r="J1181" s="77"/>
      <c r="K1181" s="5"/>
      <c r="L1181" s="5"/>
      <c r="M1181" s="5"/>
      <c r="N1181" s="5"/>
      <c r="O1181" s="5"/>
      <c r="P1181" s="5"/>
      <c r="Q1181" s="77"/>
      <c r="R1181" s="77"/>
      <c r="S1181" s="5"/>
      <c r="T1181" s="77"/>
      <c r="U1181" s="81"/>
      <c r="V1181" s="77"/>
      <c r="W1181" s="77"/>
    </row>
    <row r="1182" spans="1:23" x14ac:dyDescent="0.25">
      <c r="A1182" s="116" t="str">
        <f>IF(ISBLANK(TBL_DATA[[#This Row],[Row.names]]), "",   DATE(YEAR(TBL_DATA[[#This Row],[Row.names]]), MONTH(TBL_DATA[[#This Row],[Row.names]]), DAY(TBL_DATA[[#This Row],[Row.names]])))</f>
        <v/>
      </c>
      <c r="B1182" s="118"/>
      <c r="C1182" s="68"/>
      <c r="D1182" s="10"/>
      <c r="E1182" s="5"/>
      <c r="F1182" s="77"/>
      <c r="G1182" s="54"/>
      <c r="H1182" s="113"/>
      <c r="I1182" s="77"/>
      <c r="J1182" s="77"/>
      <c r="K1182" s="5"/>
      <c r="L1182" s="5"/>
      <c r="M1182" s="5"/>
      <c r="N1182" s="5"/>
      <c r="O1182" s="5"/>
      <c r="P1182" s="5"/>
      <c r="Q1182" s="77"/>
      <c r="R1182" s="77"/>
      <c r="S1182" s="5"/>
      <c r="T1182" s="77"/>
      <c r="U1182" s="81"/>
      <c r="V1182" s="77"/>
      <c r="W1182" s="77"/>
    </row>
    <row r="1183" spans="1:23" x14ac:dyDescent="0.25">
      <c r="A1183" s="116" t="str">
        <f>IF(ISBLANK(TBL_DATA[[#This Row],[Row.names]]), "",   DATE(YEAR(TBL_DATA[[#This Row],[Row.names]]), MONTH(TBL_DATA[[#This Row],[Row.names]]), DAY(TBL_DATA[[#This Row],[Row.names]])))</f>
        <v/>
      </c>
      <c r="B1183" s="118"/>
      <c r="C1183" s="68"/>
      <c r="D1183" s="10"/>
      <c r="E1183" s="5"/>
      <c r="F1183" s="77"/>
      <c r="G1183" s="54"/>
      <c r="H1183" s="113"/>
      <c r="I1183" s="77"/>
      <c r="J1183" s="77"/>
      <c r="K1183" s="5"/>
      <c r="L1183" s="5"/>
      <c r="M1183" s="5"/>
      <c r="N1183" s="5"/>
      <c r="O1183" s="5"/>
      <c r="P1183" s="5"/>
      <c r="Q1183" s="77"/>
      <c r="R1183" s="77"/>
      <c r="S1183" s="5"/>
      <c r="T1183" s="77"/>
      <c r="U1183" s="81"/>
      <c r="V1183" s="77"/>
      <c r="W1183" s="77"/>
    </row>
    <row r="1184" spans="1:23" x14ac:dyDescent="0.25">
      <c r="A1184" s="116" t="str">
        <f>IF(ISBLANK(TBL_DATA[[#This Row],[Row.names]]), "",   DATE(YEAR(TBL_DATA[[#This Row],[Row.names]]), MONTH(TBL_DATA[[#This Row],[Row.names]]), DAY(TBL_DATA[[#This Row],[Row.names]])))</f>
        <v/>
      </c>
      <c r="B1184" s="118"/>
      <c r="C1184" s="68"/>
      <c r="D1184" s="10"/>
      <c r="E1184" s="5"/>
      <c r="F1184" s="77"/>
      <c r="G1184" s="54"/>
      <c r="H1184" s="113"/>
      <c r="I1184" s="77"/>
      <c r="J1184" s="77"/>
      <c r="K1184" s="5"/>
      <c r="L1184" s="5"/>
      <c r="M1184" s="5"/>
      <c r="N1184" s="5"/>
      <c r="O1184" s="5"/>
      <c r="P1184" s="5"/>
      <c r="Q1184" s="77"/>
      <c r="R1184" s="77"/>
      <c r="S1184" s="5"/>
      <c r="T1184" s="77"/>
      <c r="U1184" s="81"/>
      <c r="V1184" s="77"/>
      <c r="W1184" s="77"/>
    </row>
    <row r="1185" spans="1:23" x14ac:dyDescent="0.25">
      <c r="A1185" s="116" t="str">
        <f>IF(ISBLANK(TBL_DATA[[#This Row],[Row.names]]), "",   DATE(YEAR(TBL_DATA[[#This Row],[Row.names]]), MONTH(TBL_DATA[[#This Row],[Row.names]]), DAY(TBL_DATA[[#This Row],[Row.names]])))</f>
        <v/>
      </c>
      <c r="B1185" s="118"/>
      <c r="C1185" s="68"/>
      <c r="D1185" s="10"/>
      <c r="E1185" s="5"/>
      <c r="F1185" s="77"/>
      <c r="G1185" s="54"/>
      <c r="H1185" s="113"/>
      <c r="I1185" s="77"/>
      <c r="J1185" s="77"/>
      <c r="K1185" s="5"/>
      <c r="L1185" s="5"/>
      <c r="M1185" s="5"/>
      <c r="N1185" s="5"/>
      <c r="O1185" s="5"/>
      <c r="P1185" s="5"/>
      <c r="Q1185" s="77"/>
      <c r="R1185" s="77"/>
      <c r="S1185" s="5"/>
      <c r="T1185" s="77"/>
      <c r="U1185" s="81"/>
      <c r="V1185" s="77"/>
      <c r="W1185" s="77"/>
    </row>
    <row r="1186" spans="1:23" x14ac:dyDescent="0.25">
      <c r="A1186" s="116" t="str">
        <f>IF(ISBLANK(TBL_DATA[[#This Row],[Row.names]]), "",   DATE(YEAR(TBL_DATA[[#This Row],[Row.names]]), MONTH(TBL_DATA[[#This Row],[Row.names]]), DAY(TBL_DATA[[#This Row],[Row.names]])))</f>
        <v/>
      </c>
      <c r="B1186" s="118"/>
      <c r="C1186" s="68"/>
      <c r="D1186" s="10"/>
      <c r="E1186" s="5"/>
      <c r="F1186" s="77"/>
      <c r="G1186" s="54"/>
      <c r="H1186" s="113"/>
      <c r="I1186" s="77"/>
      <c r="J1186" s="77"/>
      <c r="K1186" s="5"/>
      <c r="L1186" s="5"/>
      <c r="M1186" s="5"/>
      <c r="N1186" s="5"/>
      <c r="O1186" s="5"/>
      <c r="P1186" s="5"/>
      <c r="Q1186" s="77"/>
      <c r="R1186" s="77"/>
      <c r="S1186" s="5"/>
      <c r="T1186" s="77"/>
      <c r="U1186" s="81"/>
      <c r="V1186" s="77"/>
      <c r="W1186" s="77"/>
    </row>
    <row r="1187" spans="1:23" x14ac:dyDescent="0.25">
      <c r="A1187" s="116" t="str">
        <f>IF(ISBLANK(TBL_DATA[[#This Row],[Row.names]]), "",   DATE(YEAR(TBL_DATA[[#This Row],[Row.names]]), MONTH(TBL_DATA[[#This Row],[Row.names]]), DAY(TBL_DATA[[#This Row],[Row.names]])))</f>
        <v/>
      </c>
      <c r="B1187" s="119"/>
      <c r="C1187" s="68"/>
      <c r="E1187" s="53"/>
      <c r="F1187" s="53"/>
      <c r="G1187" s="54"/>
      <c r="H1187" s="114"/>
      <c r="I1187" s="53"/>
      <c r="J1187" s="53"/>
      <c r="K1187" s="53"/>
      <c r="L1187" s="53"/>
      <c r="M1187" s="53"/>
      <c r="N1187" s="53"/>
      <c r="O1187" s="53"/>
      <c r="P1187" s="53"/>
      <c r="Q1187" s="53"/>
      <c r="R1187" s="53"/>
      <c r="S1187" s="53"/>
      <c r="T1187" s="53"/>
      <c r="U1187" s="81"/>
      <c r="V1187" s="53"/>
      <c r="W1187" s="53"/>
    </row>
    <row r="1188" spans="1:23" x14ac:dyDescent="0.25">
      <c r="A1188" s="116" t="str">
        <f>IF(ISBLANK(TBL_DATA[[#This Row],[Row.names]]), "",   DATE(YEAR(TBL_DATA[[#This Row],[Row.names]]), MONTH(TBL_DATA[[#This Row],[Row.names]]), DAY(TBL_DATA[[#This Row],[Row.names]])))</f>
        <v/>
      </c>
      <c r="B1188" s="119"/>
      <c r="C1188" s="68"/>
      <c r="E1188" s="53"/>
      <c r="F1188" s="53"/>
      <c r="G1188" s="54"/>
      <c r="H1188" s="114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81"/>
      <c r="V1188" s="53"/>
      <c r="W1188" s="53"/>
    </row>
    <row r="1189" spans="1:23" x14ac:dyDescent="0.25">
      <c r="A1189" s="116" t="str">
        <f>IF(ISBLANK(TBL_DATA[[#This Row],[Row.names]]), "",   DATE(YEAR(TBL_DATA[[#This Row],[Row.names]]), MONTH(TBL_DATA[[#This Row],[Row.names]]), DAY(TBL_DATA[[#This Row],[Row.names]])))</f>
        <v/>
      </c>
      <c r="B1189" s="119"/>
      <c r="C1189" s="68"/>
      <c r="D1189" s="11">
        <f>ROW_LATEST</f>
        <v>0</v>
      </c>
      <c r="E1189" s="53">
        <f>COUNTA(TBL_DATA[Row.names])</f>
        <v>0</v>
      </c>
      <c r="F1189" s="53"/>
      <c r="G1189" s="54"/>
      <c r="H1189" s="114"/>
      <c r="I1189" s="53"/>
      <c r="J1189" s="53"/>
      <c r="K1189" s="53"/>
      <c r="L1189" s="53"/>
      <c r="M1189" s="53"/>
      <c r="N1189" s="53"/>
      <c r="O1189" s="53"/>
      <c r="P1189" s="53">
        <f>ROW_LATEST</f>
        <v>0</v>
      </c>
      <c r="Q1189" s="53">
        <f>ROW_LATEST-21</f>
        <v>-21</v>
      </c>
      <c r="R1189" s="53">
        <f>ROW_LATEST-63</f>
        <v>-63</v>
      </c>
      <c r="S1189" s="53"/>
      <c r="T1189" s="53"/>
      <c r="U1189" s="81"/>
      <c r="V1189" s="53"/>
      <c r="W1189" s="53"/>
    </row>
    <row r="1190" spans="1:23" x14ac:dyDescent="0.25">
      <c r="A1190" s="116" t="str">
        <f>IF(ISBLANK(TBL_DATA[[#This Row],[Row.names]]), "",   DATE(YEAR(TBL_DATA[[#This Row],[Row.names]]), MONTH(TBL_DATA[[#This Row],[Row.names]]), DAY(TBL_DATA[[#This Row],[Row.names]])))</f>
        <v/>
      </c>
      <c r="B1190" s="119"/>
      <c r="C1190" s="68"/>
      <c r="E1190" s="53"/>
      <c r="F1190" s="53"/>
      <c r="G1190" s="54"/>
      <c r="H1190" s="114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  <c r="T1190" s="53"/>
      <c r="U1190" s="81"/>
      <c r="V1190" s="53"/>
      <c r="W1190" s="53"/>
    </row>
    <row r="1191" spans="1:23" x14ac:dyDescent="0.25">
      <c r="A1191" s="116" t="str">
        <f>IF(ISBLANK(TBL_DATA[[#This Row],[Row.names]]), "",   DATE(YEAR(TBL_DATA[[#This Row],[Row.names]]), MONTH(TBL_DATA[[#This Row],[Row.names]]), DAY(TBL_DATA[[#This Row],[Row.names]])))</f>
        <v/>
      </c>
      <c r="B1191" s="119"/>
      <c r="C1191" s="68"/>
      <c r="E1191" s="53"/>
      <c r="F1191" s="53"/>
      <c r="G1191" s="54"/>
      <c r="H1191" s="114"/>
      <c r="I1191" s="53"/>
      <c r="J1191" s="53"/>
      <c r="K1191" s="53"/>
      <c r="L1191" s="53"/>
      <c r="M1191" s="53"/>
      <c r="N1191" s="53"/>
      <c r="O1191" s="53"/>
      <c r="P1191" s="53">
        <f>P1186-P1165</f>
        <v>0</v>
      </c>
      <c r="Q1191" s="53">
        <f>P1186-P1123</f>
        <v>0</v>
      </c>
      <c r="R1191" s="53"/>
      <c r="S1191" s="53"/>
      <c r="T1191" s="53"/>
      <c r="U1191" s="81"/>
      <c r="V1191" s="53"/>
      <c r="W1191" s="53"/>
    </row>
    <row r="1192" spans="1:23" x14ac:dyDescent="0.25">
      <c r="A1192" s="116" t="str">
        <f>IF(ISBLANK(TBL_DATA[[#This Row],[Row.names]]), "",   DATE(YEAR(TBL_DATA[[#This Row],[Row.names]]), MONTH(TBL_DATA[[#This Row],[Row.names]]), DAY(TBL_DATA[[#This Row],[Row.names]])))</f>
        <v/>
      </c>
      <c r="B1192" s="119"/>
      <c r="C1192" s="68"/>
      <c r="E1192" s="53"/>
      <c r="F1192" s="53"/>
      <c r="G1192" s="54"/>
      <c r="H1192" s="114"/>
      <c r="I1192" s="53"/>
      <c r="J1192" s="53"/>
      <c r="K1192" s="53"/>
      <c r="L1192" s="53"/>
      <c r="M1192" s="53"/>
      <c r="N1192" s="53"/>
      <c r="O1192" s="53"/>
      <c r="P1192" s="53"/>
      <c r="Q1192" s="53"/>
      <c r="R1192" s="53"/>
      <c r="S1192" s="53"/>
      <c r="T1192" s="53"/>
      <c r="U1192" s="81"/>
      <c r="V1192" s="53"/>
      <c r="W1192" s="53"/>
    </row>
    <row r="1193" spans="1:23" x14ac:dyDescent="0.25">
      <c r="A1193" s="116" t="str">
        <f>IF(ISBLANK(TBL_DATA[[#This Row],[Row.names]]), "",   DATE(YEAR(TBL_DATA[[#This Row],[Row.names]]), MONTH(TBL_DATA[[#This Row],[Row.names]]), DAY(TBL_DATA[[#This Row],[Row.names]])))</f>
        <v/>
      </c>
      <c r="B1193" s="119"/>
      <c r="C1193" s="68"/>
      <c r="E1193" s="53"/>
      <c r="F1193" s="53"/>
      <c r="G1193" s="54"/>
      <c r="H1193" s="114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81"/>
      <c r="V1193" s="53"/>
      <c r="W1193" s="53"/>
    </row>
    <row r="1194" spans="1:23" x14ac:dyDescent="0.25">
      <c r="A1194" s="116" t="str">
        <f>IF(ISBLANK(TBL_DATA[[#This Row],[Row.names]]), "",   DATE(YEAR(TBL_DATA[[#This Row],[Row.names]]), MONTH(TBL_DATA[[#This Row],[Row.names]]), DAY(TBL_DATA[[#This Row],[Row.names]])))</f>
        <v/>
      </c>
      <c r="B1194" s="119"/>
      <c r="C1194" s="68"/>
      <c r="E1194" s="53"/>
      <c r="F1194" s="53"/>
      <c r="G1194" s="54"/>
      <c r="H1194" s="114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  <c r="T1194" s="53"/>
      <c r="U1194" s="81"/>
      <c r="V1194" s="53"/>
      <c r="W1194" s="53"/>
    </row>
    <row r="1195" spans="1:23" x14ac:dyDescent="0.25">
      <c r="A1195" s="116" t="str">
        <f>IF(ISBLANK(TBL_DATA[[#This Row],[Row.names]]), "",   DATE(YEAR(TBL_DATA[[#This Row],[Row.names]]), MONTH(TBL_DATA[[#This Row],[Row.names]]), DAY(TBL_DATA[[#This Row],[Row.names]])))</f>
        <v/>
      </c>
      <c r="B1195" s="119"/>
      <c r="C1195" s="68"/>
      <c r="E1195" s="53"/>
      <c r="F1195" s="53"/>
      <c r="G1195" s="54"/>
      <c r="H1195" s="114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  <c r="T1195" s="53"/>
      <c r="U1195" s="81"/>
      <c r="V1195" s="53"/>
      <c r="W1195" s="53"/>
    </row>
    <row r="1196" spans="1:23" x14ac:dyDescent="0.25">
      <c r="A1196" s="116" t="str">
        <f>IF(ISBLANK(TBL_DATA[[#This Row],[Row.names]]), "",   DATE(YEAR(TBL_DATA[[#This Row],[Row.names]]), MONTH(TBL_DATA[[#This Row],[Row.names]]), DAY(TBL_DATA[[#This Row],[Row.names]])))</f>
        <v/>
      </c>
      <c r="B1196" s="119"/>
      <c r="C1196" s="68"/>
      <c r="E1196" s="53"/>
      <c r="F1196" s="53"/>
      <c r="G1196" s="54"/>
      <c r="H1196" s="114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  <c r="T1196" s="53"/>
      <c r="U1196" s="81"/>
      <c r="V1196" s="53"/>
      <c r="W1196" s="53"/>
    </row>
    <row r="1197" spans="1:23" x14ac:dyDescent="0.25">
      <c r="A1197" s="116" t="str">
        <f>IF(ISBLANK(TBL_DATA[[#This Row],[Row.names]]), "",   DATE(YEAR(TBL_DATA[[#This Row],[Row.names]]), MONTH(TBL_DATA[[#This Row],[Row.names]]), DAY(TBL_DATA[[#This Row],[Row.names]])))</f>
        <v/>
      </c>
      <c r="B1197" s="119"/>
      <c r="C1197" s="68"/>
      <c r="E1197" s="53"/>
      <c r="F1197" s="53"/>
      <c r="G1197" s="54"/>
      <c r="H1197" s="114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  <c r="T1197" s="53"/>
      <c r="U1197" s="81"/>
      <c r="V1197" s="53"/>
      <c r="W1197" s="53"/>
    </row>
    <row r="1198" spans="1:23" x14ac:dyDescent="0.25">
      <c r="A1198" s="116" t="str">
        <f>IF(ISBLANK(TBL_DATA[[#This Row],[Row.names]]), "",   DATE(YEAR(TBL_DATA[[#This Row],[Row.names]]), MONTH(TBL_DATA[[#This Row],[Row.names]]), DAY(TBL_DATA[[#This Row],[Row.names]])))</f>
        <v/>
      </c>
      <c r="B1198" s="119"/>
      <c r="C1198" s="68"/>
      <c r="E1198" s="53"/>
      <c r="F1198" s="53"/>
      <c r="G1198" s="54"/>
      <c r="H1198" s="114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81"/>
      <c r="V1198" s="53"/>
      <c r="W1198" s="53"/>
    </row>
    <row r="1199" spans="1:23" x14ac:dyDescent="0.25">
      <c r="A1199" s="116" t="str">
        <f>IF(ISBLANK(TBL_DATA[[#This Row],[Row.names]]), "",   DATE(YEAR(TBL_DATA[[#This Row],[Row.names]]), MONTH(TBL_DATA[[#This Row],[Row.names]]), DAY(TBL_DATA[[#This Row],[Row.names]])))</f>
        <v/>
      </c>
      <c r="B1199" s="119"/>
      <c r="C1199" s="68"/>
      <c r="E1199" s="53"/>
      <c r="F1199" s="53"/>
      <c r="G1199" s="54"/>
      <c r="H1199" s="114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  <c r="T1199" s="53"/>
      <c r="U1199" s="81"/>
      <c r="V1199" s="53"/>
      <c r="W1199" s="53"/>
    </row>
    <row r="1200" spans="1:23" x14ac:dyDescent="0.25">
      <c r="A1200" s="116" t="str">
        <f>IF(ISBLANK(TBL_DATA[[#This Row],[Row.names]]), "",   DATE(YEAR(TBL_DATA[[#This Row],[Row.names]]), MONTH(TBL_DATA[[#This Row],[Row.names]]), DAY(TBL_DATA[[#This Row],[Row.names]])))</f>
        <v/>
      </c>
      <c r="B1200" s="119"/>
      <c r="C1200" s="68"/>
      <c r="E1200" s="53"/>
      <c r="F1200" s="53"/>
      <c r="G1200" s="54"/>
      <c r="H1200" s="114"/>
      <c r="I1200" s="53"/>
      <c r="J1200" s="53"/>
      <c r="K1200" s="53"/>
      <c r="L1200" s="53"/>
      <c r="M1200" s="53"/>
      <c r="N1200" s="53"/>
      <c r="O1200" s="53"/>
      <c r="P1200" s="53"/>
      <c r="Q1200" s="53"/>
      <c r="R1200" s="53"/>
      <c r="S1200" s="53"/>
      <c r="T1200" s="53"/>
      <c r="U1200" s="81"/>
      <c r="V1200" s="53"/>
      <c r="W1200" s="53"/>
    </row>
    <row r="1201" spans="1:23" x14ac:dyDescent="0.25">
      <c r="A1201" s="116" t="str">
        <f>IF(ISBLANK(TBL_DATA[[#This Row],[Row.names]]), "",   DATE(YEAR(TBL_DATA[[#This Row],[Row.names]]), MONTH(TBL_DATA[[#This Row],[Row.names]]), DAY(TBL_DATA[[#This Row],[Row.names]])))</f>
        <v/>
      </c>
      <c r="B1201" s="119"/>
      <c r="C1201" s="68"/>
      <c r="E1201" s="53"/>
      <c r="F1201" s="53"/>
      <c r="G1201" s="54"/>
      <c r="H1201" s="114"/>
      <c r="I1201" s="53"/>
      <c r="J1201" s="53"/>
      <c r="K1201" s="53"/>
      <c r="L1201" s="53"/>
      <c r="M1201" s="53"/>
      <c r="N1201" s="53"/>
      <c r="O1201" s="53"/>
      <c r="P1201" s="53"/>
      <c r="Q1201" s="53"/>
      <c r="R1201" s="53"/>
      <c r="S1201" s="53"/>
      <c r="T1201" s="53"/>
      <c r="U1201" s="81"/>
      <c r="V1201" s="53"/>
      <c r="W1201" s="53"/>
    </row>
    <row r="1202" spans="1:23" x14ac:dyDescent="0.25">
      <c r="A1202" s="116" t="str">
        <f>IF(ISBLANK(TBL_DATA[[#This Row],[Row.names]]), "",   DATE(YEAR(TBL_DATA[[#This Row],[Row.names]]), MONTH(TBL_DATA[[#This Row],[Row.names]]), DAY(TBL_DATA[[#This Row],[Row.names]])))</f>
        <v/>
      </c>
      <c r="B1202" s="119"/>
      <c r="C1202" s="68"/>
      <c r="E1202" s="53"/>
      <c r="F1202" s="53"/>
      <c r="G1202" s="54"/>
      <c r="H1202" s="114"/>
      <c r="I1202" s="53"/>
      <c r="J1202" s="53"/>
      <c r="K1202" s="53"/>
      <c r="L1202" s="53"/>
      <c r="M1202" s="53"/>
      <c r="N1202" s="53"/>
      <c r="O1202" s="53"/>
      <c r="P1202" s="53"/>
      <c r="Q1202" s="53"/>
      <c r="R1202" s="53"/>
      <c r="S1202" s="53"/>
      <c r="T1202" s="53"/>
      <c r="U1202" s="81"/>
      <c r="V1202" s="53"/>
      <c r="W1202" s="53"/>
    </row>
    <row r="1203" spans="1:23" x14ac:dyDescent="0.25">
      <c r="A1203" s="116" t="str">
        <f>IF(ISBLANK(TBL_DATA[[#This Row],[Row.names]]), "",   DATE(YEAR(TBL_DATA[[#This Row],[Row.names]]), MONTH(TBL_DATA[[#This Row],[Row.names]]), DAY(TBL_DATA[[#This Row],[Row.names]])))</f>
        <v/>
      </c>
      <c r="B1203" s="119"/>
      <c r="C1203" s="68"/>
      <c r="E1203" s="53"/>
      <c r="F1203" s="53"/>
      <c r="G1203" s="54"/>
      <c r="H1203" s="114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81"/>
      <c r="V1203" s="53"/>
      <c r="W1203" s="53"/>
    </row>
    <row r="1204" spans="1:23" x14ac:dyDescent="0.25">
      <c r="A1204" s="116" t="str">
        <f>IF(ISBLANK(TBL_DATA[[#This Row],[Row.names]]), "",   DATE(YEAR(TBL_DATA[[#This Row],[Row.names]]), MONTH(TBL_DATA[[#This Row],[Row.names]]), DAY(TBL_DATA[[#This Row],[Row.names]])))</f>
        <v/>
      </c>
      <c r="B1204" s="119"/>
      <c r="C1204" s="68"/>
      <c r="E1204" s="53"/>
      <c r="F1204" s="53"/>
      <c r="G1204" s="54"/>
      <c r="H1204" s="114"/>
      <c r="I1204" s="53"/>
      <c r="J1204" s="53"/>
      <c r="K1204" s="53"/>
      <c r="L1204" s="53"/>
      <c r="M1204" s="53"/>
      <c r="N1204" s="53"/>
      <c r="O1204" s="53"/>
      <c r="P1204" s="53"/>
      <c r="Q1204" s="53"/>
      <c r="R1204" s="53"/>
      <c r="S1204" s="53"/>
      <c r="T1204" s="53"/>
      <c r="U1204" s="81"/>
      <c r="V1204" s="53"/>
      <c r="W1204" s="53"/>
    </row>
    <row r="1205" spans="1:23" x14ac:dyDescent="0.25">
      <c r="A1205" s="116" t="str">
        <f>IF(ISBLANK(TBL_DATA[[#This Row],[Row.names]]), "",   DATE(YEAR(TBL_DATA[[#This Row],[Row.names]]), MONTH(TBL_DATA[[#This Row],[Row.names]]), DAY(TBL_DATA[[#This Row],[Row.names]])))</f>
        <v/>
      </c>
      <c r="B1205" s="119"/>
      <c r="C1205" s="68"/>
      <c r="E1205" s="53"/>
      <c r="F1205" s="53"/>
      <c r="G1205" s="54"/>
      <c r="H1205" s="114"/>
      <c r="I1205" s="53"/>
      <c r="J1205" s="53"/>
      <c r="K1205" s="53"/>
      <c r="L1205" s="53"/>
      <c r="M1205" s="53"/>
      <c r="N1205" s="53"/>
      <c r="O1205" s="53"/>
      <c r="P1205" s="53"/>
      <c r="Q1205" s="53"/>
      <c r="R1205" s="53"/>
      <c r="S1205" s="53"/>
      <c r="T1205" s="53"/>
      <c r="U1205" s="81"/>
      <c r="V1205" s="53"/>
      <c r="W1205" s="53"/>
    </row>
    <row r="1206" spans="1:23" x14ac:dyDescent="0.25">
      <c r="A1206" s="116" t="str">
        <f>IF(ISBLANK(TBL_DATA[[#This Row],[Row.names]]), "",   DATE(YEAR(TBL_DATA[[#This Row],[Row.names]]), MONTH(TBL_DATA[[#This Row],[Row.names]]), DAY(TBL_DATA[[#This Row],[Row.names]])))</f>
        <v/>
      </c>
      <c r="B1206" s="119"/>
      <c r="C1206" s="68"/>
      <c r="E1206" s="53"/>
      <c r="F1206" s="53"/>
      <c r="G1206" s="54"/>
      <c r="H1206" s="114"/>
      <c r="I1206" s="53"/>
      <c r="J1206" s="53"/>
      <c r="K1206" s="53"/>
      <c r="L1206" s="53"/>
      <c r="M1206" s="53"/>
      <c r="N1206" s="53"/>
      <c r="O1206" s="53"/>
      <c r="P1206" s="53"/>
      <c r="Q1206" s="53"/>
      <c r="R1206" s="53"/>
      <c r="S1206" s="53"/>
      <c r="T1206" s="53"/>
      <c r="U1206" s="81"/>
      <c r="V1206" s="53"/>
      <c r="W1206" s="53"/>
    </row>
    <row r="1207" spans="1:23" x14ac:dyDescent="0.25">
      <c r="A1207" s="116" t="str">
        <f>IF(ISBLANK(TBL_DATA[[#This Row],[Row.names]]), "",   DATE(YEAR(TBL_DATA[[#This Row],[Row.names]]), MONTH(TBL_DATA[[#This Row],[Row.names]]), DAY(TBL_DATA[[#This Row],[Row.names]])))</f>
        <v/>
      </c>
      <c r="B1207" s="119"/>
      <c r="C1207" s="68"/>
      <c r="E1207" s="53"/>
      <c r="F1207" s="53"/>
      <c r="G1207" s="54"/>
      <c r="H1207" s="114"/>
      <c r="I1207" s="53"/>
      <c r="J1207" s="53"/>
      <c r="K1207" s="53"/>
      <c r="L1207" s="53"/>
      <c r="M1207" s="53"/>
      <c r="N1207" s="53"/>
      <c r="O1207" s="53"/>
      <c r="P1207" s="53"/>
      <c r="Q1207" s="53"/>
      <c r="R1207" s="53"/>
      <c r="S1207" s="53"/>
      <c r="T1207" s="53"/>
      <c r="U1207" s="81"/>
      <c r="V1207" s="53"/>
      <c r="W1207" s="53"/>
    </row>
    <row r="1208" spans="1:23" x14ac:dyDescent="0.25">
      <c r="A1208" s="116" t="str">
        <f>IF(ISBLANK(TBL_DATA[[#This Row],[Row.names]]), "",   DATE(YEAR(TBL_DATA[[#This Row],[Row.names]]), MONTH(TBL_DATA[[#This Row],[Row.names]]), DAY(TBL_DATA[[#This Row],[Row.names]])))</f>
        <v/>
      </c>
      <c r="B1208" s="119"/>
      <c r="C1208" s="68"/>
      <c r="E1208" s="53"/>
      <c r="F1208" s="53"/>
      <c r="G1208" s="54"/>
      <c r="H1208" s="114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81"/>
      <c r="V1208" s="53"/>
      <c r="W1208" s="53"/>
    </row>
    <row r="1209" spans="1:23" x14ac:dyDescent="0.25">
      <c r="A1209" s="116" t="str">
        <f>IF(ISBLANK(TBL_DATA[[#This Row],[Row.names]]), "",   DATE(YEAR(TBL_DATA[[#This Row],[Row.names]]), MONTH(TBL_DATA[[#This Row],[Row.names]]), DAY(TBL_DATA[[#This Row],[Row.names]])))</f>
        <v/>
      </c>
      <c r="B1209" s="119"/>
      <c r="C1209" s="68"/>
      <c r="E1209" s="53"/>
      <c r="F1209" s="53"/>
      <c r="G1209" s="54"/>
      <c r="H1209" s="114"/>
      <c r="I1209" s="53"/>
      <c r="J1209" s="53"/>
      <c r="K1209" s="53"/>
      <c r="L1209" s="53"/>
      <c r="M1209" s="53"/>
      <c r="N1209" s="53"/>
      <c r="O1209" s="53"/>
      <c r="P1209" s="53"/>
      <c r="Q1209" s="53"/>
      <c r="R1209" s="53"/>
      <c r="S1209" s="53"/>
      <c r="T1209" s="53"/>
      <c r="U1209" s="81"/>
      <c r="V1209" s="53"/>
      <c r="W1209" s="53"/>
    </row>
    <row r="1210" spans="1:23" x14ac:dyDescent="0.25">
      <c r="A1210" s="116" t="str">
        <f>IF(ISBLANK(TBL_DATA[[#This Row],[Row.names]]), "",   DATE(YEAR(TBL_DATA[[#This Row],[Row.names]]), MONTH(TBL_DATA[[#This Row],[Row.names]]), DAY(TBL_DATA[[#This Row],[Row.names]])))</f>
        <v/>
      </c>
      <c r="B1210" s="119"/>
      <c r="C1210" s="68"/>
      <c r="E1210" s="53"/>
      <c r="F1210" s="53"/>
      <c r="G1210" s="54"/>
      <c r="H1210" s="114"/>
      <c r="I1210" s="53"/>
      <c r="J1210" s="53"/>
      <c r="K1210" s="53"/>
      <c r="L1210" s="53"/>
      <c r="M1210" s="53"/>
      <c r="N1210" s="53"/>
      <c r="O1210" s="53"/>
      <c r="P1210" s="53"/>
      <c r="Q1210" s="53"/>
      <c r="R1210" s="53"/>
      <c r="S1210" s="53"/>
      <c r="T1210" s="53"/>
      <c r="U1210" s="81"/>
      <c r="V1210" s="53"/>
      <c r="W1210" s="53"/>
    </row>
    <row r="1211" spans="1:23" x14ac:dyDescent="0.25">
      <c r="A1211" s="116" t="str">
        <f>IF(ISBLANK(TBL_DATA[[#This Row],[Row.names]]), "",   DATE(YEAR(TBL_DATA[[#This Row],[Row.names]]), MONTH(TBL_DATA[[#This Row],[Row.names]]), DAY(TBL_DATA[[#This Row],[Row.names]])))</f>
        <v/>
      </c>
      <c r="B1211" s="119"/>
      <c r="C1211" s="68"/>
      <c r="E1211" s="53"/>
      <c r="F1211" s="53"/>
      <c r="G1211" s="54"/>
      <c r="H1211" s="114"/>
      <c r="I1211" s="53"/>
      <c r="J1211" s="53"/>
      <c r="K1211" s="53"/>
      <c r="L1211" s="53"/>
      <c r="M1211" s="53"/>
      <c r="N1211" s="53"/>
      <c r="O1211" s="53"/>
      <c r="P1211" s="53"/>
      <c r="Q1211" s="53"/>
      <c r="R1211" s="53"/>
      <c r="S1211" s="53"/>
      <c r="T1211" s="53"/>
      <c r="U1211" s="81"/>
      <c r="V1211" s="53"/>
      <c r="W1211" s="53"/>
    </row>
    <row r="1212" spans="1:23" x14ac:dyDescent="0.25">
      <c r="A1212" s="116" t="str">
        <f>IF(ISBLANK(TBL_DATA[[#This Row],[Row.names]]), "",   DATE(YEAR(TBL_DATA[[#This Row],[Row.names]]), MONTH(TBL_DATA[[#This Row],[Row.names]]), DAY(TBL_DATA[[#This Row],[Row.names]])))</f>
        <v/>
      </c>
      <c r="B1212" s="119"/>
      <c r="C1212" s="68"/>
      <c r="E1212" s="53"/>
      <c r="F1212" s="53"/>
      <c r="G1212" s="54"/>
      <c r="H1212" s="114"/>
      <c r="I1212" s="53"/>
      <c r="J1212" s="53"/>
      <c r="K1212" s="53"/>
      <c r="L1212" s="53"/>
      <c r="M1212" s="53"/>
      <c r="N1212" s="53"/>
      <c r="O1212" s="53"/>
      <c r="P1212" s="53"/>
      <c r="Q1212" s="53"/>
      <c r="R1212" s="53"/>
      <c r="S1212" s="53"/>
      <c r="T1212" s="53"/>
      <c r="U1212" s="81"/>
      <c r="V1212" s="53"/>
      <c r="W1212" s="53"/>
    </row>
    <row r="1213" spans="1:23" x14ac:dyDescent="0.25">
      <c r="A1213" s="116" t="str">
        <f>IF(ISBLANK(TBL_DATA[[#This Row],[Row.names]]), "",   DATE(YEAR(TBL_DATA[[#This Row],[Row.names]]), MONTH(TBL_DATA[[#This Row],[Row.names]]), DAY(TBL_DATA[[#This Row],[Row.names]])))</f>
        <v/>
      </c>
      <c r="B1213" s="119"/>
      <c r="C1213" s="68"/>
      <c r="E1213" s="53"/>
      <c r="F1213" s="53"/>
      <c r="G1213" s="54"/>
      <c r="H1213" s="114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81"/>
      <c r="V1213" s="53"/>
      <c r="W1213" s="53"/>
    </row>
    <row r="1214" spans="1:23" x14ac:dyDescent="0.25">
      <c r="A1214" s="116" t="str">
        <f>IF(ISBLANK(TBL_DATA[[#This Row],[Row.names]]), "",   DATE(YEAR(TBL_DATA[[#This Row],[Row.names]]), MONTH(TBL_DATA[[#This Row],[Row.names]]), DAY(TBL_DATA[[#This Row],[Row.names]])))</f>
        <v/>
      </c>
      <c r="B1214" s="119"/>
      <c r="C1214" s="68"/>
      <c r="E1214" s="53"/>
      <c r="F1214" s="53"/>
      <c r="G1214" s="54"/>
      <c r="H1214" s="114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81"/>
      <c r="V1214" s="53"/>
      <c r="W1214" s="53"/>
    </row>
    <row r="1215" spans="1:23" x14ac:dyDescent="0.25">
      <c r="A1215" s="116" t="str">
        <f>IF(ISBLANK(TBL_DATA[[#This Row],[Row.names]]), "",   DATE(YEAR(TBL_DATA[[#This Row],[Row.names]]), MONTH(TBL_DATA[[#This Row],[Row.names]]), DAY(TBL_DATA[[#This Row],[Row.names]])))</f>
        <v/>
      </c>
      <c r="B1215" s="119"/>
      <c r="C1215" s="68"/>
      <c r="E1215" s="53"/>
      <c r="F1215" s="53"/>
      <c r="G1215" s="54"/>
      <c r="H1215" s="114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81"/>
      <c r="V1215" s="53"/>
      <c r="W1215" s="53"/>
    </row>
    <row r="1216" spans="1:23" x14ac:dyDescent="0.25">
      <c r="A1216" s="116" t="str">
        <f>IF(ISBLANK(TBL_DATA[[#This Row],[Row.names]]), "",   DATE(YEAR(TBL_DATA[[#This Row],[Row.names]]), MONTH(TBL_DATA[[#This Row],[Row.names]]), DAY(TBL_DATA[[#This Row],[Row.names]])))</f>
        <v/>
      </c>
      <c r="B1216" s="119"/>
      <c r="C1216" s="68"/>
      <c r="E1216" s="53"/>
      <c r="F1216" s="53"/>
      <c r="G1216" s="54"/>
      <c r="H1216" s="114"/>
      <c r="I1216" s="53"/>
      <c r="J1216" s="53"/>
      <c r="K1216" s="53"/>
      <c r="L1216" s="53"/>
      <c r="M1216" s="53"/>
      <c r="N1216" s="53"/>
      <c r="O1216" s="53"/>
      <c r="P1216" s="53"/>
      <c r="Q1216" s="53"/>
      <c r="R1216" s="53"/>
      <c r="S1216" s="53"/>
      <c r="T1216" s="53"/>
      <c r="U1216" s="81"/>
      <c r="V1216" s="53"/>
      <c r="W1216" s="53"/>
    </row>
    <row r="1217" spans="1:23" x14ac:dyDescent="0.25">
      <c r="A1217" s="116" t="str">
        <f>IF(ISBLANK(TBL_DATA[[#This Row],[Row.names]]), "",   DATE(YEAR(TBL_DATA[[#This Row],[Row.names]]), MONTH(TBL_DATA[[#This Row],[Row.names]]), DAY(TBL_DATA[[#This Row],[Row.names]])))</f>
        <v/>
      </c>
      <c r="B1217" s="119"/>
      <c r="C1217" s="68"/>
      <c r="E1217" s="53"/>
      <c r="F1217" s="53"/>
      <c r="G1217" s="54"/>
      <c r="H1217" s="114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81"/>
      <c r="V1217" s="53"/>
      <c r="W1217" s="53"/>
    </row>
    <row r="1218" spans="1:23" x14ac:dyDescent="0.25">
      <c r="A1218" s="116" t="str">
        <f>IF(ISBLANK(TBL_DATA[[#This Row],[Row.names]]), "",   DATE(YEAR(TBL_DATA[[#This Row],[Row.names]]), MONTH(TBL_DATA[[#This Row],[Row.names]]), DAY(TBL_DATA[[#This Row],[Row.names]])))</f>
        <v/>
      </c>
      <c r="B1218" s="119"/>
      <c r="C1218" s="68"/>
      <c r="E1218" s="53"/>
      <c r="F1218" s="53"/>
      <c r="G1218" s="54"/>
      <c r="H1218" s="114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81"/>
      <c r="V1218" s="53"/>
      <c r="W1218" s="53"/>
    </row>
    <row r="1219" spans="1:23" x14ac:dyDescent="0.25">
      <c r="A1219" s="116" t="str">
        <f>IF(ISBLANK(TBL_DATA[[#This Row],[Row.names]]), "",   DATE(YEAR(TBL_DATA[[#This Row],[Row.names]]), MONTH(TBL_DATA[[#This Row],[Row.names]]), DAY(TBL_DATA[[#This Row],[Row.names]])))</f>
        <v/>
      </c>
      <c r="B1219" s="119"/>
      <c r="C1219" s="68"/>
      <c r="E1219" s="53"/>
      <c r="F1219" s="53"/>
      <c r="G1219" s="54"/>
      <c r="H1219" s="114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81"/>
      <c r="V1219" s="53"/>
      <c r="W1219" s="53"/>
    </row>
    <row r="1220" spans="1:23" x14ac:dyDescent="0.25">
      <c r="A1220" s="116" t="str">
        <f>IF(ISBLANK(TBL_DATA[[#This Row],[Row.names]]), "",   DATE(YEAR(TBL_DATA[[#This Row],[Row.names]]), MONTH(TBL_DATA[[#This Row],[Row.names]]), DAY(TBL_DATA[[#This Row],[Row.names]])))</f>
        <v/>
      </c>
      <c r="B1220" s="119"/>
      <c r="C1220" s="68"/>
      <c r="E1220" s="53"/>
      <c r="F1220" s="53"/>
      <c r="G1220" s="54"/>
      <c r="H1220" s="114"/>
      <c r="I1220" s="53"/>
      <c r="J1220" s="53"/>
      <c r="K1220" s="53"/>
      <c r="L1220" s="53"/>
      <c r="M1220" s="53"/>
      <c r="N1220" s="53"/>
      <c r="O1220" s="53"/>
      <c r="P1220" s="53"/>
      <c r="Q1220" s="53"/>
      <c r="R1220" s="53"/>
      <c r="S1220" s="53"/>
      <c r="T1220" s="53"/>
      <c r="U1220" s="81"/>
      <c r="V1220" s="53"/>
      <c r="W1220" s="53"/>
    </row>
    <row r="1221" spans="1:23" x14ac:dyDescent="0.25">
      <c r="A1221" s="116" t="str">
        <f>IF(ISBLANK(TBL_DATA[[#This Row],[Row.names]]), "",   DATE(YEAR(TBL_DATA[[#This Row],[Row.names]]), MONTH(TBL_DATA[[#This Row],[Row.names]]), DAY(TBL_DATA[[#This Row],[Row.names]])))</f>
        <v/>
      </c>
      <c r="B1221" s="119"/>
      <c r="C1221" s="68"/>
      <c r="E1221" s="53"/>
      <c r="F1221" s="53"/>
      <c r="G1221" s="54"/>
      <c r="H1221" s="114"/>
      <c r="I1221" s="53"/>
      <c r="J1221" s="53"/>
      <c r="K1221" s="53"/>
      <c r="L1221" s="53"/>
      <c r="M1221" s="53"/>
      <c r="N1221" s="53"/>
      <c r="O1221" s="53"/>
      <c r="P1221" s="53"/>
      <c r="Q1221" s="53"/>
      <c r="R1221" s="53"/>
      <c r="S1221" s="53"/>
      <c r="T1221" s="53"/>
      <c r="U1221" s="81"/>
      <c r="V1221" s="53"/>
      <c r="W1221" s="53"/>
    </row>
    <row r="1222" spans="1:23" x14ac:dyDescent="0.25">
      <c r="A1222" s="116" t="str">
        <f>IF(ISBLANK(TBL_DATA[[#This Row],[Row.names]]), "",   DATE(YEAR(TBL_DATA[[#This Row],[Row.names]]), MONTH(TBL_DATA[[#This Row],[Row.names]]), DAY(TBL_DATA[[#This Row],[Row.names]])))</f>
        <v/>
      </c>
      <c r="B1222" s="119"/>
      <c r="C1222" s="68"/>
      <c r="E1222" s="53"/>
      <c r="F1222" s="53"/>
      <c r="G1222" s="54"/>
      <c r="H1222" s="114"/>
      <c r="I1222" s="53"/>
      <c r="J1222" s="53"/>
      <c r="K1222" s="53"/>
      <c r="L1222" s="53"/>
      <c r="M1222" s="53"/>
      <c r="N1222" s="53"/>
      <c r="O1222" s="53"/>
      <c r="P1222" s="53"/>
      <c r="Q1222" s="53"/>
      <c r="R1222" s="53"/>
      <c r="S1222" s="53"/>
      <c r="T1222" s="53"/>
      <c r="U1222" s="81"/>
      <c r="V1222" s="53"/>
      <c r="W1222" s="53"/>
    </row>
    <row r="1223" spans="1:23" x14ac:dyDescent="0.25">
      <c r="A1223" s="116" t="str">
        <f>IF(ISBLANK(TBL_DATA[[#This Row],[Row.names]]), "",   DATE(YEAR(TBL_DATA[[#This Row],[Row.names]]), MONTH(TBL_DATA[[#This Row],[Row.names]]), DAY(TBL_DATA[[#This Row],[Row.names]])))</f>
        <v/>
      </c>
      <c r="B1223" s="119"/>
      <c r="C1223" s="68"/>
      <c r="E1223" s="53"/>
      <c r="F1223" s="53"/>
      <c r="G1223" s="54"/>
      <c r="H1223" s="114"/>
      <c r="I1223" s="53"/>
      <c r="J1223" s="53"/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81"/>
      <c r="V1223" s="53"/>
      <c r="W1223" s="53"/>
    </row>
    <row r="1224" spans="1:23" x14ac:dyDescent="0.25">
      <c r="A1224" s="116" t="str">
        <f>IF(ISBLANK(TBL_DATA[[#This Row],[Row.names]]), "",   DATE(YEAR(TBL_DATA[[#This Row],[Row.names]]), MONTH(TBL_DATA[[#This Row],[Row.names]]), DAY(TBL_DATA[[#This Row],[Row.names]])))</f>
        <v/>
      </c>
      <c r="B1224" s="119"/>
      <c r="C1224" s="68"/>
      <c r="E1224" s="53"/>
      <c r="F1224" s="53"/>
      <c r="G1224" s="54"/>
      <c r="H1224" s="114"/>
      <c r="I1224" s="53"/>
      <c r="J1224" s="53"/>
      <c r="K1224" s="53"/>
      <c r="L1224" s="53"/>
      <c r="M1224" s="53"/>
      <c r="N1224" s="53"/>
      <c r="O1224" s="53"/>
      <c r="P1224" s="53"/>
      <c r="Q1224" s="53"/>
      <c r="R1224" s="53"/>
      <c r="S1224" s="53"/>
      <c r="T1224" s="53"/>
      <c r="U1224" s="81"/>
      <c r="V1224" s="53"/>
      <c r="W1224" s="53"/>
    </row>
    <row r="1225" spans="1:23" x14ac:dyDescent="0.25">
      <c r="A1225" s="116" t="str">
        <f>IF(ISBLANK(TBL_DATA[[#This Row],[Row.names]]), "",   DATE(YEAR(TBL_DATA[[#This Row],[Row.names]]), MONTH(TBL_DATA[[#This Row],[Row.names]]), DAY(TBL_DATA[[#This Row],[Row.names]])))</f>
        <v/>
      </c>
      <c r="B1225" s="119"/>
      <c r="C1225" s="68"/>
      <c r="E1225" s="53"/>
      <c r="F1225" s="53"/>
      <c r="G1225" s="54"/>
      <c r="H1225" s="114"/>
      <c r="I1225" s="53"/>
      <c r="J1225" s="53"/>
      <c r="K1225" s="53"/>
      <c r="L1225" s="53"/>
      <c r="M1225" s="53"/>
      <c r="N1225" s="53"/>
      <c r="O1225" s="53"/>
      <c r="P1225" s="53"/>
      <c r="Q1225" s="53"/>
      <c r="R1225" s="53"/>
      <c r="S1225" s="53"/>
      <c r="T1225" s="53"/>
      <c r="U1225" s="81"/>
      <c r="V1225" s="53"/>
      <c r="W1225" s="53"/>
    </row>
    <row r="1226" spans="1:23" x14ac:dyDescent="0.25">
      <c r="A1226" s="116" t="str">
        <f>IF(ISBLANK(TBL_DATA[[#This Row],[Row.names]]), "",   DATE(YEAR(TBL_DATA[[#This Row],[Row.names]]), MONTH(TBL_DATA[[#This Row],[Row.names]]), DAY(TBL_DATA[[#This Row],[Row.names]])))</f>
        <v/>
      </c>
      <c r="B1226" s="119"/>
      <c r="C1226" s="68"/>
      <c r="E1226" s="53"/>
      <c r="F1226" s="53"/>
      <c r="G1226" s="54"/>
      <c r="H1226" s="114"/>
      <c r="I1226" s="53"/>
      <c r="J1226" s="53"/>
      <c r="K1226" s="53"/>
      <c r="L1226" s="53"/>
      <c r="M1226" s="53"/>
      <c r="N1226" s="53"/>
      <c r="O1226" s="53"/>
      <c r="P1226" s="53"/>
      <c r="Q1226" s="53"/>
      <c r="R1226" s="53"/>
      <c r="S1226" s="53"/>
      <c r="T1226" s="53"/>
      <c r="U1226" s="81"/>
      <c r="V1226" s="53"/>
      <c r="W1226" s="53"/>
    </row>
    <row r="1227" spans="1:23" x14ac:dyDescent="0.25">
      <c r="A1227" s="116" t="str">
        <f>IF(ISBLANK(TBL_DATA[[#This Row],[Row.names]]), "",   DATE(YEAR(TBL_DATA[[#This Row],[Row.names]]), MONTH(TBL_DATA[[#This Row],[Row.names]]), DAY(TBL_DATA[[#This Row],[Row.names]])))</f>
        <v/>
      </c>
      <c r="B1227" s="119"/>
      <c r="C1227" s="68"/>
      <c r="E1227" s="53"/>
      <c r="F1227" s="53"/>
      <c r="G1227" s="54"/>
      <c r="H1227" s="114"/>
      <c r="I1227" s="53"/>
      <c r="J1227" s="53"/>
      <c r="K1227" s="53"/>
      <c r="L1227" s="53"/>
      <c r="M1227" s="53"/>
      <c r="N1227" s="53"/>
      <c r="O1227" s="53"/>
      <c r="P1227" s="53"/>
      <c r="Q1227" s="53"/>
      <c r="R1227" s="53"/>
      <c r="S1227" s="53"/>
      <c r="T1227" s="53"/>
      <c r="U1227" s="81"/>
      <c r="V1227" s="53"/>
      <c r="W1227" s="53"/>
    </row>
    <row r="1228" spans="1:23" x14ac:dyDescent="0.25">
      <c r="A1228" s="116" t="str">
        <f>IF(ISBLANK(TBL_DATA[[#This Row],[Row.names]]), "",   DATE(YEAR(TBL_DATA[[#This Row],[Row.names]]), MONTH(TBL_DATA[[#This Row],[Row.names]]), DAY(TBL_DATA[[#This Row],[Row.names]])))</f>
        <v/>
      </c>
      <c r="B1228" s="119"/>
      <c r="C1228" s="68"/>
      <c r="E1228" s="53"/>
      <c r="F1228" s="53"/>
      <c r="G1228" s="54"/>
      <c r="H1228" s="114"/>
      <c r="I1228" s="53"/>
      <c r="J1228" s="53"/>
      <c r="K1228" s="53"/>
      <c r="L1228" s="53"/>
      <c r="M1228" s="53"/>
      <c r="N1228" s="53"/>
      <c r="O1228" s="53"/>
      <c r="P1228" s="53"/>
      <c r="Q1228" s="53"/>
      <c r="R1228" s="53"/>
      <c r="S1228" s="53"/>
      <c r="T1228" s="53"/>
      <c r="U1228" s="81"/>
      <c r="V1228" s="53"/>
      <c r="W1228" s="53"/>
    </row>
    <row r="1229" spans="1:23" x14ac:dyDescent="0.25">
      <c r="A1229" s="116" t="str">
        <f>IF(ISBLANK(TBL_DATA[[#This Row],[Row.names]]), "",   DATE(YEAR(TBL_DATA[[#This Row],[Row.names]]), MONTH(TBL_DATA[[#This Row],[Row.names]]), DAY(TBL_DATA[[#This Row],[Row.names]])))</f>
        <v/>
      </c>
      <c r="B1229" s="119"/>
      <c r="C1229" s="68"/>
      <c r="E1229" s="53"/>
      <c r="F1229" s="53"/>
      <c r="G1229" s="54"/>
      <c r="H1229" s="114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81"/>
      <c r="V1229" s="53"/>
      <c r="W1229" s="53"/>
    </row>
    <row r="1230" spans="1:23" x14ac:dyDescent="0.25">
      <c r="A1230" s="116" t="str">
        <f>IF(ISBLANK(TBL_DATA[[#This Row],[Row.names]]), "",   DATE(YEAR(TBL_DATA[[#This Row],[Row.names]]), MONTH(TBL_DATA[[#This Row],[Row.names]]), DAY(TBL_DATA[[#This Row],[Row.names]])))</f>
        <v/>
      </c>
      <c r="B1230" s="119"/>
      <c r="C1230" s="68"/>
      <c r="E1230" s="53"/>
      <c r="F1230" s="53"/>
      <c r="G1230" s="54"/>
      <c r="H1230" s="114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81"/>
      <c r="V1230" s="53"/>
      <c r="W1230" s="53"/>
    </row>
    <row r="1231" spans="1:23" x14ac:dyDescent="0.25">
      <c r="A1231" s="116" t="str">
        <f>IF(ISBLANK(TBL_DATA[[#This Row],[Row.names]]), "",   DATE(YEAR(TBL_DATA[[#This Row],[Row.names]]), MONTH(TBL_DATA[[#This Row],[Row.names]]), DAY(TBL_DATA[[#This Row],[Row.names]])))</f>
        <v/>
      </c>
      <c r="B1231" s="119"/>
      <c r="C1231" s="68"/>
      <c r="E1231" s="53"/>
      <c r="F1231" s="53"/>
      <c r="G1231" s="54"/>
      <c r="H1231" s="114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81"/>
      <c r="V1231" s="53"/>
      <c r="W1231" s="53"/>
    </row>
    <row r="1232" spans="1:23" x14ac:dyDescent="0.25">
      <c r="A1232" s="116" t="str">
        <f>IF(ISBLANK(TBL_DATA[[#This Row],[Row.names]]), "",   DATE(YEAR(TBL_DATA[[#This Row],[Row.names]]), MONTH(TBL_DATA[[#This Row],[Row.names]]), DAY(TBL_DATA[[#This Row],[Row.names]])))</f>
        <v/>
      </c>
      <c r="B1232" s="119"/>
      <c r="C1232" s="68"/>
      <c r="E1232" s="53"/>
      <c r="F1232" s="53"/>
      <c r="G1232" s="54"/>
      <c r="H1232" s="114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81"/>
      <c r="V1232" s="53"/>
      <c r="W1232" s="53"/>
    </row>
    <row r="1233" spans="1:23" x14ac:dyDescent="0.25">
      <c r="A1233" s="116" t="str">
        <f>IF(ISBLANK(TBL_DATA[[#This Row],[Row.names]]), "",   DATE(YEAR(TBL_DATA[[#This Row],[Row.names]]), MONTH(TBL_DATA[[#This Row],[Row.names]]), DAY(TBL_DATA[[#This Row],[Row.names]])))</f>
        <v/>
      </c>
      <c r="B1233" s="119"/>
      <c r="C1233" s="68"/>
      <c r="E1233" s="53"/>
      <c r="F1233" s="53"/>
      <c r="G1233" s="54"/>
      <c r="H1233" s="114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81"/>
      <c r="V1233" s="53"/>
      <c r="W1233" s="53"/>
    </row>
    <row r="1234" spans="1:23" x14ac:dyDescent="0.25">
      <c r="A1234" s="116" t="str">
        <f>IF(ISBLANK(TBL_DATA[[#This Row],[Row.names]]), "",   DATE(YEAR(TBL_DATA[[#This Row],[Row.names]]), MONTH(TBL_DATA[[#This Row],[Row.names]]), DAY(TBL_DATA[[#This Row],[Row.names]])))</f>
        <v/>
      </c>
      <c r="B1234" s="119"/>
      <c r="C1234" s="68"/>
      <c r="E1234" s="53"/>
      <c r="F1234" s="53"/>
      <c r="G1234" s="54"/>
      <c r="H1234" s="114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81"/>
      <c r="V1234" s="53"/>
      <c r="W1234" s="53"/>
    </row>
    <row r="1235" spans="1:23" x14ac:dyDescent="0.25">
      <c r="A1235" s="116" t="str">
        <f>IF(ISBLANK(TBL_DATA[[#This Row],[Row.names]]), "",   DATE(YEAR(TBL_DATA[[#This Row],[Row.names]]), MONTH(TBL_DATA[[#This Row],[Row.names]]), DAY(TBL_DATA[[#This Row],[Row.names]])))</f>
        <v/>
      </c>
      <c r="B1235" s="119"/>
      <c r="C1235" s="68"/>
      <c r="E1235" s="53"/>
      <c r="F1235" s="53"/>
      <c r="G1235" s="54"/>
      <c r="H1235" s="114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81"/>
      <c r="V1235" s="53"/>
      <c r="W1235" s="53"/>
    </row>
    <row r="1236" spans="1:23" x14ac:dyDescent="0.25">
      <c r="A1236" s="116" t="str">
        <f>IF(ISBLANK(TBL_DATA[[#This Row],[Row.names]]), "",   DATE(YEAR(TBL_DATA[[#This Row],[Row.names]]), MONTH(TBL_DATA[[#This Row],[Row.names]]), DAY(TBL_DATA[[#This Row],[Row.names]])))</f>
        <v/>
      </c>
      <c r="B1236" s="119"/>
      <c r="C1236" s="68"/>
      <c r="E1236" s="53"/>
      <c r="F1236" s="53"/>
      <c r="G1236" s="54"/>
      <c r="H1236" s="114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81"/>
      <c r="V1236" s="53"/>
      <c r="W1236" s="53"/>
    </row>
    <row r="1237" spans="1:23" x14ac:dyDescent="0.25">
      <c r="A1237" s="116" t="str">
        <f>IF(ISBLANK(TBL_DATA[[#This Row],[Row.names]]), "",   DATE(YEAR(TBL_DATA[[#This Row],[Row.names]]), MONTH(TBL_DATA[[#This Row],[Row.names]]), DAY(TBL_DATA[[#This Row],[Row.names]])))</f>
        <v/>
      </c>
      <c r="B1237" s="119"/>
      <c r="C1237" s="68"/>
      <c r="E1237" s="53"/>
      <c r="F1237" s="53"/>
      <c r="G1237" s="54"/>
      <c r="H1237" s="114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81"/>
      <c r="V1237" s="53"/>
      <c r="W1237" s="53"/>
    </row>
    <row r="1238" spans="1:23" x14ac:dyDescent="0.25">
      <c r="A1238" s="116" t="str">
        <f>IF(ISBLANK(TBL_DATA[[#This Row],[Row.names]]), "",   DATE(YEAR(TBL_DATA[[#This Row],[Row.names]]), MONTH(TBL_DATA[[#This Row],[Row.names]]), DAY(TBL_DATA[[#This Row],[Row.names]])))</f>
        <v/>
      </c>
      <c r="B1238" s="119"/>
      <c r="C1238" s="68"/>
      <c r="E1238" s="53"/>
      <c r="F1238" s="53"/>
      <c r="G1238" s="54"/>
      <c r="H1238" s="114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81"/>
      <c r="V1238" s="53"/>
      <c r="W1238" s="53"/>
    </row>
    <row r="1239" spans="1:23" x14ac:dyDescent="0.25">
      <c r="A1239" s="116" t="str">
        <f>IF(ISBLANK(TBL_DATA[[#This Row],[Row.names]]), "",   DATE(YEAR(TBL_DATA[[#This Row],[Row.names]]), MONTH(TBL_DATA[[#This Row],[Row.names]]), DAY(TBL_DATA[[#This Row],[Row.names]])))</f>
        <v/>
      </c>
      <c r="B1239" s="119"/>
      <c r="C1239" s="68"/>
      <c r="E1239" s="53"/>
      <c r="F1239" s="53"/>
      <c r="G1239" s="54"/>
      <c r="H1239" s="114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81"/>
      <c r="V1239" s="53"/>
      <c r="W1239" s="53"/>
    </row>
    <row r="1240" spans="1:23" x14ac:dyDescent="0.25">
      <c r="A1240" s="116" t="str">
        <f>IF(ISBLANK(TBL_DATA[[#This Row],[Row.names]]), "",   DATE(YEAR(TBL_DATA[[#This Row],[Row.names]]), MONTH(TBL_DATA[[#This Row],[Row.names]]), DAY(TBL_DATA[[#This Row],[Row.names]])))</f>
        <v/>
      </c>
      <c r="B1240" s="119"/>
      <c r="C1240" s="68"/>
      <c r="E1240" s="53"/>
      <c r="F1240" s="53"/>
      <c r="G1240" s="54"/>
      <c r="H1240" s="114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81"/>
      <c r="V1240" s="53"/>
      <c r="W1240" s="53"/>
    </row>
    <row r="1241" spans="1:23" x14ac:dyDescent="0.25">
      <c r="A1241" s="116" t="str">
        <f>IF(ISBLANK(TBL_DATA[[#This Row],[Row.names]]), "",   DATE(YEAR(TBL_DATA[[#This Row],[Row.names]]), MONTH(TBL_DATA[[#This Row],[Row.names]]), DAY(TBL_DATA[[#This Row],[Row.names]])))</f>
        <v/>
      </c>
      <c r="B1241" s="119"/>
      <c r="C1241" s="68"/>
      <c r="E1241" s="53"/>
      <c r="F1241" s="53"/>
      <c r="G1241" s="54"/>
      <c r="H1241" s="114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81"/>
      <c r="V1241" s="53"/>
      <c r="W1241" s="53"/>
    </row>
    <row r="1242" spans="1:23" x14ac:dyDescent="0.25">
      <c r="A1242" s="116" t="str">
        <f>IF(ISBLANK(TBL_DATA[[#This Row],[Row.names]]), "",   DATE(YEAR(TBL_DATA[[#This Row],[Row.names]]), MONTH(TBL_DATA[[#This Row],[Row.names]]), DAY(TBL_DATA[[#This Row],[Row.names]])))</f>
        <v/>
      </c>
      <c r="B1242" s="119"/>
      <c r="C1242" s="68"/>
      <c r="E1242" s="53"/>
      <c r="F1242" s="53"/>
      <c r="G1242" s="54"/>
      <c r="H1242" s="114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81"/>
      <c r="V1242" s="53"/>
      <c r="W1242" s="53"/>
    </row>
    <row r="1243" spans="1:23" x14ac:dyDescent="0.25">
      <c r="A1243" s="116" t="str">
        <f>IF(ISBLANK(TBL_DATA[[#This Row],[Row.names]]), "",   DATE(YEAR(TBL_DATA[[#This Row],[Row.names]]), MONTH(TBL_DATA[[#This Row],[Row.names]]), DAY(TBL_DATA[[#This Row],[Row.names]])))</f>
        <v/>
      </c>
      <c r="B1243" s="119"/>
      <c r="C1243" s="68"/>
      <c r="E1243" s="53"/>
      <c r="F1243" s="53"/>
      <c r="G1243" s="54"/>
      <c r="H1243" s="114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81"/>
      <c r="V1243" s="53"/>
      <c r="W1243" s="53"/>
    </row>
    <row r="1244" spans="1:23" x14ac:dyDescent="0.25">
      <c r="A1244" s="116" t="str">
        <f>IF(ISBLANK(TBL_DATA[[#This Row],[Row.names]]), "",   DATE(YEAR(TBL_DATA[[#This Row],[Row.names]]), MONTH(TBL_DATA[[#This Row],[Row.names]]), DAY(TBL_DATA[[#This Row],[Row.names]])))</f>
        <v/>
      </c>
      <c r="B1244" s="119"/>
      <c r="C1244" s="68"/>
      <c r="E1244" s="53"/>
      <c r="F1244" s="53"/>
      <c r="G1244" s="54"/>
      <c r="H1244" s="114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81"/>
      <c r="V1244" s="53"/>
      <c r="W1244" s="53"/>
    </row>
    <row r="1245" spans="1:23" x14ac:dyDescent="0.25">
      <c r="A1245" s="116" t="str">
        <f>IF(ISBLANK(TBL_DATA[[#This Row],[Row.names]]), "",   DATE(YEAR(TBL_DATA[[#This Row],[Row.names]]), MONTH(TBL_DATA[[#This Row],[Row.names]]), DAY(TBL_DATA[[#This Row],[Row.names]])))</f>
        <v/>
      </c>
      <c r="B1245" s="119"/>
      <c r="C1245" s="68"/>
      <c r="E1245" s="53"/>
      <c r="F1245" s="53"/>
      <c r="G1245" s="54"/>
      <c r="H1245" s="114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81"/>
      <c r="V1245" s="53"/>
      <c r="W1245" s="53"/>
    </row>
    <row r="1246" spans="1:23" x14ac:dyDescent="0.25">
      <c r="A1246" s="116" t="str">
        <f>IF(ISBLANK(TBL_DATA[[#This Row],[Row.names]]), "",   DATE(YEAR(TBL_DATA[[#This Row],[Row.names]]), MONTH(TBL_DATA[[#This Row],[Row.names]]), DAY(TBL_DATA[[#This Row],[Row.names]])))</f>
        <v/>
      </c>
      <c r="B1246" s="119"/>
      <c r="C1246" s="68"/>
      <c r="E1246" s="53"/>
      <c r="F1246" s="53"/>
      <c r="G1246" s="54"/>
      <c r="H1246" s="114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81"/>
      <c r="V1246" s="53"/>
      <c r="W1246" s="53"/>
    </row>
    <row r="1247" spans="1:23" x14ac:dyDescent="0.25">
      <c r="A1247" s="116" t="str">
        <f>IF(ISBLANK(TBL_DATA[[#This Row],[Row.names]]), "",   DATE(YEAR(TBL_DATA[[#This Row],[Row.names]]), MONTH(TBL_DATA[[#This Row],[Row.names]]), DAY(TBL_DATA[[#This Row],[Row.names]])))</f>
        <v/>
      </c>
      <c r="B1247" s="119"/>
      <c r="C1247" s="68"/>
      <c r="E1247" s="53"/>
      <c r="F1247" s="53"/>
      <c r="G1247" s="54"/>
      <c r="H1247" s="114"/>
      <c r="I1247" s="53"/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81"/>
      <c r="V1247" s="53"/>
      <c r="W1247" s="53"/>
    </row>
    <row r="1248" spans="1:23" x14ac:dyDescent="0.25">
      <c r="A1248" s="116" t="str">
        <f>IF(ISBLANK(TBL_DATA[[#This Row],[Row.names]]), "",   DATE(YEAR(TBL_DATA[[#This Row],[Row.names]]), MONTH(TBL_DATA[[#This Row],[Row.names]]), DAY(TBL_DATA[[#This Row],[Row.names]])))</f>
        <v/>
      </c>
      <c r="B1248" s="119"/>
      <c r="C1248" s="68"/>
      <c r="E1248" s="53"/>
      <c r="F1248" s="53"/>
      <c r="G1248" s="54"/>
      <c r="H1248" s="114"/>
      <c r="I1248" s="53"/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81"/>
      <c r="V1248" s="53"/>
      <c r="W1248" s="53"/>
    </row>
    <row r="1249" spans="1:23" x14ac:dyDescent="0.25">
      <c r="A1249" s="116" t="str">
        <f>IF(ISBLANK(TBL_DATA[[#This Row],[Row.names]]), "",   DATE(YEAR(TBL_DATA[[#This Row],[Row.names]]), MONTH(TBL_DATA[[#This Row],[Row.names]]), DAY(TBL_DATA[[#This Row],[Row.names]])))</f>
        <v/>
      </c>
      <c r="B1249" s="119"/>
      <c r="C1249" s="68"/>
      <c r="E1249" s="53"/>
      <c r="F1249" s="53"/>
      <c r="G1249" s="54"/>
      <c r="H1249" s="114"/>
      <c r="I1249" s="53"/>
      <c r="J1249" s="53"/>
      <c r="K1249" s="53"/>
      <c r="L1249" s="53"/>
      <c r="M1249" s="53"/>
      <c r="N1249" s="53"/>
      <c r="O1249" s="53"/>
      <c r="P1249" s="53"/>
      <c r="Q1249" s="53"/>
      <c r="R1249" s="53"/>
      <c r="S1249" s="53"/>
      <c r="T1249" s="53"/>
      <c r="U1249" s="81"/>
      <c r="V1249" s="53"/>
      <c r="W1249" s="53"/>
    </row>
    <row r="1250" spans="1:23" x14ac:dyDescent="0.25">
      <c r="A1250" s="116" t="str">
        <f>IF(ISBLANK(TBL_DATA[[#This Row],[Row.names]]), "",   DATE(YEAR(TBL_DATA[[#This Row],[Row.names]]), MONTH(TBL_DATA[[#This Row],[Row.names]]), DAY(TBL_DATA[[#This Row],[Row.names]])))</f>
        <v/>
      </c>
      <c r="B1250" s="119"/>
      <c r="C1250" s="68"/>
      <c r="E1250" s="53"/>
      <c r="F1250" s="53"/>
      <c r="G1250" s="54"/>
      <c r="H1250" s="114"/>
      <c r="I1250" s="53"/>
      <c r="J1250" s="53"/>
      <c r="K1250" s="53"/>
      <c r="L1250" s="53"/>
      <c r="M1250" s="53"/>
      <c r="N1250" s="53"/>
      <c r="O1250" s="53"/>
      <c r="P1250" s="53"/>
      <c r="Q1250" s="53"/>
      <c r="R1250" s="53"/>
      <c r="S1250" s="53"/>
      <c r="T1250" s="53"/>
      <c r="U1250" s="81"/>
      <c r="V1250" s="53"/>
      <c r="W1250" s="53"/>
    </row>
    <row r="1251" spans="1:23" x14ac:dyDescent="0.25">
      <c r="A1251" s="116" t="str">
        <f>IF(ISBLANK(TBL_DATA[[#This Row],[Row.names]]), "",   DATE(YEAR(TBL_DATA[[#This Row],[Row.names]]), MONTH(TBL_DATA[[#This Row],[Row.names]]), DAY(TBL_DATA[[#This Row],[Row.names]])))</f>
        <v/>
      </c>
      <c r="B1251" s="119"/>
      <c r="C1251" s="68"/>
      <c r="E1251" s="53"/>
      <c r="F1251" s="53"/>
      <c r="G1251" s="54"/>
      <c r="H1251" s="114"/>
      <c r="I1251" s="53"/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81"/>
      <c r="V1251" s="53"/>
      <c r="W1251" s="53"/>
    </row>
    <row r="1252" spans="1:23" x14ac:dyDescent="0.25">
      <c r="A1252" s="116" t="str">
        <f>IF(ISBLANK(TBL_DATA[[#This Row],[Row.names]]), "",   DATE(YEAR(TBL_DATA[[#This Row],[Row.names]]), MONTH(TBL_DATA[[#This Row],[Row.names]]), DAY(TBL_DATA[[#This Row],[Row.names]])))</f>
        <v/>
      </c>
      <c r="B1252" s="119"/>
      <c r="C1252" s="68"/>
      <c r="E1252" s="53"/>
      <c r="F1252" s="53"/>
      <c r="G1252" s="54"/>
      <c r="H1252" s="114"/>
      <c r="I1252" s="53"/>
      <c r="J1252" s="53"/>
      <c r="K1252" s="53"/>
      <c r="L1252" s="53"/>
      <c r="M1252" s="53"/>
      <c r="N1252" s="53"/>
      <c r="O1252" s="53"/>
      <c r="P1252" s="53"/>
      <c r="Q1252" s="53"/>
      <c r="R1252" s="53"/>
      <c r="S1252" s="53"/>
      <c r="T1252" s="53"/>
      <c r="U1252" s="81"/>
      <c r="V1252" s="53"/>
      <c r="W1252" s="53"/>
    </row>
    <row r="1253" spans="1:23" x14ac:dyDescent="0.25">
      <c r="A1253" s="116" t="str">
        <f>IF(ISBLANK(TBL_DATA[[#This Row],[Row.names]]), "",   DATE(YEAR(TBL_DATA[[#This Row],[Row.names]]), MONTH(TBL_DATA[[#This Row],[Row.names]]), DAY(TBL_DATA[[#This Row],[Row.names]])))</f>
        <v/>
      </c>
      <c r="B1253" s="119"/>
      <c r="C1253" s="68"/>
      <c r="E1253" s="53"/>
      <c r="F1253" s="53"/>
      <c r="G1253" s="54"/>
      <c r="H1253" s="114"/>
      <c r="I1253" s="53"/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81"/>
      <c r="V1253" s="53"/>
      <c r="W1253" s="53"/>
    </row>
    <row r="1254" spans="1:23" x14ac:dyDescent="0.25">
      <c r="A1254" s="116" t="str">
        <f>IF(ISBLANK(TBL_DATA[[#This Row],[Row.names]]), "",   DATE(YEAR(TBL_DATA[[#This Row],[Row.names]]), MONTH(TBL_DATA[[#This Row],[Row.names]]), DAY(TBL_DATA[[#This Row],[Row.names]])))</f>
        <v/>
      </c>
      <c r="B1254" s="119"/>
      <c r="C1254" s="68"/>
      <c r="E1254" s="53"/>
      <c r="F1254" s="53"/>
      <c r="G1254" s="54"/>
      <c r="H1254" s="114"/>
      <c r="I1254" s="53"/>
      <c r="J1254" s="53"/>
      <c r="K1254" s="53"/>
      <c r="L1254" s="53"/>
      <c r="M1254" s="53"/>
      <c r="N1254" s="53"/>
      <c r="O1254" s="53"/>
      <c r="P1254" s="53"/>
      <c r="Q1254" s="53"/>
      <c r="R1254" s="53"/>
      <c r="S1254" s="53"/>
      <c r="T1254" s="53"/>
      <c r="U1254" s="81"/>
      <c r="V1254" s="53"/>
      <c r="W1254" s="53"/>
    </row>
    <row r="1255" spans="1:23" x14ac:dyDescent="0.25">
      <c r="A1255" s="116" t="str">
        <f>IF(ISBLANK(TBL_DATA[[#This Row],[Row.names]]), "",   DATE(YEAR(TBL_DATA[[#This Row],[Row.names]]), MONTH(TBL_DATA[[#This Row],[Row.names]]), DAY(TBL_DATA[[#This Row],[Row.names]])))</f>
        <v/>
      </c>
      <c r="B1255" s="119"/>
      <c r="C1255" s="68"/>
      <c r="E1255" s="53"/>
      <c r="F1255" s="53"/>
      <c r="G1255" s="54"/>
      <c r="H1255" s="114"/>
      <c r="I1255" s="53"/>
      <c r="J1255" s="53"/>
      <c r="K1255" s="53"/>
      <c r="L1255" s="53"/>
      <c r="M1255" s="53"/>
      <c r="N1255" s="53"/>
      <c r="O1255" s="53"/>
      <c r="P1255" s="53"/>
      <c r="Q1255" s="53"/>
      <c r="R1255" s="53"/>
      <c r="S1255" s="53"/>
      <c r="T1255" s="53"/>
      <c r="U1255" s="81"/>
      <c r="V1255" s="53"/>
      <c r="W1255" s="53"/>
    </row>
    <row r="1256" spans="1:23" x14ac:dyDescent="0.25">
      <c r="A1256" s="116" t="str">
        <f>IF(ISBLANK(TBL_DATA[[#This Row],[Row.names]]), "",   DATE(YEAR(TBL_DATA[[#This Row],[Row.names]]), MONTH(TBL_DATA[[#This Row],[Row.names]]), DAY(TBL_DATA[[#This Row],[Row.names]])))</f>
        <v/>
      </c>
      <c r="B1256" s="119"/>
      <c r="C1256" s="68"/>
      <c r="E1256" s="53"/>
      <c r="F1256" s="53"/>
      <c r="G1256" s="54"/>
      <c r="H1256" s="114"/>
      <c r="I1256" s="53"/>
      <c r="J1256" s="53"/>
      <c r="K1256" s="53"/>
      <c r="L1256" s="53"/>
      <c r="M1256" s="53"/>
      <c r="N1256" s="53"/>
      <c r="O1256" s="53"/>
      <c r="P1256" s="53"/>
      <c r="Q1256" s="53"/>
      <c r="R1256" s="53"/>
      <c r="S1256" s="53"/>
      <c r="T1256" s="53"/>
      <c r="U1256" s="81"/>
      <c r="V1256" s="53"/>
      <c r="W1256" s="53"/>
    </row>
    <row r="1257" spans="1:23" x14ac:dyDescent="0.25">
      <c r="A1257" s="116" t="str">
        <f>IF(ISBLANK(TBL_DATA[[#This Row],[Row.names]]), "",   DATE(YEAR(TBL_DATA[[#This Row],[Row.names]]), MONTH(TBL_DATA[[#This Row],[Row.names]]), DAY(TBL_DATA[[#This Row],[Row.names]])))</f>
        <v/>
      </c>
      <c r="B1257" s="119"/>
      <c r="C1257" s="68"/>
      <c r="E1257" s="53"/>
      <c r="F1257" s="53"/>
      <c r="G1257" s="54"/>
      <c r="H1257" s="114"/>
      <c r="I1257" s="53"/>
      <c r="J1257" s="53"/>
      <c r="K1257" s="53"/>
      <c r="L1257" s="53"/>
      <c r="M1257" s="53"/>
      <c r="N1257" s="53"/>
      <c r="O1257" s="53"/>
      <c r="P1257" s="53"/>
      <c r="Q1257" s="53"/>
      <c r="R1257" s="53"/>
      <c r="S1257" s="53"/>
      <c r="T1257" s="53"/>
      <c r="U1257" s="81"/>
      <c r="V1257" s="53"/>
      <c r="W1257" s="53"/>
    </row>
    <row r="1258" spans="1:23" x14ac:dyDescent="0.25">
      <c r="A1258" s="116" t="str">
        <f>IF(ISBLANK(TBL_DATA[[#This Row],[Row.names]]), "",   DATE(YEAR(TBL_DATA[[#This Row],[Row.names]]), MONTH(TBL_DATA[[#This Row],[Row.names]]), DAY(TBL_DATA[[#This Row],[Row.names]])))</f>
        <v/>
      </c>
      <c r="B1258" s="119"/>
      <c r="C1258" s="68"/>
      <c r="E1258" s="53"/>
      <c r="F1258" s="53"/>
      <c r="G1258" s="54"/>
      <c r="H1258" s="114"/>
      <c r="I1258" s="53"/>
      <c r="J1258" s="53"/>
      <c r="K1258" s="53"/>
      <c r="L1258" s="53"/>
      <c r="M1258" s="53"/>
      <c r="N1258" s="53"/>
      <c r="O1258" s="53"/>
      <c r="P1258" s="53"/>
      <c r="Q1258" s="53"/>
      <c r="R1258" s="53"/>
      <c r="S1258" s="53"/>
      <c r="T1258" s="53"/>
      <c r="U1258" s="81"/>
      <c r="V1258" s="53"/>
      <c r="W1258" s="53"/>
    </row>
    <row r="1259" spans="1:23" x14ac:dyDescent="0.25">
      <c r="A1259" s="116" t="str">
        <f>IF(ISBLANK(TBL_DATA[[#This Row],[Row.names]]), "",   DATE(YEAR(TBL_DATA[[#This Row],[Row.names]]), MONTH(TBL_DATA[[#This Row],[Row.names]]), DAY(TBL_DATA[[#This Row],[Row.names]])))</f>
        <v/>
      </c>
      <c r="B1259" s="119"/>
      <c r="C1259" s="68"/>
      <c r="E1259" s="53"/>
      <c r="F1259" s="53"/>
      <c r="G1259" s="54"/>
      <c r="H1259" s="114"/>
      <c r="I1259" s="53"/>
      <c r="J1259" s="53"/>
      <c r="K1259" s="53"/>
      <c r="L1259" s="53"/>
      <c r="M1259" s="53"/>
      <c r="N1259" s="53"/>
      <c r="O1259" s="53"/>
      <c r="P1259" s="53"/>
      <c r="Q1259" s="53"/>
      <c r="R1259" s="53"/>
      <c r="S1259" s="53"/>
      <c r="T1259" s="53"/>
      <c r="U1259" s="81"/>
      <c r="V1259" s="53"/>
      <c r="W1259" s="53"/>
    </row>
    <row r="1260" spans="1:23" x14ac:dyDescent="0.25">
      <c r="A1260" s="116" t="str">
        <f>IF(ISBLANK(TBL_DATA[[#This Row],[Row.names]]), "",   DATE(YEAR(TBL_DATA[[#This Row],[Row.names]]), MONTH(TBL_DATA[[#This Row],[Row.names]]), DAY(TBL_DATA[[#This Row],[Row.names]])))</f>
        <v/>
      </c>
      <c r="B1260" s="119"/>
      <c r="C1260" s="68"/>
      <c r="E1260" s="53"/>
      <c r="F1260" s="53"/>
      <c r="G1260" s="54"/>
      <c r="H1260" s="114"/>
      <c r="I1260" s="53"/>
      <c r="J1260" s="53"/>
      <c r="K1260" s="53"/>
      <c r="L1260" s="53"/>
      <c r="M1260" s="53"/>
      <c r="N1260" s="53"/>
      <c r="O1260" s="53"/>
      <c r="P1260" s="53"/>
      <c r="Q1260" s="53"/>
      <c r="R1260" s="53"/>
      <c r="S1260" s="53"/>
      <c r="T1260" s="53"/>
      <c r="U1260" s="81"/>
      <c r="V1260" s="53"/>
      <c r="W1260" s="53"/>
    </row>
    <row r="1261" spans="1:23" x14ac:dyDescent="0.25">
      <c r="A1261" s="116" t="str">
        <f>IF(ISBLANK(TBL_DATA[[#This Row],[Row.names]]), "",   DATE(YEAR(TBL_DATA[[#This Row],[Row.names]]), MONTH(TBL_DATA[[#This Row],[Row.names]]), DAY(TBL_DATA[[#This Row],[Row.names]])))</f>
        <v/>
      </c>
      <c r="B1261" s="119"/>
      <c r="C1261" s="68"/>
      <c r="E1261" s="53"/>
      <c r="F1261" s="53"/>
      <c r="G1261" s="54"/>
      <c r="H1261" s="114"/>
      <c r="I1261" s="53"/>
      <c r="J1261" s="53"/>
      <c r="K1261" s="53"/>
      <c r="L1261" s="53"/>
      <c r="M1261" s="53"/>
      <c r="N1261" s="53"/>
      <c r="O1261" s="53"/>
      <c r="P1261" s="53"/>
      <c r="Q1261" s="53"/>
      <c r="R1261" s="53"/>
      <c r="S1261" s="53"/>
      <c r="T1261" s="53"/>
      <c r="U1261" s="81"/>
      <c r="V1261" s="53"/>
      <c r="W1261" s="53"/>
    </row>
    <row r="1262" spans="1:23" x14ac:dyDescent="0.25">
      <c r="A1262" s="116" t="str">
        <f>IF(ISBLANK(TBL_DATA[[#This Row],[Row.names]]), "",   DATE(YEAR(TBL_DATA[[#This Row],[Row.names]]), MONTH(TBL_DATA[[#This Row],[Row.names]]), DAY(TBL_DATA[[#This Row],[Row.names]])))</f>
        <v/>
      </c>
      <c r="B1262" s="119"/>
      <c r="C1262" s="68"/>
      <c r="E1262" s="53"/>
      <c r="F1262" s="53"/>
      <c r="G1262" s="54"/>
      <c r="H1262" s="114"/>
      <c r="I1262" s="53"/>
      <c r="J1262" s="53"/>
      <c r="K1262" s="53"/>
      <c r="L1262" s="53"/>
      <c r="M1262" s="53"/>
      <c r="N1262" s="53"/>
      <c r="O1262" s="53"/>
      <c r="P1262" s="53"/>
      <c r="Q1262" s="53"/>
      <c r="R1262" s="53"/>
      <c r="S1262" s="53"/>
      <c r="T1262" s="53"/>
      <c r="U1262" s="81"/>
      <c r="V1262" s="53"/>
      <c r="W1262" s="53"/>
    </row>
    <row r="1263" spans="1:23" x14ac:dyDescent="0.25">
      <c r="A1263" s="116" t="str">
        <f>IF(ISBLANK(TBL_DATA[[#This Row],[Row.names]]), "",   DATE(YEAR(TBL_DATA[[#This Row],[Row.names]]), MONTH(TBL_DATA[[#This Row],[Row.names]]), DAY(TBL_DATA[[#This Row],[Row.names]])))</f>
        <v/>
      </c>
      <c r="B1263" s="119"/>
      <c r="C1263" s="68"/>
      <c r="E1263" s="53"/>
      <c r="F1263" s="53"/>
      <c r="G1263" s="54"/>
      <c r="H1263" s="114"/>
      <c r="I1263" s="53"/>
      <c r="J1263" s="53"/>
      <c r="K1263" s="53"/>
      <c r="L1263" s="53"/>
      <c r="M1263" s="53"/>
      <c r="N1263" s="53"/>
      <c r="O1263" s="53"/>
      <c r="P1263" s="53"/>
      <c r="Q1263" s="53"/>
      <c r="R1263" s="53"/>
      <c r="S1263" s="53"/>
      <c r="T1263" s="53"/>
      <c r="U1263" s="81"/>
      <c r="V1263" s="53"/>
      <c r="W1263" s="53"/>
    </row>
    <row r="1264" spans="1:23" x14ac:dyDescent="0.25">
      <c r="A1264" s="116" t="str">
        <f>IF(ISBLANK(TBL_DATA[[#This Row],[Row.names]]), "",   DATE(YEAR(TBL_DATA[[#This Row],[Row.names]]), MONTH(TBL_DATA[[#This Row],[Row.names]]), DAY(TBL_DATA[[#This Row],[Row.names]])))</f>
        <v/>
      </c>
      <c r="B1264" s="119"/>
      <c r="C1264" s="68"/>
      <c r="E1264" s="53"/>
      <c r="F1264" s="53"/>
      <c r="G1264" s="54"/>
      <c r="H1264" s="114"/>
      <c r="I1264" s="53"/>
      <c r="J1264" s="53"/>
      <c r="K1264" s="53"/>
      <c r="L1264" s="53"/>
      <c r="M1264" s="53"/>
      <c r="N1264" s="53"/>
      <c r="O1264" s="53"/>
      <c r="P1264" s="53"/>
      <c r="Q1264" s="53"/>
      <c r="R1264" s="53"/>
      <c r="S1264" s="53"/>
      <c r="T1264" s="53"/>
      <c r="U1264" s="81"/>
      <c r="V1264" s="53"/>
      <c r="W1264" s="53"/>
    </row>
    <row r="1265" spans="1:23" x14ac:dyDescent="0.25">
      <c r="A1265" s="116" t="str">
        <f>IF(ISBLANK(TBL_DATA[[#This Row],[Row.names]]), "",   DATE(YEAR(TBL_DATA[[#This Row],[Row.names]]), MONTH(TBL_DATA[[#This Row],[Row.names]]), DAY(TBL_DATA[[#This Row],[Row.names]])))</f>
        <v/>
      </c>
      <c r="B1265" s="119"/>
      <c r="C1265" s="68"/>
      <c r="E1265" s="53"/>
      <c r="F1265" s="53"/>
      <c r="G1265" s="54"/>
      <c r="H1265" s="114"/>
      <c r="I1265" s="53"/>
      <c r="J1265" s="53"/>
      <c r="K1265" s="53"/>
      <c r="L1265" s="53"/>
      <c r="M1265" s="53"/>
      <c r="N1265" s="53"/>
      <c r="O1265" s="53"/>
      <c r="P1265" s="53"/>
      <c r="Q1265" s="53"/>
      <c r="R1265" s="53"/>
      <c r="S1265" s="53"/>
      <c r="T1265" s="53"/>
      <c r="U1265" s="81"/>
      <c r="V1265" s="53"/>
      <c r="W1265" s="53"/>
    </row>
    <row r="1266" spans="1:23" x14ac:dyDescent="0.25">
      <c r="A1266" s="116" t="str">
        <f>IF(ISBLANK(TBL_DATA[[#This Row],[Row.names]]), "",   DATE(YEAR(TBL_DATA[[#This Row],[Row.names]]), MONTH(TBL_DATA[[#This Row],[Row.names]]), DAY(TBL_DATA[[#This Row],[Row.names]])))</f>
        <v/>
      </c>
      <c r="B1266" s="119"/>
      <c r="C1266" s="68"/>
      <c r="E1266" s="53"/>
      <c r="F1266" s="53"/>
      <c r="G1266" s="54"/>
      <c r="H1266" s="114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81"/>
      <c r="V1266" s="53"/>
      <c r="W1266" s="53"/>
    </row>
    <row r="1267" spans="1:23" x14ac:dyDescent="0.25">
      <c r="A1267" s="116" t="str">
        <f>IF(ISBLANK(TBL_DATA[[#This Row],[Row.names]]), "",   DATE(YEAR(TBL_DATA[[#This Row],[Row.names]]), MONTH(TBL_DATA[[#This Row],[Row.names]]), DAY(TBL_DATA[[#This Row],[Row.names]])))</f>
        <v/>
      </c>
      <c r="B1267" s="119"/>
      <c r="C1267" s="68"/>
      <c r="E1267" s="53"/>
      <c r="F1267" s="53"/>
      <c r="G1267" s="54"/>
      <c r="H1267" s="114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81"/>
      <c r="V1267" s="53"/>
      <c r="W1267" s="53"/>
    </row>
    <row r="1268" spans="1:23" x14ac:dyDescent="0.25">
      <c r="A1268" s="116" t="str">
        <f>IF(ISBLANK(TBL_DATA[[#This Row],[Row.names]]), "",   DATE(YEAR(TBL_DATA[[#This Row],[Row.names]]), MONTH(TBL_DATA[[#This Row],[Row.names]]), DAY(TBL_DATA[[#This Row],[Row.names]])))</f>
        <v/>
      </c>
      <c r="B1268" s="119"/>
      <c r="C1268" s="68"/>
      <c r="E1268" s="53"/>
      <c r="F1268" s="53"/>
      <c r="G1268" s="54"/>
      <c r="H1268" s="114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81"/>
      <c r="V1268" s="53"/>
      <c r="W1268" s="53"/>
    </row>
    <row r="1269" spans="1:23" x14ac:dyDescent="0.25">
      <c r="A1269" s="116" t="str">
        <f>IF(ISBLANK(TBL_DATA[[#This Row],[Row.names]]), "",   DATE(YEAR(TBL_DATA[[#This Row],[Row.names]]), MONTH(TBL_DATA[[#This Row],[Row.names]]), DAY(TBL_DATA[[#This Row],[Row.names]])))</f>
        <v/>
      </c>
      <c r="B1269" s="119"/>
      <c r="C1269" s="68"/>
      <c r="E1269" s="53"/>
      <c r="F1269" s="53"/>
      <c r="G1269" s="54"/>
      <c r="H1269" s="114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81"/>
      <c r="V1269" s="53"/>
      <c r="W1269" s="53"/>
    </row>
    <row r="1270" spans="1:23" x14ac:dyDescent="0.25">
      <c r="A1270" s="116" t="str">
        <f>IF(ISBLANK(TBL_DATA[[#This Row],[Row.names]]), "",   DATE(YEAR(TBL_DATA[[#This Row],[Row.names]]), MONTH(TBL_DATA[[#This Row],[Row.names]]), DAY(TBL_DATA[[#This Row],[Row.names]])))</f>
        <v/>
      </c>
      <c r="B1270" s="119"/>
      <c r="C1270" s="68"/>
      <c r="E1270" s="53"/>
      <c r="F1270" s="53"/>
      <c r="G1270" s="54"/>
      <c r="H1270" s="114"/>
      <c r="I1270" s="53"/>
      <c r="J1270" s="53"/>
      <c r="K1270" s="53"/>
      <c r="L1270" s="53"/>
      <c r="M1270" s="53"/>
      <c r="N1270" s="53"/>
      <c r="O1270" s="53"/>
      <c r="P1270" s="53"/>
      <c r="Q1270" s="53"/>
      <c r="R1270" s="53"/>
      <c r="S1270" s="53"/>
      <c r="T1270" s="53"/>
      <c r="U1270" s="81"/>
      <c r="V1270" s="53"/>
      <c r="W1270" s="53"/>
    </row>
    <row r="1271" spans="1:23" x14ac:dyDescent="0.25">
      <c r="A1271" s="116" t="str">
        <f>IF(ISBLANK(TBL_DATA[[#This Row],[Row.names]]), "",   DATE(YEAR(TBL_DATA[[#This Row],[Row.names]]), MONTH(TBL_DATA[[#This Row],[Row.names]]), DAY(TBL_DATA[[#This Row],[Row.names]])))</f>
        <v/>
      </c>
      <c r="B1271" s="119"/>
      <c r="C1271" s="68"/>
      <c r="E1271" s="53"/>
      <c r="F1271" s="53"/>
      <c r="G1271" s="54"/>
      <c r="H1271" s="114"/>
      <c r="I1271" s="53"/>
      <c r="J1271" s="53"/>
      <c r="K1271" s="53"/>
      <c r="L1271" s="53"/>
      <c r="M1271" s="53"/>
      <c r="N1271" s="53"/>
      <c r="O1271" s="53"/>
      <c r="P1271" s="53"/>
      <c r="Q1271" s="53"/>
      <c r="R1271" s="53"/>
      <c r="S1271" s="53"/>
      <c r="T1271" s="53"/>
      <c r="U1271" s="81"/>
      <c r="V1271" s="53"/>
      <c r="W1271" s="53"/>
    </row>
    <row r="1272" spans="1:23" x14ac:dyDescent="0.25">
      <c r="A1272" s="116" t="str">
        <f>IF(ISBLANK(TBL_DATA[[#This Row],[Row.names]]), "",   DATE(YEAR(TBL_DATA[[#This Row],[Row.names]]), MONTH(TBL_DATA[[#This Row],[Row.names]]), DAY(TBL_DATA[[#This Row],[Row.names]])))</f>
        <v/>
      </c>
      <c r="B1272" s="119"/>
      <c r="C1272" s="68"/>
      <c r="E1272" s="53"/>
      <c r="F1272" s="53"/>
      <c r="G1272" s="54"/>
      <c r="H1272" s="114"/>
      <c r="I1272" s="53"/>
      <c r="J1272" s="53"/>
      <c r="K1272" s="53"/>
      <c r="L1272" s="53"/>
      <c r="M1272" s="53"/>
      <c r="N1272" s="53"/>
      <c r="O1272" s="53"/>
      <c r="P1272" s="53"/>
      <c r="Q1272" s="53"/>
      <c r="R1272" s="53"/>
      <c r="S1272" s="53"/>
      <c r="T1272" s="53"/>
      <c r="U1272" s="81"/>
      <c r="V1272" s="53"/>
      <c r="W1272" s="53"/>
    </row>
    <row r="1273" spans="1:23" x14ac:dyDescent="0.25">
      <c r="A1273" s="116" t="str">
        <f>IF(ISBLANK(TBL_DATA[[#This Row],[Row.names]]), "",   DATE(YEAR(TBL_DATA[[#This Row],[Row.names]]), MONTH(TBL_DATA[[#This Row],[Row.names]]), DAY(TBL_DATA[[#This Row],[Row.names]])))</f>
        <v/>
      </c>
      <c r="B1273" s="119"/>
      <c r="C1273" s="68"/>
      <c r="E1273" s="53"/>
      <c r="F1273" s="53"/>
      <c r="G1273" s="54"/>
      <c r="H1273" s="114"/>
      <c r="I1273" s="53"/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81"/>
      <c r="V1273" s="53"/>
      <c r="W1273" s="53"/>
    </row>
    <row r="1274" spans="1:23" x14ac:dyDescent="0.25">
      <c r="A1274" s="116" t="str">
        <f>IF(ISBLANK(TBL_DATA[[#This Row],[Row.names]]), "",   DATE(YEAR(TBL_DATA[[#This Row],[Row.names]]), MONTH(TBL_DATA[[#This Row],[Row.names]]), DAY(TBL_DATA[[#This Row],[Row.names]])))</f>
        <v/>
      </c>
      <c r="B1274" s="119"/>
      <c r="C1274" s="68"/>
      <c r="E1274" s="53"/>
      <c r="F1274" s="53"/>
      <c r="G1274" s="54"/>
      <c r="H1274" s="114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81"/>
      <c r="V1274" s="53"/>
      <c r="W1274" s="53"/>
    </row>
    <row r="1275" spans="1:23" x14ac:dyDescent="0.25">
      <c r="A1275" s="116" t="str">
        <f>IF(ISBLANK(TBL_DATA[[#This Row],[Row.names]]), "",   DATE(YEAR(TBL_DATA[[#This Row],[Row.names]]), MONTH(TBL_DATA[[#This Row],[Row.names]]), DAY(TBL_DATA[[#This Row],[Row.names]])))</f>
        <v/>
      </c>
      <c r="B1275" s="119"/>
      <c r="C1275" s="68"/>
      <c r="E1275" s="53"/>
      <c r="F1275" s="53"/>
      <c r="G1275" s="54"/>
      <c r="H1275" s="114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81"/>
      <c r="V1275" s="53"/>
      <c r="W1275" s="53"/>
    </row>
    <row r="1276" spans="1:23" x14ac:dyDescent="0.25">
      <c r="A1276" s="116" t="str">
        <f>IF(ISBLANK(TBL_DATA[[#This Row],[Row.names]]), "",   DATE(YEAR(TBL_DATA[[#This Row],[Row.names]]), MONTH(TBL_DATA[[#This Row],[Row.names]]), DAY(TBL_DATA[[#This Row],[Row.names]])))</f>
        <v/>
      </c>
      <c r="B1276" s="119"/>
      <c r="C1276" s="68"/>
      <c r="E1276" s="53"/>
      <c r="F1276" s="53"/>
      <c r="G1276" s="54"/>
      <c r="H1276" s="114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81"/>
      <c r="V1276" s="53"/>
      <c r="W1276" s="53"/>
    </row>
    <row r="1277" spans="1:23" x14ac:dyDescent="0.25">
      <c r="A1277" s="116" t="str">
        <f>IF(ISBLANK(TBL_DATA[[#This Row],[Row.names]]), "",   DATE(YEAR(TBL_DATA[[#This Row],[Row.names]]), MONTH(TBL_DATA[[#This Row],[Row.names]]), DAY(TBL_DATA[[#This Row],[Row.names]])))</f>
        <v/>
      </c>
      <c r="B1277" s="119"/>
      <c r="C1277" s="68"/>
      <c r="E1277" s="53"/>
      <c r="F1277" s="53"/>
      <c r="G1277" s="54"/>
      <c r="H1277" s="114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81"/>
      <c r="V1277" s="53"/>
      <c r="W1277" s="53"/>
    </row>
    <row r="1278" spans="1:23" x14ac:dyDescent="0.25">
      <c r="A1278" s="116" t="str">
        <f>IF(ISBLANK(TBL_DATA[[#This Row],[Row.names]]), "",   DATE(YEAR(TBL_DATA[[#This Row],[Row.names]]), MONTH(TBL_DATA[[#This Row],[Row.names]]), DAY(TBL_DATA[[#This Row],[Row.names]])))</f>
        <v/>
      </c>
      <c r="B1278" s="119"/>
      <c r="C1278" s="68"/>
      <c r="E1278" s="53"/>
      <c r="F1278" s="53"/>
      <c r="G1278" s="54"/>
      <c r="H1278" s="114"/>
      <c r="I1278" s="53"/>
      <c r="J1278" s="53"/>
      <c r="K1278" s="53"/>
      <c r="L1278" s="53"/>
      <c r="M1278" s="53"/>
      <c r="N1278" s="53"/>
      <c r="O1278" s="53"/>
      <c r="P1278" s="53"/>
      <c r="Q1278" s="53"/>
      <c r="R1278" s="53"/>
      <c r="S1278" s="53"/>
      <c r="T1278" s="53"/>
      <c r="U1278" s="81"/>
      <c r="V1278" s="53"/>
      <c r="W1278" s="53"/>
    </row>
    <row r="1279" spans="1:23" x14ac:dyDescent="0.25">
      <c r="A1279" s="116" t="str">
        <f>IF(ISBLANK(TBL_DATA[[#This Row],[Row.names]]), "",   DATE(YEAR(TBL_DATA[[#This Row],[Row.names]]), MONTH(TBL_DATA[[#This Row],[Row.names]]), DAY(TBL_DATA[[#This Row],[Row.names]])))</f>
        <v/>
      </c>
      <c r="B1279" s="119"/>
      <c r="C1279" s="68"/>
      <c r="E1279" s="53"/>
      <c r="F1279" s="53"/>
      <c r="G1279" s="54"/>
      <c r="H1279" s="114"/>
      <c r="I1279" s="53"/>
      <c r="J1279" s="53"/>
      <c r="K1279" s="53"/>
      <c r="L1279" s="53"/>
      <c r="M1279" s="53"/>
      <c r="N1279" s="53"/>
      <c r="O1279" s="53"/>
      <c r="P1279" s="53"/>
      <c r="Q1279" s="53"/>
      <c r="R1279" s="53"/>
      <c r="S1279" s="53"/>
      <c r="T1279" s="53"/>
      <c r="U1279" s="81"/>
      <c r="V1279" s="53"/>
      <c r="W1279" s="53"/>
    </row>
    <row r="1280" spans="1:23" x14ac:dyDescent="0.25">
      <c r="A1280" s="116" t="str">
        <f>IF(ISBLANK(TBL_DATA[[#This Row],[Row.names]]), "",   DATE(YEAR(TBL_DATA[[#This Row],[Row.names]]), MONTH(TBL_DATA[[#This Row],[Row.names]]), DAY(TBL_DATA[[#This Row],[Row.names]])))</f>
        <v/>
      </c>
      <c r="B1280" s="119"/>
      <c r="C1280" s="68"/>
      <c r="E1280" s="53"/>
      <c r="F1280" s="53"/>
      <c r="G1280" s="54"/>
      <c r="H1280" s="114"/>
      <c r="I1280" s="53"/>
      <c r="J1280" s="53"/>
      <c r="K1280" s="53"/>
      <c r="L1280" s="53"/>
      <c r="M1280" s="53"/>
      <c r="N1280" s="53"/>
      <c r="O1280" s="53"/>
      <c r="P1280" s="53"/>
      <c r="Q1280" s="53"/>
      <c r="R1280" s="53"/>
      <c r="S1280" s="53"/>
      <c r="T1280" s="53"/>
      <c r="U1280" s="81"/>
      <c r="V1280" s="53"/>
      <c r="W1280" s="53"/>
    </row>
    <row r="1281" spans="1:23" x14ac:dyDescent="0.25">
      <c r="A1281" s="116" t="str">
        <f>IF(ISBLANK(TBL_DATA[[#This Row],[Row.names]]), "",   DATE(YEAR(TBL_DATA[[#This Row],[Row.names]]), MONTH(TBL_DATA[[#This Row],[Row.names]]), DAY(TBL_DATA[[#This Row],[Row.names]])))</f>
        <v/>
      </c>
      <c r="B1281" s="119"/>
      <c r="C1281" s="68"/>
      <c r="E1281" s="53"/>
      <c r="F1281" s="53"/>
      <c r="G1281" s="54"/>
      <c r="H1281" s="114"/>
      <c r="I1281" s="53"/>
      <c r="J1281" s="53"/>
      <c r="K1281" s="53"/>
      <c r="L1281" s="53"/>
      <c r="M1281" s="53"/>
      <c r="N1281" s="53"/>
      <c r="O1281" s="53"/>
      <c r="P1281" s="53"/>
      <c r="Q1281" s="53"/>
      <c r="R1281" s="53"/>
      <c r="S1281" s="53"/>
      <c r="T1281" s="53"/>
      <c r="U1281" s="81"/>
      <c r="V1281" s="53"/>
      <c r="W1281" s="53"/>
    </row>
    <row r="1282" spans="1:23" x14ac:dyDescent="0.25">
      <c r="A1282" s="116" t="str">
        <f>IF(ISBLANK(TBL_DATA[[#This Row],[Row.names]]), "",   DATE(YEAR(TBL_DATA[[#This Row],[Row.names]]), MONTH(TBL_DATA[[#This Row],[Row.names]]), DAY(TBL_DATA[[#This Row],[Row.names]])))</f>
        <v/>
      </c>
      <c r="B1282" s="119"/>
      <c r="C1282" s="68"/>
      <c r="E1282" s="53"/>
      <c r="F1282" s="53"/>
      <c r="G1282" s="54"/>
      <c r="H1282" s="114"/>
      <c r="I1282" s="53"/>
      <c r="J1282" s="53"/>
      <c r="K1282" s="53"/>
      <c r="L1282" s="53"/>
      <c r="M1282" s="53"/>
      <c r="N1282" s="53"/>
      <c r="O1282" s="53"/>
      <c r="P1282" s="53"/>
      <c r="Q1282" s="53"/>
      <c r="R1282" s="53"/>
      <c r="S1282" s="53"/>
      <c r="T1282" s="53"/>
      <c r="U1282" s="81"/>
      <c r="V1282" s="53"/>
      <c r="W1282" s="53"/>
    </row>
    <row r="1283" spans="1:23" x14ac:dyDescent="0.25">
      <c r="A1283" s="116" t="str">
        <f>IF(ISBLANK(TBL_DATA[[#This Row],[Row.names]]), "",   DATE(YEAR(TBL_DATA[[#This Row],[Row.names]]), MONTH(TBL_DATA[[#This Row],[Row.names]]), DAY(TBL_DATA[[#This Row],[Row.names]])))</f>
        <v/>
      </c>
      <c r="B1283" s="119"/>
      <c r="C1283" s="68"/>
      <c r="E1283" s="53"/>
      <c r="F1283" s="53"/>
      <c r="G1283" s="54"/>
      <c r="H1283" s="114"/>
      <c r="I1283" s="53"/>
      <c r="J1283" s="53"/>
      <c r="K1283" s="53"/>
      <c r="L1283" s="53"/>
      <c r="M1283" s="53"/>
      <c r="N1283" s="53"/>
      <c r="O1283" s="53"/>
      <c r="P1283" s="53"/>
      <c r="Q1283" s="53"/>
      <c r="R1283" s="53"/>
      <c r="S1283" s="53"/>
      <c r="T1283" s="53"/>
      <c r="U1283" s="81"/>
      <c r="V1283" s="53"/>
      <c r="W1283" s="53"/>
    </row>
    <row r="1284" spans="1:23" x14ac:dyDescent="0.25">
      <c r="A1284" s="116" t="str">
        <f>IF(ISBLANK(TBL_DATA[[#This Row],[Row.names]]), "",   DATE(YEAR(TBL_DATA[[#This Row],[Row.names]]), MONTH(TBL_DATA[[#This Row],[Row.names]]), DAY(TBL_DATA[[#This Row],[Row.names]])))</f>
        <v/>
      </c>
      <c r="B1284" s="119"/>
      <c r="C1284" s="68"/>
      <c r="E1284" s="53"/>
      <c r="F1284" s="53"/>
      <c r="G1284" s="54"/>
      <c r="H1284" s="114"/>
      <c r="I1284" s="53"/>
      <c r="J1284" s="53"/>
      <c r="K1284" s="53"/>
      <c r="L1284" s="53"/>
      <c r="M1284" s="53"/>
      <c r="N1284" s="53"/>
      <c r="O1284" s="53"/>
      <c r="P1284" s="53"/>
      <c r="Q1284" s="53"/>
      <c r="R1284" s="53"/>
      <c r="S1284" s="53"/>
      <c r="T1284" s="53"/>
      <c r="U1284" s="81"/>
      <c r="V1284" s="53"/>
      <c r="W1284" s="53"/>
    </row>
    <row r="1285" spans="1:23" x14ac:dyDescent="0.25">
      <c r="A1285" s="116" t="str">
        <f>IF(ISBLANK(TBL_DATA[[#This Row],[Row.names]]), "",   DATE(YEAR(TBL_DATA[[#This Row],[Row.names]]), MONTH(TBL_DATA[[#This Row],[Row.names]]), DAY(TBL_DATA[[#This Row],[Row.names]])))</f>
        <v/>
      </c>
      <c r="B1285" s="119"/>
      <c r="C1285" s="68"/>
      <c r="E1285" s="53"/>
      <c r="F1285" s="53"/>
      <c r="G1285" s="54"/>
      <c r="H1285" s="114"/>
      <c r="I1285" s="53"/>
      <c r="J1285" s="53"/>
      <c r="K1285" s="53"/>
      <c r="L1285" s="53"/>
      <c r="M1285" s="53"/>
      <c r="N1285" s="53"/>
      <c r="O1285" s="53"/>
      <c r="P1285" s="53"/>
      <c r="Q1285" s="53"/>
      <c r="R1285" s="53"/>
      <c r="S1285" s="53"/>
      <c r="T1285" s="53"/>
      <c r="U1285" s="81"/>
      <c r="V1285" s="53"/>
      <c r="W1285" s="53"/>
    </row>
    <row r="1286" spans="1:23" x14ac:dyDescent="0.25">
      <c r="A1286" s="116" t="str">
        <f>IF(ISBLANK(TBL_DATA[[#This Row],[Row.names]]), "",   DATE(YEAR(TBL_DATA[[#This Row],[Row.names]]), MONTH(TBL_DATA[[#This Row],[Row.names]]), DAY(TBL_DATA[[#This Row],[Row.names]])))</f>
        <v/>
      </c>
      <c r="B1286" s="119"/>
      <c r="C1286" s="68"/>
      <c r="E1286" s="53"/>
      <c r="F1286" s="53"/>
      <c r="G1286" s="54"/>
      <c r="H1286" s="114"/>
      <c r="I1286" s="53"/>
      <c r="J1286" s="53"/>
      <c r="K1286" s="53"/>
      <c r="L1286" s="53"/>
      <c r="M1286" s="53"/>
      <c r="N1286" s="53"/>
      <c r="O1286" s="53"/>
      <c r="P1286" s="53"/>
      <c r="Q1286" s="53"/>
      <c r="R1286" s="53"/>
      <c r="S1286" s="53"/>
      <c r="T1286" s="53"/>
      <c r="U1286" s="81"/>
      <c r="V1286" s="53"/>
      <c r="W1286" s="53"/>
    </row>
    <row r="1287" spans="1:23" x14ac:dyDescent="0.25">
      <c r="A1287" s="116" t="str">
        <f>IF(ISBLANK(TBL_DATA[[#This Row],[Row.names]]), "",   DATE(YEAR(TBL_DATA[[#This Row],[Row.names]]), MONTH(TBL_DATA[[#This Row],[Row.names]]), DAY(TBL_DATA[[#This Row],[Row.names]])))</f>
        <v/>
      </c>
      <c r="B1287" s="119"/>
      <c r="C1287" s="68"/>
      <c r="E1287" s="53"/>
      <c r="F1287" s="53"/>
      <c r="G1287" s="54"/>
      <c r="H1287" s="114"/>
      <c r="I1287" s="53"/>
      <c r="J1287" s="53"/>
      <c r="K1287" s="53"/>
      <c r="L1287" s="53"/>
      <c r="M1287" s="53"/>
      <c r="N1287" s="53"/>
      <c r="O1287" s="53"/>
      <c r="P1287" s="53"/>
      <c r="Q1287" s="53"/>
      <c r="R1287" s="53"/>
      <c r="S1287" s="53"/>
      <c r="T1287" s="53"/>
      <c r="U1287" s="81"/>
      <c r="V1287" s="53"/>
      <c r="W1287" s="53"/>
    </row>
    <row r="1288" spans="1:23" x14ac:dyDescent="0.25">
      <c r="A1288" s="116" t="str">
        <f>IF(ISBLANK(TBL_DATA[[#This Row],[Row.names]]), "",   DATE(YEAR(TBL_DATA[[#This Row],[Row.names]]), MONTH(TBL_DATA[[#This Row],[Row.names]]), DAY(TBL_DATA[[#This Row],[Row.names]])))</f>
        <v/>
      </c>
      <c r="B1288" s="119"/>
      <c r="C1288" s="68"/>
      <c r="E1288" s="53"/>
      <c r="F1288" s="53"/>
      <c r="G1288" s="54"/>
      <c r="H1288" s="114"/>
      <c r="I1288" s="53"/>
      <c r="J1288" s="53"/>
      <c r="K1288" s="53"/>
      <c r="L1288" s="53"/>
      <c r="M1288" s="53"/>
      <c r="N1288" s="53"/>
      <c r="O1288" s="53"/>
      <c r="P1288" s="53"/>
      <c r="Q1288" s="53"/>
      <c r="R1288" s="53"/>
      <c r="S1288" s="53"/>
      <c r="T1288" s="53"/>
      <c r="U1288" s="81"/>
      <c r="V1288" s="53"/>
      <c r="W1288" s="53"/>
    </row>
    <row r="1289" spans="1:23" x14ac:dyDescent="0.25">
      <c r="A1289" s="116" t="str">
        <f>IF(ISBLANK(TBL_DATA[[#This Row],[Row.names]]), "",   DATE(YEAR(TBL_DATA[[#This Row],[Row.names]]), MONTH(TBL_DATA[[#This Row],[Row.names]]), DAY(TBL_DATA[[#This Row],[Row.names]])))</f>
        <v/>
      </c>
      <c r="B1289" s="119"/>
      <c r="C1289" s="68"/>
      <c r="E1289" s="53"/>
      <c r="F1289" s="53"/>
      <c r="G1289" s="54"/>
      <c r="H1289" s="114"/>
      <c r="I1289" s="53"/>
      <c r="J1289" s="53"/>
      <c r="K1289" s="53"/>
      <c r="L1289" s="53"/>
      <c r="M1289" s="53"/>
      <c r="N1289" s="53"/>
      <c r="O1289" s="53"/>
      <c r="P1289" s="53"/>
      <c r="Q1289" s="53"/>
      <c r="R1289" s="53"/>
      <c r="S1289" s="53"/>
      <c r="T1289" s="53"/>
      <c r="U1289" s="81"/>
      <c r="V1289" s="53"/>
      <c r="W1289" s="53"/>
    </row>
    <row r="1290" spans="1:23" x14ac:dyDescent="0.25">
      <c r="A1290" s="116" t="str">
        <f>IF(ISBLANK(TBL_DATA[[#This Row],[Row.names]]), "",   DATE(YEAR(TBL_DATA[[#This Row],[Row.names]]), MONTH(TBL_DATA[[#This Row],[Row.names]]), DAY(TBL_DATA[[#This Row],[Row.names]])))</f>
        <v/>
      </c>
      <c r="B1290" s="119"/>
      <c r="C1290" s="68"/>
      <c r="E1290" s="53"/>
      <c r="F1290" s="53"/>
      <c r="G1290" s="54"/>
      <c r="H1290" s="114"/>
      <c r="I1290" s="53"/>
      <c r="J1290" s="53"/>
      <c r="K1290" s="53"/>
      <c r="L1290" s="53"/>
      <c r="M1290" s="53"/>
      <c r="N1290" s="53"/>
      <c r="O1290" s="53"/>
      <c r="P1290" s="53"/>
      <c r="Q1290" s="53"/>
      <c r="R1290" s="53"/>
      <c r="S1290" s="53"/>
      <c r="T1290" s="53"/>
      <c r="U1290" s="81"/>
      <c r="V1290" s="53"/>
      <c r="W1290" s="53"/>
    </row>
    <row r="1291" spans="1:23" x14ac:dyDescent="0.25">
      <c r="A1291" s="116" t="str">
        <f>IF(ISBLANK(TBL_DATA[[#This Row],[Row.names]]), "",   DATE(YEAR(TBL_DATA[[#This Row],[Row.names]]), MONTH(TBL_DATA[[#This Row],[Row.names]]), DAY(TBL_DATA[[#This Row],[Row.names]])))</f>
        <v/>
      </c>
      <c r="B1291" s="119"/>
      <c r="C1291" s="68"/>
      <c r="E1291" s="53"/>
      <c r="F1291" s="53"/>
      <c r="G1291" s="54"/>
      <c r="H1291" s="114"/>
      <c r="I1291" s="53"/>
      <c r="J1291" s="53"/>
      <c r="K1291" s="53"/>
      <c r="L1291" s="53"/>
      <c r="M1291" s="53"/>
      <c r="N1291" s="53"/>
      <c r="O1291" s="53"/>
      <c r="P1291" s="53"/>
      <c r="Q1291" s="53"/>
      <c r="R1291" s="53"/>
      <c r="S1291" s="53"/>
      <c r="T1291" s="53"/>
      <c r="U1291" s="81"/>
      <c r="V1291" s="53"/>
      <c r="W1291" s="53"/>
    </row>
    <row r="1292" spans="1:23" x14ac:dyDescent="0.25">
      <c r="A1292" s="116" t="str">
        <f>IF(ISBLANK(TBL_DATA[[#This Row],[Row.names]]), "",   DATE(YEAR(TBL_DATA[[#This Row],[Row.names]]), MONTH(TBL_DATA[[#This Row],[Row.names]]), DAY(TBL_DATA[[#This Row],[Row.names]])))</f>
        <v/>
      </c>
      <c r="B1292" s="119"/>
      <c r="C1292" s="68"/>
      <c r="E1292" s="53"/>
      <c r="F1292" s="53"/>
      <c r="G1292" s="54"/>
      <c r="H1292" s="114"/>
      <c r="I1292" s="53"/>
      <c r="J1292" s="53"/>
      <c r="K1292" s="53"/>
      <c r="L1292" s="53"/>
      <c r="M1292" s="53"/>
      <c r="N1292" s="53"/>
      <c r="O1292" s="53"/>
      <c r="P1292" s="53"/>
      <c r="Q1292" s="53"/>
      <c r="R1292" s="53"/>
      <c r="S1292" s="53"/>
      <c r="T1292" s="53"/>
      <c r="U1292" s="81"/>
      <c r="V1292" s="53"/>
      <c r="W1292" s="53"/>
    </row>
    <row r="1293" spans="1:23" x14ac:dyDescent="0.25">
      <c r="A1293" s="116" t="str">
        <f>IF(ISBLANK(TBL_DATA[[#This Row],[Row.names]]), "",   DATE(YEAR(TBL_DATA[[#This Row],[Row.names]]), MONTH(TBL_DATA[[#This Row],[Row.names]]), DAY(TBL_DATA[[#This Row],[Row.names]])))</f>
        <v/>
      </c>
      <c r="B1293" s="119"/>
      <c r="C1293" s="68"/>
      <c r="E1293" s="53"/>
      <c r="F1293" s="53"/>
      <c r="G1293" s="54"/>
      <c r="H1293" s="114"/>
      <c r="I1293" s="53"/>
      <c r="J1293" s="53"/>
      <c r="K1293" s="53"/>
      <c r="L1293" s="53"/>
      <c r="M1293" s="53"/>
      <c r="N1293" s="53"/>
      <c r="O1293" s="53"/>
      <c r="P1293" s="53"/>
      <c r="Q1293" s="53"/>
      <c r="R1293" s="53"/>
      <c r="S1293" s="53"/>
      <c r="T1293" s="53"/>
      <c r="U1293" s="81"/>
      <c r="V1293" s="53"/>
      <c r="W1293" s="53"/>
    </row>
    <row r="1294" spans="1:23" x14ac:dyDescent="0.25">
      <c r="A1294" s="116" t="str">
        <f>IF(ISBLANK(TBL_DATA[[#This Row],[Row.names]]), "",   DATE(YEAR(TBL_DATA[[#This Row],[Row.names]]), MONTH(TBL_DATA[[#This Row],[Row.names]]), DAY(TBL_DATA[[#This Row],[Row.names]])))</f>
        <v/>
      </c>
      <c r="B1294" s="119"/>
      <c r="C1294" s="68"/>
      <c r="E1294" s="53"/>
      <c r="F1294" s="53"/>
      <c r="G1294" s="54"/>
      <c r="H1294" s="114"/>
      <c r="I1294" s="53"/>
      <c r="J1294" s="53"/>
      <c r="K1294" s="53"/>
      <c r="L1294" s="53"/>
      <c r="M1294" s="53"/>
      <c r="N1294" s="53"/>
      <c r="O1294" s="53"/>
      <c r="P1294" s="53"/>
      <c r="Q1294" s="53"/>
      <c r="R1294" s="53"/>
      <c r="S1294" s="53"/>
      <c r="T1294" s="53"/>
      <c r="U1294" s="81"/>
      <c r="V1294" s="53"/>
      <c r="W1294" s="53"/>
    </row>
    <row r="1295" spans="1:23" x14ac:dyDescent="0.25">
      <c r="A1295" s="116" t="str">
        <f>IF(ISBLANK(TBL_DATA[[#This Row],[Row.names]]), "",   DATE(YEAR(TBL_DATA[[#This Row],[Row.names]]), MONTH(TBL_DATA[[#This Row],[Row.names]]), DAY(TBL_DATA[[#This Row],[Row.names]])))</f>
        <v/>
      </c>
      <c r="B1295" s="119"/>
      <c r="C1295" s="68"/>
      <c r="E1295" s="53"/>
      <c r="F1295" s="53"/>
      <c r="G1295" s="54"/>
      <c r="H1295" s="114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  <c r="T1295" s="53"/>
      <c r="U1295" s="81"/>
      <c r="V1295" s="53"/>
      <c r="W1295" s="53"/>
    </row>
    <row r="1296" spans="1:23" x14ac:dyDescent="0.25">
      <c r="A1296" s="116" t="str">
        <f>IF(ISBLANK(TBL_DATA[[#This Row],[Row.names]]), "",   DATE(YEAR(TBL_DATA[[#This Row],[Row.names]]), MONTH(TBL_DATA[[#This Row],[Row.names]]), DAY(TBL_DATA[[#This Row],[Row.names]])))</f>
        <v/>
      </c>
      <c r="B1296" s="119"/>
      <c r="C1296" s="68"/>
      <c r="E1296" s="53"/>
      <c r="F1296" s="53"/>
      <c r="G1296" s="54"/>
      <c r="H1296" s="114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  <c r="T1296" s="53"/>
      <c r="U1296" s="81"/>
      <c r="V1296" s="53"/>
      <c r="W1296" s="53"/>
    </row>
    <row r="1297" spans="1:23" x14ac:dyDescent="0.25">
      <c r="A1297" s="116" t="str">
        <f>IF(ISBLANK(TBL_DATA[[#This Row],[Row.names]]), "",   DATE(YEAR(TBL_DATA[[#This Row],[Row.names]]), MONTH(TBL_DATA[[#This Row],[Row.names]]), DAY(TBL_DATA[[#This Row],[Row.names]])))</f>
        <v/>
      </c>
      <c r="B1297" s="119"/>
      <c r="C1297" s="68"/>
      <c r="E1297" s="53"/>
      <c r="F1297" s="53"/>
      <c r="G1297" s="54"/>
      <c r="H1297" s="114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81"/>
      <c r="V1297" s="53"/>
      <c r="W1297" s="53"/>
    </row>
    <row r="1298" spans="1:23" x14ac:dyDescent="0.25">
      <c r="A1298" s="116" t="str">
        <f>IF(ISBLANK(TBL_DATA[[#This Row],[Row.names]]), "",   DATE(YEAR(TBL_DATA[[#This Row],[Row.names]]), MONTH(TBL_DATA[[#This Row],[Row.names]]), DAY(TBL_DATA[[#This Row],[Row.names]])))</f>
        <v/>
      </c>
      <c r="B1298" s="119"/>
      <c r="C1298" s="68"/>
      <c r="E1298" s="53"/>
      <c r="F1298" s="53"/>
      <c r="G1298" s="54"/>
      <c r="H1298" s="114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81"/>
      <c r="V1298" s="53"/>
      <c r="W1298" s="53"/>
    </row>
    <row r="1299" spans="1:23" x14ac:dyDescent="0.25">
      <c r="A1299" s="116" t="str">
        <f>IF(ISBLANK(TBL_DATA[[#This Row],[Row.names]]), "",   DATE(YEAR(TBL_DATA[[#This Row],[Row.names]]), MONTH(TBL_DATA[[#This Row],[Row.names]]), DAY(TBL_DATA[[#This Row],[Row.names]])))</f>
        <v/>
      </c>
      <c r="B1299" s="119"/>
      <c r="C1299" s="68"/>
      <c r="E1299" s="53"/>
      <c r="F1299" s="53"/>
      <c r="G1299" s="54"/>
      <c r="H1299" s="114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81"/>
      <c r="V1299" s="53"/>
      <c r="W1299" s="53"/>
    </row>
    <row r="1300" spans="1:23" x14ac:dyDescent="0.25">
      <c r="A1300" s="116" t="str">
        <f>IF(ISBLANK(TBL_DATA[[#This Row],[Row.names]]), "",   DATE(YEAR(TBL_DATA[[#This Row],[Row.names]]), MONTH(TBL_DATA[[#This Row],[Row.names]]), DAY(TBL_DATA[[#This Row],[Row.names]])))</f>
        <v/>
      </c>
      <c r="B1300" s="119"/>
      <c r="C1300" s="68"/>
      <c r="E1300" s="53"/>
      <c r="F1300" s="53"/>
      <c r="G1300" s="54"/>
      <c r="H1300" s="114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81"/>
      <c r="V1300" s="53"/>
      <c r="W1300" s="53"/>
    </row>
    <row r="1301" spans="1:23" x14ac:dyDescent="0.25">
      <c r="A1301" s="116" t="str">
        <f>IF(ISBLANK(TBL_DATA[[#This Row],[Row.names]]), "",   DATE(YEAR(TBL_DATA[[#This Row],[Row.names]]), MONTH(TBL_DATA[[#This Row],[Row.names]]), DAY(TBL_DATA[[#This Row],[Row.names]])))</f>
        <v/>
      </c>
      <c r="B1301" s="119"/>
      <c r="C1301" s="68"/>
      <c r="E1301" s="53"/>
      <c r="F1301" s="53"/>
      <c r="G1301" s="54"/>
      <c r="H1301" s="114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81"/>
      <c r="V1301" s="53"/>
      <c r="W1301" s="53"/>
    </row>
    <row r="1302" spans="1:23" x14ac:dyDescent="0.25">
      <c r="A1302" s="116" t="str">
        <f>IF(ISBLANK(TBL_DATA[[#This Row],[Row.names]]), "",   DATE(YEAR(TBL_DATA[[#This Row],[Row.names]]), MONTH(TBL_DATA[[#This Row],[Row.names]]), DAY(TBL_DATA[[#This Row],[Row.names]])))</f>
        <v/>
      </c>
      <c r="B1302" s="119"/>
      <c r="C1302" s="68"/>
      <c r="E1302" s="53"/>
      <c r="F1302" s="53"/>
      <c r="G1302" s="54"/>
      <c r="H1302" s="114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81"/>
      <c r="V1302" s="53"/>
      <c r="W1302" s="53"/>
    </row>
    <row r="1303" spans="1:23" x14ac:dyDescent="0.25">
      <c r="A1303" s="116" t="str">
        <f>IF(ISBLANK(TBL_DATA[[#This Row],[Row.names]]), "",   DATE(YEAR(TBL_DATA[[#This Row],[Row.names]]), MONTH(TBL_DATA[[#This Row],[Row.names]]), DAY(TBL_DATA[[#This Row],[Row.names]])))</f>
        <v/>
      </c>
      <c r="B1303" s="119"/>
      <c r="C1303" s="68"/>
      <c r="E1303" s="53"/>
      <c r="F1303" s="53"/>
      <c r="G1303" s="54"/>
      <c r="H1303" s="114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81"/>
      <c r="V1303" s="53"/>
      <c r="W1303" s="53"/>
    </row>
    <row r="1304" spans="1:23" x14ac:dyDescent="0.25">
      <c r="A1304" s="116" t="str">
        <f>IF(ISBLANK(TBL_DATA[[#This Row],[Row.names]]), "",   DATE(YEAR(TBL_DATA[[#This Row],[Row.names]]), MONTH(TBL_DATA[[#This Row],[Row.names]]), DAY(TBL_DATA[[#This Row],[Row.names]])))</f>
        <v/>
      </c>
      <c r="B1304" s="119"/>
      <c r="C1304" s="68"/>
      <c r="E1304" s="53"/>
      <c r="F1304" s="53"/>
      <c r="G1304" s="54"/>
      <c r="H1304" s="114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81"/>
      <c r="V1304" s="53"/>
      <c r="W1304" s="53"/>
    </row>
    <row r="1305" spans="1:23" x14ac:dyDescent="0.25">
      <c r="A1305" s="116" t="str">
        <f>IF(ISBLANK(TBL_DATA[[#This Row],[Row.names]]), "",   DATE(YEAR(TBL_DATA[[#This Row],[Row.names]]), MONTH(TBL_DATA[[#This Row],[Row.names]]), DAY(TBL_DATA[[#This Row],[Row.names]])))</f>
        <v/>
      </c>
      <c r="B1305" s="119"/>
      <c r="C1305" s="68"/>
      <c r="E1305" s="53"/>
      <c r="F1305" s="53"/>
      <c r="G1305" s="54"/>
      <c r="H1305" s="114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81"/>
      <c r="V1305" s="53"/>
      <c r="W1305" s="53"/>
    </row>
    <row r="1306" spans="1:23" x14ac:dyDescent="0.25">
      <c r="A1306" s="116" t="str">
        <f>IF(ISBLANK(TBL_DATA[[#This Row],[Row.names]]), "",   DATE(YEAR(TBL_DATA[[#This Row],[Row.names]]), MONTH(TBL_DATA[[#This Row],[Row.names]]), DAY(TBL_DATA[[#This Row],[Row.names]])))</f>
        <v/>
      </c>
      <c r="B1306" s="119"/>
      <c r="C1306" s="68"/>
      <c r="E1306" s="53"/>
      <c r="F1306" s="53"/>
      <c r="G1306" s="54"/>
      <c r="H1306" s="114"/>
      <c r="I1306" s="53"/>
      <c r="J1306" s="53"/>
      <c r="K1306" s="53"/>
      <c r="L1306" s="53"/>
      <c r="M1306" s="53"/>
      <c r="N1306" s="53"/>
      <c r="O1306" s="53"/>
      <c r="P1306" s="53"/>
      <c r="Q1306" s="53"/>
      <c r="R1306" s="53"/>
      <c r="S1306" s="53"/>
      <c r="T1306" s="53"/>
      <c r="U1306" s="81"/>
      <c r="V1306" s="53"/>
      <c r="W1306" s="53"/>
    </row>
    <row r="1307" spans="1:23" x14ac:dyDescent="0.25">
      <c r="A1307" s="116" t="str">
        <f>IF(ISBLANK(TBL_DATA[[#This Row],[Row.names]]), "",   DATE(YEAR(TBL_DATA[[#This Row],[Row.names]]), MONTH(TBL_DATA[[#This Row],[Row.names]]), DAY(TBL_DATA[[#This Row],[Row.names]])))</f>
        <v/>
      </c>
      <c r="B1307" s="119"/>
      <c r="C1307" s="68"/>
      <c r="E1307" s="53"/>
      <c r="F1307" s="53"/>
      <c r="G1307" s="54"/>
      <c r="H1307" s="114"/>
      <c r="I1307" s="53"/>
      <c r="J1307" s="53"/>
      <c r="K1307" s="53"/>
      <c r="L1307" s="53"/>
      <c r="M1307" s="53"/>
      <c r="N1307" s="53"/>
      <c r="O1307" s="53"/>
      <c r="P1307" s="53"/>
      <c r="Q1307" s="53"/>
      <c r="R1307" s="53"/>
      <c r="S1307" s="53"/>
      <c r="T1307" s="53"/>
      <c r="U1307" s="81"/>
      <c r="V1307" s="53"/>
      <c r="W1307" s="53"/>
    </row>
    <row r="1308" spans="1:23" x14ac:dyDescent="0.25">
      <c r="A1308" s="116" t="str">
        <f>IF(ISBLANK(TBL_DATA[[#This Row],[Row.names]]), "",   DATE(YEAR(TBL_DATA[[#This Row],[Row.names]]), MONTH(TBL_DATA[[#This Row],[Row.names]]), DAY(TBL_DATA[[#This Row],[Row.names]])))</f>
        <v/>
      </c>
      <c r="B1308" s="119"/>
      <c r="C1308" s="68"/>
      <c r="E1308" s="53"/>
      <c r="F1308" s="53"/>
      <c r="G1308" s="54"/>
      <c r="H1308" s="114"/>
      <c r="I1308" s="53"/>
      <c r="J1308" s="53"/>
      <c r="K1308" s="53"/>
      <c r="L1308" s="53"/>
      <c r="M1308" s="53"/>
      <c r="N1308" s="53"/>
      <c r="O1308" s="53"/>
      <c r="P1308" s="53"/>
      <c r="Q1308" s="53"/>
      <c r="R1308" s="53"/>
      <c r="S1308" s="53"/>
      <c r="T1308" s="53"/>
      <c r="U1308" s="81"/>
      <c r="V1308" s="53"/>
      <c r="W1308" s="53"/>
    </row>
    <row r="1309" spans="1:23" x14ac:dyDescent="0.25">
      <c r="A1309" s="116" t="str">
        <f>IF(ISBLANK(TBL_DATA[[#This Row],[Row.names]]), "",   DATE(YEAR(TBL_DATA[[#This Row],[Row.names]]), MONTH(TBL_DATA[[#This Row],[Row.names]]), DAY(TBL_DATA[[#This Row],[Row.names]])))</f>
        <v/>
      </c>
      <c r="B1309" s="119"/>
      <c r="C1309" s="68"/>
      <c r="E1309" s="53"/>
      <c r="F1309" s="53"/>
      <c r="G1309" s="54"/>
      <c r="H1309" s="114"/>
      <c r="I1309" s="53"/>
      <c r="J1309" s="53"/>
      <c r="K1309" s="53"/>
      <c r="L1309" s="53"/>
      <c r="M1309" s="53"/>
      <c r="N1309" s="53"/>
      <c r="O1309" s="53"/>
      <c r="P1309" s="53"/>
      <c r="Q1309" s="53"/>
      <c r="R1309" s="53"/>
      <c r="S1309" s="53"/>
      <c r="T1309" s="53"/>
      <c r="U1309" s="81"/>
      <c r="V1309" s="53"/>
      <c r="W1309" s="53"/>
    </row>
    <row r="1310" spans="1:23" x14ac:dyDescent="0.25">
      <c r="A1310" s="116" t="str">
        <f>IF(ISBLANK(TBL_DATA[[#This Row],[Row.names]]), "",   DATE(YEAR(TBL_DATA[[#This Row],[Row.names]]), MONTH(TBL_DATA[[#This Row],[Row.names]]), DAY(TBL_DATA[[#This Row],[Row.names]])))</f>
        <v/>
      </c>
      <c r="B1310" s="119"/>
      <c r="C1310" s="68"/>
      <c r="E1310" s="53"/>
      <c r="F1310" s="53"/>
      <c r="G1310" s="54"/>
      <c r="H1310" s="114"/>
      <c r="I1310" s="53"/>
      <c r="J1310" s="53"/>
      <c r="K1310" s="53"/>
      <c r="L1310" s="53"/>
      <c r="M1310" s="53"/>
      <c r="N1310" s="53"/>
      <c r="O1310" s="53"/>
      <c r="P1310" s="53"/>
      <c r="Q1310" s="53"/>
      <c r="R1310" s="53"/>
      <c r="S1310" s="53"/>
      <c r="T1310" s="53"/>
      <c r="U1310" s="81"/>
      <c r="V1310" s="53"/>
      <c r="W1310" s="53"/>
    </row>
    <row r="1311" spans="1:23" x14ac:dyDescent="0.25">
      <c r="A1311" s="116" t="str">
        <f>IF(ISBLANK(TBL_DATA[[#This Row],[Row.names]]), "",   DATE(YEAR(TBL_DATA[[#This Row],[Row.names]]), MONTH(TBL_DATA[[#This Row],[Row.names]]), DAY(TBL_DATA[[#This Row],[Row.names]])))</f>
        <v/>
      </c>
      <c r="B1311" s="119"/>
      <c r="C1311" s="68"/>
      <c r="E1311" s="53"/>
      <c r="F1311" s="53"/>
      <c r="G1311" s="54"/>
      <c r="H1311" s="114"/>
      <c r="I1311" s="53"/>
      <c r="J1311" s="53"/>
      <c r="K1311" s="53"/>
      <c r="L1311" s="53"/>
      <c r="M1311" s="53"/>
      <c r="N1311" s="53"/>
      <c r="O1311" s="53"/>
      <c r="P1311" s="53"/>
      <c r="Q1311" s="53"/>
      <c r="R1311" s="53"/>
      <c r="S1311" s="53"/>
      <c r="T1311" s="53"/>
      <c r="U1311" s="81"/>
      <c r="V1311" s="53"/>
      <c r="W1311" s="53"/>
    </row>
    <row r="1312" spans="1:23" x14ac:dyDescent="0.25">
      <c r="A1312" s="116" t="str">
        <f>IF(ISBLANK(TBL_DATA[[#This Row],[Row.names]]), "",   DATE(YEAR(TBL_DATA[[#This Row],[Row.names]]), MONTH(TBL_DATA[[#This Row],[Row.names]]), DAY(TBL_DATA[[#This Row],[Row.names]])))</f>
        <v/>
      </c>
      <c r="B1312" s="119"/>
      <c r="C1312" s="68"/>
      <c r="E1312" s="53"/>
      <c r="F1312" s="53"/>
      <c r="G1312" s="54"/>
      <c r="H1312" s="114"/>
      <c r="I1312" s="53"/>
      <c r="J1312" s="53"/>
      <c r="K1312" s="53"/>
      <c r="L1312" s="53"/>
      <c r="M1312" s="53"/>
      <c r="N1312" s="53"/>
      <c r="O1312" s="53"/>
      <c r="P1312" s="53"/>
      <c r="Q1312" s="53"/>
      <c r="R1312" s="53"/>
      <c r="S1312" s="53"/>
      <c r="T1312" s="53"/>
      <c r="U1312" s="81"/>
      <c r="V1312" s="53"/>
      <c r="W1312" s="53"/>
    </row>
    <row r="1313" spans="1:23" x14ac:dyDescent="0.25">
      <c r="A1313" s="116" t="str">
        <f>IF(ISBLANK(TBL_DATA[[#This Row],[Row.names]]), "",   DATE(YEAR(TBL_DATA[[#This Row],[Row.names]]), MONTH(TBL_DATA[[#This Row],[Row.names]]), DAY(TBL_DATA[[#This Row],[Row.names]])))</f>
        <v/>
      </c>
      <c r="B1313" s="119"/>
      <c r="C1313" s="68"/>
      <c r="E1313" s="53"/>
      <c r="F1313" s="53"/>
      <c r="G1313" s="54"/>
      <c r="H1313" s="114"/>
      <c r="I1313" s="53"/>
      <c r="J1313" s="53"/>
      <c r="K1313" s="53"/>
      <c r="L1313" s="53"/>
      <c r="M1313" s="53"/>
      <c r="N1313" s="53"/>
      <c r="O1313" s="53"/>
      <c r="P1313" s="53"/>
      <c r="Q1313" s="53"/>
      <c r="R1313" s="53"/>
      <c r="S1313" s="53"/>
      <c r="T1313" s="53"/>
      <c r="U1313" s="81"/>
      <c r="V1313" s="53"/>
      <c r="W1313" s="53"/>
    </row>
    <row r="1314" spans="1:23" x14ac:dyDescent="0.25">
      <c r="A1314" s="116" t="str">
        <f>IF(ISBLANK(TBL_DATA[[#This Row],[Row.names]]), "",   DATE(YEAR(TBL_DATA[[#This Row],[Row.names]]), MONTH(TBL_DATA[[#This Row],[Row.names]]), DAY(TBL_DATA[[#This Row],[Row.names]])))</f>
        <v/>
      </c>
      <c r="B1314" s="119"/>
      <c r="C1314" s="68"/>
      <c r="E1314" s="53"/>
      <c r="F1314" s="53"/>
      <c r="G1314" s="54"/>
      <c r="H1314" s="114"/>
      <c r="I1314" s="53"/>
      <c r="J1314" s="53"/>
      <c r="K1314" s="53"/>
      <c r="L1314" s="53"/>
      <c r="M1314" s="53"/>
      <c r="N1314" s="53"/>
      <c r="O1314" s="53"/>
      <c r="P1314" s="53"/>
      <c r="Q1314" s="53"/>
      <c r="R1314" s="53"/>
      <c r="S1314" s="53"/>
      <c r="T1314" s="53"/>
      <c r="U1314" s="81"/>
      <c r="V1314" s="53"/>
      <c r="W1314" s="53"/>
    </row>
    <row r="1315" spans="1:23" x14ac:dyDescent="0.25">
      <c r="A1315" s="116" t="str">
        <f>IF(ISBLANK(TBL_DATA[[#This Row],[Row.names]]), "",   DATE(YEAR(TBL_DATA[[#This Row],[Row.names]]), MONTH(TBL_DATA[[#This Row],[Row.names]]), DAY(TBL_DATA[[#This Row],[Row.names]])))</f>
        <v/>
      </c>
      <c r="B1315" s="119"/>
      <c r="C1315" s="68"/>
      <c r="E1315" s="53"/>
      <c r="F1315" s="53"/>
      <c r="G1315" s="54"/>
      <c r="H1315" s="114"/>
      <c r="I1315" s="53"/>
      <c r="J1315" s="53"/>
      <c r="K1315" s="53"/>
      <c r="L1315" s="53"/>
      <c r="M1315" s="53"/>
      <c r="N1315" s="53"/>
      <c r="O1315" s="53"/>
      <c r="P1315" s="53"/>
      <c r="Q1315" s="53"/>
      <c r="R1315" s="53"/>
      <c r="S1315" s="53"/>
      <c r="T1315" s="53"/>
      <c r="U1315" s="81"/>
      <c r="V1315" s="53"/>
      <c r="W1315" s="53"/>
    </row>
    <row r="1316" spans="1:23" x14ac:dyDescent="0.25">
      <c r="A1316" s="116" t="str">
        <f>IF(ISBLANK(TBL_DATA[[#This Row],[Row.names]]), "",   DATE(YEAR(TBL_DATA[[#This Row],[Row.names]]), MONTH(TBL_DATA[[#This Row],[Row.names]]), DAY(TBL_DATA[[#This Row],[Row.names]])))</f>
        <v/>
      </c>
      <c r="B1316" s="119"/>
      <c r="C1316" s="68"/>
      <c r="E1316" s="53"/>
      <c r="F1316" s="53"/>
      <c r="G1316" s="54"/>
      <c r="H1316" s="114"/>
      <c r="I1316" s="53"/>
      <c r="J1316" s="53"/>
      <c r="K1316" s="53"/>
      <c r="L1316" s="53"/>
      <c r="M1316" s="53"/>
      <c r="N1316" s="53"/>
      <c r="O1316" s="53"/>
      <c r="P1316" s="53"/>
      <c r="Q1316" s="53"/>
      <c r="R1316" s="53"/>
      <c r="S1316" s="53"/>
      <c r="T1316" s="53"/>
      <c r="U1316" s="81"/>
      <c r="V1316" s="53"/>
      <c r="W1316" s="53"/>
    </row>
    <row r="1317" spans="1:23" x14ac:dyDescent="0.25">
      <c r="A1317" s="116" t="str">
        <f>IF(ISBLANK(TBL_DATA[[#This Row],[Row.names]]), "",   DATE(YEAR(TBL_DATA[[#This Row],[Row.names]]), MONTH(TBL_DATA[[#This Row],[Row.names]]), DAY(TBL_DATA[[#This Row],[Row.names]])))</f>
        <v/>
      </c>
      <c r="B1317" s="119"/>
      <c r="C1317" s="68"/>
      <c r="E1317" s="53"/>
      <c r="F1317" s="53"/>
      <c r="G1317" s="54"/>
      <c r="H1317" s="114"/>
      <c r="I1317" s="53"/>
      <c r="J1317" s="53"/>
      <c r="K1317" s="53"/>
      <c r="L1317" s="53"/>
      <c r="M1317" s="53"/>
      <c r="N1317" s="53"/>
      <c r="O1317" s="53"/>
      <c r="P1317" s="53"/>
      <c r="Q1317" s="53"/>
      <c r="R1317" s="53"/>
      <c r="S1317" s="53"/>
      <c r="T1317" s="53"/>
      <c r="U1317" s="81"/>
      <c r="V1317" s="53"/>
      <c r="W1317" s="53"/>
    </row>
    <row r="1318" spans="1:23" x14ac:dyDescent="0.25">
      <c r="A1318" s="116" t="str">
        <f>IF(ISBLANK(TBL_DATA[[#This Row],[Row.names]]), "",   DATE(YEAR(TBL_DATA[[#This Row],[Row.names]]), MONTH(TBL_DATA[[#This Row],[Row.names]]), DAY(TBL_DATA[[#This Row],[Row.names]])))</f>
        <v/>
      </c>
      <c r="B1318" s="119"/>
      <c r="C1318" s="68"/>
      <c r="E1318" s="53"/>
      <c r="F1318" s="53"/>
      <c r="G1318" s="54"/>
      <c r="H1318" s="114"/>
      <c r="I1318" s="53"/>
      <c r="J1318" s="53"/>
      <c r="K1318" s="53"/>
      <c r="L1318" s="53"/>
      <c r="M1318" s="53"/>
      <c r="N1318" s="53"/>
      <c r="O1318" s="53"/>
      <c r="P1318" s="53"/>
      <c r="Q1318" s="53"/>
      <c r="R1318" s="53"/>
      <c r="S1318" s="53"/>
      <c r="T1318" s="53"/>
      <c r="U1318" s="81"/>
      <c r="V1318" s="53"/>
      <c r="W1318" s="53"/>
    </row>
    <row r="1319" spans="1:23" x14ac:dyDescent="0.25">
      <c r="A1319" s="116" t="str">
        <f>IF(ISBLANK(TBL_DATA[[#This Row],[Row.names]]), "",   DATE(YEAR(TBL_DATA[[#This Row],[Row.names]]), MONTH(TBL_DATA[[#This Row],[Row.names]]), DAY(TBL_DATA[[#This Row],[Row.names]])))</f>
        <v/>
      </c>
      <c r="B1319" s="119"/>
      <c r="C1319" s="68"/>
      <c r="E1319" s="53"/>
      <c r="F1319" s="53"/>
      <c r="G1319" s="54"/>
      <c r="H1319" s="114"/>
      <c r="I1319" s="53"/>
      <c r="J1319" s="53"/>
      <c r="K1319" s="53"/>
      <c r="L1319" s="53"/>
      <c r="M1319" s="53"/>
      <c r="N1319" s="53"/>
      <c r="O1319" s="53"/>
      <c r="P1319" s="53"/>
      <c r="Q1319" s="53"/>
      <c r="R1319" s="53"/>
      <c r="S1319" s="53"/>
      <c r="T1319" s="53"/>
      <c r="U1319" s="81"/>
      <c r="V1319" s="53"/>
      <c r="W1319" s="53"/>
    </row>
    <row r="1320" spans="1:23" x14ac:dyDescent="0.25">
      <c r="A1320" s="116" t="str">
        <f>IF(ISBLANK(TBL_DATA[[#This Row],[Row.names]]), "",   DATE(YEAR(TBL_DATA[[#This Row],[Row.names]]), MONTH(TBL_DATA[[#This Row],[Row.names]]), DAY(TBL_DATA[[#This Row],[Row.names]])))</f>
        <v/>
      </c>
      <c r="B1320" s="119"/>
      <c r="C1320" s="68"/>
      <c r="E1320" s="53"/>
      <c r="F1320" s="53"/>
      <c r="G1320" s="54"/>
      <c r="H1320" s="114"/>
      <c r="I1320" s="53"/>
      <c r="J1320" s="53"/>
      <c r="K1320" s="53"/>
      <c r="L1320" s="53"/>
      <c r="M1320" s="53"/>
      <c r="N1320" s="53"/>
      <c r="O1320" s="53"/>
      <c r="P1320" s="53"/>
      <c r="Q1320" s="53"/>
      <c r="R1320" s="53"/>
      <c r="S1320" s="53"/>
      <c r="T1320" s="53"/>
      <c r="U1320" s="81"/>
      <c r="V1320" s="53"/>
      <c r="W1320" s="53"/>
    </row>
    <row r="1321" spans="1:23" x14ac:dyDescent="0.25">
      <c r="A1321" s="116" t="str">
        <f>IF(ISBLANK(TBL_DATA[[#This Row],[Row.names]]), "",   DATE(YEAR(TBL_DATA[[#This Row],[Row.names]]), MONTH(TBL_DATA[[#This Row],[Row.names]]), DAY(TBL_DATA[[#This Row],[Row.names]])))</f>
        <v/>
      </c>
      <c r="B1321" s="119"/>
      <c r="C1321" s="68"/>
      <c r="E1321" s="53"/>
      <c r="F1321" s="53"/>
      <c r="G1321" s="54"/>
      <c r="H1321" s="114"/>
      <c r="I1321" s="53"/>
      <c r="J1321" s="53"/>
      <c r="K1321" s="53"/>
      <c r="L1321" s="53"/>
      <c r="M1321" s="53"/>
      <c r="N1321" s="53"/>
      <c r="O1321" s="53"/>
      <c r="P1321" s="53"/>
      <c r="Q1321" s="53"/>
      <c r="R1321" s="53"/>
      <c r="S1321" s="53"/>
      <c r="T1321" s="53"/>
      <c r="U1321" s="81"/>
      <c r="V1321" s="53"/>
      <c r="W1321" s="53"/>
    </row>
    <row r="1322" spans="1:23" x14ac:dyDescent="0.25">
      <c r="A1322" s="116" t="str">
        <f>IF(ISBLANK(TBL_DATA[[#This Row],[Row.names]]), "",   DATE(YEAR(TBL_DATA[[#This Row],[Row.names]]), MONTH(TBL_DATA[[#This Row],[Row.names]]), DAY(TBL_DATA[[#This Row],[Row.names]])))</f>
        <v/>
      </c>
      <c r="B1322" s="119"/>
      <c r="C1322" s="68"/>
      <c r="E1322" s="53"/>
      <c r="F1322" s="53"/>
      <c r="G1322" s="54"/>
      <c r="H1322" s="114"/>
      <c r="I1322" s="53"/>
      <c r="J1322" s="53"/>
      <c r="K1322" s="53"/>
      <c r="L1322" s="53"/>
      <c r="M1322" s="53"/>
      <c r="N1322" s="53"/>
      <c r="O1322" s="53"/>
      <c r="P1322" s="53"/>
      <c r="Q1322" s="53"/>
      <c r="R1322" s="53"/>
      <c r="S1322" s="53"/>
      <c r="T1322" s="53"/>
      <c r="U1322" s="81"/>
      <c r="V1322" s="53"/>
      <c r="W1322" s="53"/>
    </row>
    <row r="1323" spans="1:23" x14ac:dyDescent="0.25">
      <c r="A1323" s="116" t="str">
        <f>IF(ISBLANK(TBL_DATA[[#This Row],[Row.names]]), "",   DATE(YEAR(TBL_DATA[[#This Row],[Row.names]]), MONTH(TBL_DATA[[#This Row],[Row.names]]), DAY(TBL_DATA[[#This Row],[Row.names]])))</f>
        <v/>
      </c>
      <c r="B1323" s="119"/>
      <c r="C1323" s="68"/>
      <c r="E1323" s="53"/>
      <c r="F1323" s="53"/>
      <c r="G1323" s="54"/>
      <c r="H1323" s="114"/>
      <c r="I1323" s="53"/>
      <c r="J1323" s="53"/>
      <c r="K1323" s="53"/>
      <c r="L1323" s="53"/>
      <c r="M1323" s="53"/>
      <c r="N1323" s="53"/>
      <c r="O1323" s="53"/>
      <c r="P1323" s="53"/>
      <c r="Q1323" s="53"/>
      <c r="R1323" s="53"/>
      <c r="S1323" s="53"/>
      <c r="T1323" s="53"/>
      <c r="U1323" s="81"/>
      <c r="V1323" s="53"/>
      <c r="W1323" s="53"/>
    </row>
    <row r="1324" spans="1:23" x14ac:dyDescent="0.25">
      <c r="A1324" s="116" t="str">
        <f>IF(ISBLANK(TBL_DATA[[#This Row],[Row.names]]), "",   DATE(YEAR(TBL_DATA[[#This Row],[Row.names]]), MONTH(TBL_DATA[[#This Row],[Row.names]]), DAY(TBL_DATA[[#This Row],[Row.names]])))</f>
        <v/>
      </c>
      <c r="B1324" s="119"/>
      <c r="C1324" s="68"/>
      <c r="E1324" s="53"/>
      <c r="F1324" s="53"/>
      <c r="G1324" s="54"/>
      <c r="H1324" s="114"/>
      <c r="I1324" s="53"/>
      <c r="J1324" s="53"/>
      <c r="K1324" s="53"/>
      <c r="L1324" s="53"/>
      <c r="M1324" s="53"/>
      <c r="N1324" s="53"/>
      <c r="O1324" s="53"/>
      <c r="P1324" s="53"/>
      <c r="Q1324" s="53"/>
      <c r="R1324" s="53"/>
      <c r="S1324" s="53"/>
      <c r="T1324" s="53"/>
      <c r="U1324" s="81"/>
      <c r="V1324" s="53"/>
      <c r="W1324" s="53"/>
    </row>
    <row r="1325" spans="1:23" x14ac:dyDescent="0.25">
      <c r="A1325" s="116" t="str">
        <f>IF(ISBLANK(TBL_DATA[[#This Row],[Row.names]]), "",   DATE(YEAR(TBL_DATA[[#This Row],[Row.names]]), MONTH(TBL_DATA[[#This Row],[Row.names]]), DAY(TBL_DATA[[#This Row],[Row.names]])))</f>
        <v/>
      </c>
      <c r="B1325" s="119"/>
      <c r="C1325" s="68"/>
      <c r="E1325" s="53"/>
      <c r="F1325" s="53"/>
      <c r="G1325" s="54"/>
      <c r="H1325" s="114"/>
      <c r="I1325" s="53"/>
      <c r="J1325" s="53"/>
      <c r="K1325" s="53"/>
      <c r="L1325" s="53"/>
      <c r="M1325" s="53"/>
      <c r="N1325" s="53"/>
      <c r="O1325" s="53"/>
      <c r="P1325" s="53"/>
      <c r="Q1325" s="53"/>
      <c r="R1325" s="53"/>
      <c r="S1325" s="53"/>
      <c r="T1325" s="53"/>
      <c r="U1325" s="81"/>
      <c r="V1325" s="53"/>
      <c r="W1325" s="53"/>
    </row>
    <row r="1326" spans="1:23" x14ac:dyDescent="0.25">
      <c r="A1326" s="116" t="str">
        <f>IF(ISBLANK(TBL_DATA[[#This Row],[Row.names]]), "",   DATE(YEAR(TBL_DATA[[#This Row],[Row.names]]), MONTH(TBL_DATA[[#This Row],[Row.names]]), DAY(TBL_DATA[[#This Row],[Row.names]])))</f>
        <v/>
      </c>
      <c r="B1326" s="119"/>
      <c r="C1326" s="68"/>
      <c r="E1326" s="53"/>
      <c r="F1326" s="53"/>
      <c r="G1326" s="54"/>
      <c r="H1326" s="114"/>
      <c r="I1326" s="53"/>
      <c r="J1326" s="53"/>
      <c r="K1326" s="53"/>
      <c r="L1326" s="53"/>
      <c r="M1326" s="53"/>
      <c r="N1326" s="53"/>
      <c r="O1326" s="53"/>
      <c r="P1326" s="53"/>
      <c r="Q1326" s="53"/>
      <c r="R1326" s="53"/>
      <c r="S1326" s="53"/>
      <c r="T1326" s="53"/>
      <c r="U1326" s="81"/>
      <c r="V1326" s="53"/>
      <c r="W1326" s="53"/>
    </row>
    <row r="1327" spans="1:23" x14ac:dyDescent="0.25">
      <c r="A1327" s="116" t="str">
        <f>IF(ISBLANK(TBL_DATA[[#This Row],[Row.names]]), "",   DATE(YEAR(TBL_DATA[[#This Row],[Row.names]]), MONTH(TBL_DATA[[#This Row],[Row.names]]), DAY(TBL_DATA[[#This Row],[Row.names]])))</f>
        <v/>
      </c>
      <c r="B1327" s="119"/>
      <c r="C1327" s="68"/>
      <c r="E1327" s="53"/>
      <c r="F1327" s="53"/>
      <c r="G1327" s="54"/>
      <c r="H1327" s="114"/>
      <c r="I1327" s="53"/>
      <c r="J1327" s="53"/>
      <c r="K1327" s="53"/>
      <c r="L1327" s="53"/>
      <c r="M1327" s="53"/>
      <c r="N1327" s="53"/>
      <c r="O1327" s="53"/>
      <c r="P1327" s="53"/>
      <c r="Q1327" s="53"/>
      <c r="R1327" s="53"/>
      <c r="S1327" s="53"/>
      <c r="T1327" s="53"/>
      <c r="U1327" s="81"/>
      <c r="V1327" s="53"/>
      <c r="W1327" s="53"/>
    </row>
    <row r="1328" spans="1:23" x14ac:dyDescent="0.25">
      <c r="A1328" s="116" t="str">
        <f>IF(ISBLANK(TBL_DATA[[#This Row],[Row.names]]), "",   DATE(YEAR(TBL_DATA[[#This Row],[Row.names]]), MONTH(TBL_DATA[[#This Row],[Row.names]]), DAY(TBL_DATA[[#This Row],[Row.names]])))</f>
        <v/>
      </c>
      <c r="B1328" s="119"/>
      <c r="C1328" s="68"/>
      <c r="E1328" s="53"/>
      <c r="F1328" s="53"/>
      <c r="G1328" s="54"/>
      <c r="H1328" s="114"/>
      <c r="I1328" s="53"/>
      <c r="J1328" s="53"/>
      <c r="K1328" s="53"/>
      <c r="L1328" s="53"/>
      <c r="M1328" s="53"/>
      <c r="N1328" s="53"/>
      <c r="O1328" s="53"/>
      <c r="P1328" s="53"/>
      <c r="Q1328" s="53"/>
      <c r="R1328" s="53"/>
      <c r="S1328" s="53"/>
      <c r="T1328" s="53"/>
      <c r="U1328" s="81"/>
      <c r="V1328" s="53"/>
      <c r="W1328" s="53"/>
    </row>
    <row r="1329" spans="1:23" x14ac:dyDescent="0.25">
      <c r="A1329" s="116" t="str">
        <f>IF(ISBLANK(TBL_DATA[[#This Row],[Row.names]]), "",   DATE(YEAR(TBL_DATA[[#This Row],[Row.names]]), MONTH(TBL_DATA[[#This Row],[Row.names]]), DAY(TBL_DATA[[#This Row],[Row.names]])))</f>
        <v/>
      </c>
      <c r="B1329" s="119"/>
      <c r="C1329" s="68"/>
      <c r="E1329" s="53"/>
      <c r="F1329" s="53"/>
      <c r="G1329" s="54"/>
      <c r="H1329" s="114"/>
      <c r="I1329" s="53"/>
      <c r="J1329" s="53"/>
      <c r="K1329" s="53"/>
      <c r="L1329" s="53"/>
      <c r="M1329" s="53"/>
      <c r="N1329" s="53"/>
      <c r="O1329" s="53"/>
      <c r="P1329" s="53"/>
      <c r="Q1329" s="53"/>
      <c r="R1329" s="53"/>
      <c r="S1329" s="53"/>
      <c r="T1329" s="53"/>
      <c r="U1329" s="81"/>
      <c r="V1329" s="53"/>
      <c r="W1329" s="53"/>
    </row>
    <row r="1330" spans="1:23" x14ac:dyDescent="0.25">
      <c r="A1330" s="116" t="str">
        <f>IF(ISBLANK(TBL_DATA[[#This Row],[Row.names]]), "",   DATE(YEAR(TBL_DATA[[#This Row],[Row.names]]), MONTH(TBL_DATA[[#This Row],[Row.names]]), DAY(TBL_DATA[[#This Row],[Row.names]])))</f>
        <v/>
      </c>
      <c r="B1330" s="119"/>
      <c r="C1330" s="68"/>
      <c r="E1330" s="53"/>
      <c r="F1330" s="53"/>
      <c r="G1330" s="54"/>
      <c r="H1330" s="114"/>
      <c r="I1330" s="53"/>
      <c r="J1330" s="53"/>
      <c r="K1330" s="53"/>
      <c r="L1330" s="53"/>
      <c r="M1330" s="53"/>
      <c r="N1330" s="53"/>
      <c r="O1330" s="53"/>
      <c r="P1330" s="53"/>
      <c r="Q1330" s="53"/>
      <c r="R1330" s="53"/>
      <c r="S1330" s="53"/>
      <c r="T1330" s="53"/>
      <c r="U1330" s="81"/>
      <c r="V1330" s="53"/>
      <c r="W1330" s="53"/>
    </row>
    <row r="1331" spans="1:23" x14ac:dyDescent="0.25">
      <c r="A1331" s="116" t="str">
        <f>IF(ISBLANK(TBL_DATA[[#This Row],[Row.names]]), "",   DATE(YEAR(TBL_DATA[[#This Row],[Row.names]]), MONTH(TBL_DATA[[#This Row],[Row.names]]), DAY(TBL_DATA[[#This Row],[Row.names]])))</f>
        <v/>
      </c>
      <c r="B1331" s="119"/>
      <c r="C1331" s="68"/>
      <c r="E1331" s="53"/>
      <c r="F1331" s="53"/>
      <c r="G1331" s="54"/>
      <c r="H1331" s="114"/>
      <c r="I1331" s="53"/>
      <c r="J1331" s="53"/>
      <c r="K1331" s="53"/>
      <c r="L1331" s="53"/>
      <c r="M1331" s="53"/>
      <c r="N1331" s="53"/>
      <c r="O1331" s="53"/>
      <c r="P1331" s="53"/>
      <c r="Q1331" s="53"/>
      <c r="R1331" s="53"/>
      <c r="S1331" s="53"/>
      <c r="T1331" s="53"/>
      <c r="U1331" s="81"/>
      <c r="V1331" s="53"/>
      <c r="W1331" s="53"/>
    </row>
    <row r="1332" spans="1:23" x14ac:dyDescent="0.25">
      <c r="A1332" s="116" t="str">
        <f>IF(ISBLANK(TBL_DATA[[#This Row],[Row.names]]), "",   DATE(YEAR(TBL_DATA[[#This Row],[Row.names]]), MONTH(TBL_DATA[[#This Row],[Row.names]]), DAY(TBL_DATA[[#This Row],[Row.names]])))</f>
        <v/>
      </c>
      <c r="B1332" s="119"/>
      <c r="C1332" s="68"/>
      <c r="E1332" s="53"/>
      <c r="F1332" s="53"/>
      <c r="G1332" s="54"/>
      <c r="H1332" s="114"/>
      <c r="I1332" s="53"/>
      <c r="J1332" s="53"/>
      <c r="K1332" s="53"/>
      <c r="L1332" s="53"/>
      <c r="M1332" s="53"/>
      <c r="N1332" s="53"/>
      <c r="O1332" s="53"/>
      <c r="P1332" s="53"/>
      <c r="Q1332" s="53"/>
      <c r="R1332" s="53"/>
      <c r="S1332" s="53"/>
      <c r="T1332" s="53"/>
      <c r="U1332" s="81"/>
      <c r="V1332" s="53"/>
      <c r="W1332" s="53"/>
    </row>
    <row r="1333" spans="1:23" x14ac:dyDescent="0.25">
      <c r="A1333" s="116" t="str">
        <f>IF(ISBLANK(TBL_DATA[[#This Row],[Row.names]]), "",   DATE(YEAR(TBL_DATA[[#This Row],[Row.names]]), MONTH(TBL_DATA[[#This Row],[Row.names]]), DAY(TBL_DATA[[#This Row],[Row.names]])))</f>
        <v/>
      </c>
      <c r="B1333" s="119"/>
      <c r="C1333" s="68"/>
      <c r="E1333" s="53"/>
      <c r="F1333" s="53"/>
      <c r="G1333" s="54"/>
      <c r="H1333" s="114"/>
      <c r="I1333" s="53"/>
      <c r="J1333" s="53"/>
      <c r="K1333" s="53"/>
      <c r="L1333" s="53"/>
      <c r="M1333" s="53"/>
      <c r="N1333" s="53"/>
      <c r="O1333" s="53"/>
      <c r="P1333" s="53"/>
      <c r="Q1333" s="53"/>
      <c r="R1333" s="53"/>
      <c r="S1333" s="53"/>
      <c r="T1333" s="53"/>
      <c r="U1333" s="81"/>
      <c r="V1333" s="53"/>
      <c r="W1333" s="53"/>
    </row>
    <row r="1334" spans="1:23" x14ac:dyDescent="0.25">
      <c r="A1334" s="116" t="str">
        <f>IF(ISBLANK(TBL_DATA[[#This Row],[Row.names]]), "",   DATE(YEAR(TBL_DATA[[#This Row],[Row.names]]), MONTH(TBL_DATA[[#This Row],[Row.names]]), DAY(TBL_DATA[[#This Row],[Row.names]])))</f>
        <v/>
      </c>
      <c r="B1334" s="119"/>
      <c r="C1334" s="68"/>
      <c r="E1334" s="53"/>
      <c r="F1334" s="53"/>
      <c r="G1334" s="54"/>
      <c r="H1334" s="114"/>
      <c r="I1334" s="53"/>
      <c r="J1334" s="53"/>
      <c r="K1334" s="53"/>
      <c r="L1334" s="53"/>
      <c r="M1334" s="53"/>
      <c r="N1334" s="53"/>
      <c r="O1334" s="53"/>
      <c r="P1334" s="53"/>
      <c r="Q1334" s="53"/>
      <c r="R1334" s="53"/>
      <c r="S1334" s="53"/>
      <c r="T1334" s="53"/>
      <c r="U1334" s="81"/>
      <c r="V1334" s="53"/>
      <c r="W1334" s="53"/>
    </row>
    <row r="1335" spans="1:23" x14ac:dyDescent="0.25">
      <c r="A1335" s="116" t="str">
        <f>IF(ISBLANK(TBL_DATA[[#This Row],[Row.names]]), "",   DATE(YEAR(TBL_DATA[[#This Row],[Row.names]]), MONTH(TBL_DATA[[#This Row],[Row.names]]), DAY(TBL_DATA[[#This Row],[Row.names]])))</f>
        <v/>
      </c>
      <c r="B1335" s="119"/>
      <c r="C1335" s="68"/>
      <c r="E1335" s="53"/>
      <c r="F1335" s="53"/>
      <c r="G1335" s="54"/>
      <c r="H1335" s="114"/>
      <c r="I1335" s="53"/>
      <c r="J1335" s="53"/>
      <c r="K1335" s="53"/>
      <c r="L1335" s="53"/>
      <c r="M1335" s="53"/>
      <c r="N1335" s="53"/>
      <c r="O1335" s="53"/>
      <c r="P1335" s="53"/>
      <c r="Q1335" s="53"/>
      <c r="R1335" s="53"/>
      <c r="S1335" s="53"/>
      <c r="T1335" s="53"/>
      <c r="U1335" s="81"/>
      <c r="V1335" s="53"/>
      <c r="W1335" s="53"/>
    </row>
    <row r="1336" spans="1:23" x14ac:dyDescent="0.25">
      <c r="A1336" s="116" t="str">
        <f>IF(ISBLANK(TBL_DATA[[#This Row],[Row.names]]), "",   DATE(YEAR(TBL_DATA[[#This Row],[Row.names]]), MONTH(TBL_DATA[[#This Row],[Row.names]]), DAY(TBL_DATA[[#This Row],[Row.names]])))</f>
        <v/>
      </c>
      <c r="B1336" s="119"/>
      <c r="C1336" s="68"/>
      <c r="E1336" s="53"/>
      <c r="F1336" s="53"/>
      <c r="G1336" s="54"/>
      <c r="H1336" s="114"/>
      <c r="I1336" s="53"/>
      <c r="J1336" s="53"/>
      <c r="K1336" s="53"/>
      <c r="L1336" s="53"/>
      <c r="M1336" s="53"/>
      <c r="N1336" s="53"/>
      <c r="O1336" s="53"/>
      <c r="P1336" s="53"/>
      <c r="Q1336" s="53"/>
      <c r="R1336" s="53"/>
      <c r="S1336" s="53"/>
      <c r="T1336" s="53"/>
      <c r="U1336" s="81"/>
      <c r="V1336" s="53"/>
      <c r="W1336" s="53"/>
    </row>
    <row r="1337" spans="1:23" x14ac:dyDescent="0.25">
      <c r="A1337" s="116" t="str">
        <f>IF(ISBLANK(TBL_DATA[[#This Row],[Row.names]]), "",   DATE(YEAR(TBL_DATA[[#This Row],[Row.names]]), MONTH(TBL_DATA[[#This Row],[Row.names]]), DAY(TBL_DATA[[#This Row],[Row.names]])))</f>
        <v/>
      </c>
      <c r="B1337" s="119"/>
      <c r="C1337" s="68"/>
      <c r="E1337" s="53"/>
      <c r="F1337" s="53"/>
      <c r="G1337" s="54"/>
      <c r="H1337" s="114"/>
      <c r="I1337" s="53"/>
      <c r="J1337" s="53"/>
      <c r="K1337" s="53"/>
      <c r="L1337" s="53"/>
      <c r="M1337" s="53"/>
      <c r="N1337" s="53"/>
      <c r="O1337" s="53"/>
      <c r="P1337" s="53"/>
      <c r="Q1337" s="53"/>
      <c r="R1337" s="53"/>
      <c r="S1337" s="53"/>
      <c r="T1337" s="53"/>
      <c r="U1337" s="81"/>
      <c r="V1337" s="53"/>
      <c r="W1337" s="53"/>
    </row>
    <row r="1338" spans="1:23" x14ac:dyDescent="0.25">
      <c r="A1338" s="116" t="str">
        <f>IF(ISBLANK(TBL_DATA[[#This Row],[Row.names]]), "",   DATE(YEAR(TBL_DATA[[#This Row],[Row.names]]), MONTH(TBL_DATA[[#This Row],[Row.names]]), DAY(TBL_DATA[[#This Row],[Row.names]])))</f>
        <v/>
      </c>
      <c r="B1338" s="119"/>
      <c r="C1338" s="68"/>
      <c r="E1338" s="53"/>
      <c r="F1338" s="53"/>
      <c r="G1338" s="54"/>
      <c r="H1338" s="114"/>
      <c r="I1338" s="53"/>
      <c r="J1338" s="53"/>
      <c r="K1338" s="53"/>
      <c r="L1338" s="53"/>
      <c r="M1338" s="53"/>
      <c r="N1338" s="53"/>
      <c r="O1338" s="53"/>
      <c r="P1338" s="53"/>
      <c r="Q1338" s="53"/>
      <c r="R1338" s="53"/>
      <c r="S1338" s="53"/>
      <c r="T1338" s="53"/>
      <c r="U1338" s="81"/>
      <c r="V1338" s="53"/>
      <c r="W1338" s="53"/>
    </row>
    <row r="1339" spans="1:23" x14ac:dyDescent="0.25">
      <c r="A1339" s="116" t="str">
        <f>IF(ISBLANK(TBL_DATA[[#This Row],[Row.names]]), "",   DATE(YEAR(TBL_DATA[[#This Row],[Row.names]]), MONTH(TBL_DATA[[#This Row],[Row.names]]), DAY(TBL_DATA[[#This Row],[Row.names]])))</f>
        <v/>
      </c>
      <c r="B1339" s="119"/>
      <c r="C1339" s="68"/>
      <c r="E1339" s="53"/>
      <c r="F1339" s="53"/>
      <c r="G1339" s="54"/>
      <c r="H1339" s="114"/>
      <c r="I1339" s="53"/>
      <c r="J1339" s="53"/>
      <c r="K1339" s="53"/>
      <c r="L1339" s="53"/>
      <c r="M1339" s="53"/>
      <c r="N1339" s="53"/>
      <c r="O1339" s="53"/>
      <c r="P1339" s="53"/>
      <c r="Q1339" s="53"/>
      <c r="R1339" s="53"/>
      <c r="S1339" s="53"/>
      <c r="T1339" s="53"/>
      <c r="U1339" s="81"/>
      <c r="V1339" s="53"/>
      <c r="W1339" s="53"/>
    </row>
    <row r="1340" spans="1:23" x14ac:dyDescent="0.25">
      <c r="A1340" s="116" t="str">
        <f>IF(ISBLANK(TBL_DATA[[#This Row],[Row.names]]), "",   DATE(YEAR(TBL_DATA[[#This Row],[Row.names]]), MONTH(TBL_DATA[[#This Row],[Row.names]]), DAY(TBL_DATA[[#This Row],[Row.names]])))</f>
        <v/>
      </c>
      <c r="B1340" s="119"/>
      <c r="C1340" s="68"/>
      <c r="E1340" s="53"/>
      <c r="F1340" s="53"/>
      <c r="G1340" s="54"/>
      <c r="H1340" s="114"/>
      <c r="I1340" s="53"/>
      <c r="J1340" s="53"/>
      <c r="K1340" s="53"/>
      <c r="L1340" s="53"/>
      <c r="M1340" s="53"/>
      <c r="N1340" s="53"/>
      <c r="O1340" s="53"/>
      <c r="P1340" s="53"/>
      <c r="Q1340" s="53"/>
      <c r="R1340" s="53"/>
      <c r="S1340" s="53"/>
      <c r="T1340" s="53"/>
      <c r="U1340" s="81"/>
      <c r="V1340" s="53"/>
      <c r="W1340" s="53"/>
    </row>
    <row r="1341" spans="1:23" x14ac:dyDescent="0.25">
      <c r="A1341" s="116" t="str">
        <f>IF(ISBLANK(TBL_DATA[[#This Row],[Row.names]]), "",   DATE(YEAR(TBL_DATA[[#This Row],[Row.names]]), MONTH(TBL_DATA[[#This Row],[Row.names]]), DAY(TBL_DATA[[#This Row],[Row.names]])))</f>
        <v/>
      </c>
      <c r="B1341" s="119"/>
      <c r="C1341" s="68"/>
      <c r="E1341" s="53"/>
      <c r="F1341" s="53"/>
      <c r="G1341" s="54"/>
      <c r="H1341" s="114"/>
      <c r="I1341" s="53"/>
      <c r="J1341" s="53"/>
      <c r="K1341" s="53"/>
      <c r="L1341" s="53"/>
      <c r="M1341" s="53"/>
      <c r="N1341" s="53"/>
      <c r="O1341" s="53"/>
      <c r="P1341" s="53"/>
      <c r="Q1341" s="53"/>
      <c r="R1341" s="53"/>
      <c r="S1341" s="53"/>
      <c r="T1341" s="53"/>
      <c r="U1341" s="81"/>
      <c r="V1341" s="53"/>
      <c r="W1341" s="53"/>
    </row>
    <row r="1342" spans="1:23" x14ac:dyDescent="0.25">
      <c r="A1342" s="116" t="str">
        <f>IF(ISBLANK(TBL_DATA[[#This Row],[Row.names]]), "",   DATE(YEAR(TBL_DATA[[#This Row],[Row.names]]), MONTH(TBL_DATA[[#This Row],[Row.names]]), DAY(TBL_DATA[[#This Row],[Row.names]])))</f>
        <v/>
      </c>
      <c r="B1342" s="119"/>
      <c r="C1342" s="68"/>
      <c r="E1342" s="53"/>
      <c r="F1342" s="53"/>
      <c r="G1342" s="54"/>
      <c r="H1342" s="114"/>
      <c r="I1342" s="53"/>
      <c r="J1342" s="53"/>
      <c r="K1342" s="53"/>
      <c r="L1342" s="53"/>
      <c r="M1342" s="53"/>
      <c r="N1342" s="53"/>
      <c r="O1342" s="53"/>
      <c r="P1342" s="53"/>
      <c r="Q1342" s="53"/>
      <c r="R1342" s="53"/>
      <c r="S1342" s="53"/>
      <c r="T1342" s="53"/>
      <c r="U1342" s="81"/>
      <c r="V1342" s="53"/>
      <c r="W1342" s="53"/>
    </row>
    <row r="1343" spans="1:23" x14ac:dyDescent="0.25">
      <c r="A1343" s="116" t="str">
        <f>IF(ISBLANK(TBL_DATA[[#This Row],[Row.names]]), "",   DATE(YEAR(TBL_DATA[[#This Row],[Row.names]]), MONTH(TBL_DATA[[#This Row],[Row.names]]), DAY(TBL_DATA[[#This Row],[Row.names]])))</f>
        <v/>
      </c>
      <c r="B1343" s="119"/>
      <c r="C1343" s="68"/>
      <c r="E1343" s="53"/>
      <c r="F1343" s="53"/>
      <c r="G1343" s="54"/>
      <c r="H1343" s="114"/>
      <c r="I1343" s="53"/>
      <c r="J1343" s="53"/>
      <c r="K1343" s="53"/>
      <c r="L1343" s="53"/>
      <c r="M1343" s="53"/>
      <c r="N1343" s="53"/>
      <c r="O1343" s="53"/>
      <c r="P1343" s="53"/>
      <c r="Q1343" s="53"/>
      <c r="R1343" s="53"/>
      <c r="S1343" s="53"/>
      <c r="T1343" s="53"/>
      <c r="U1343" s="81"/>
      <c r="V1343" s="53"/>
      <c r="W1343" s="53"/>
    </row>
    <row r="1344" spans="1:23" x14ac:dyDescent="0.25">
      <c r="A1344" s="116" t="str">
        <f>IF(ISBLANK(TBL_DATA[[#This Row],[Row.names]]), "",   DATE(YEAR(TBL_DATA[[#This Row],[Row.names]]), MONTH(TBL_DATA[[#This Row],[Row.names]]), DAY(TBL_DATA[[#This Row],[Row.names]])))</f>
        <v/>
      </c>
      <c r="B1344" s="119"/>
      <c r="C1344" s="68"/>
      <c r="E1344" s="53"/>
      <c r="F1344" s="53"/>
      <c r="G1344" s="54"/>
      <c r="H1344" s="114"/>
      <c r="I1344" s="53"/>
      <c r="J1344" s="53"/>
      <c r="K1344" s="53"/>
      <c r="L1344" s="53"/>
      <c r="M1344" s="53"/>
      <c r="N1344" s="53"/>
      <c r="O1344" s="53"/>
      <c r="P1344" s="53"/>
      <c r="Q1344" s="53"/>
      <c r="R1344" s="53"/>
      <c r="S1344" s="53"/>
      <c r="T1344" s="53"/>
      <c r="U1344" s="81"/>
      <c r="V1344" s="53"/>
      <c r="W1344" s="53"/>
    </row>
    <row r="1345" spans="1:23" x14ac:dyDescent="0.25">
      <c r="A1345" s="116" t="str">
        <f>IF(ISBLANK(TBL_DATA[[#This Row],[Row.names]]), "",   DATE(YEAR(TBL_DATA[[#This Row],[Row.names]]), MONTH(TBL_DATA[[#This Row],[Row.names]]), DAY(TBL_DATA[[#This Row],[Row.names]])))</f>
        <v/>
      </c>
      <c r="B1345" s="119"/>
      <c r="C1345" s="68"/>
      <c r="E1345" s="53"/>
      <c r="F1345" s="53"/>
      <c r="G1345" s="54"/>
      <c r="H1345" s="114"/>
      <c r="I1345" s="53"/>
      <c r="J1345" s="53"/>
      <c r="K1345" s="53"/>
      <c r="L1345" s="53"/>
      <c r="M1345" s="53"/>
      <c r="N1345" s="53"/>
      <c r="O1345" s="53"/>
      <c r="P1345" s="53"/>
      <c r="Q1345" s="53"/>
      <c r="R1345" s="53"/>
      <c r="S1345" s="53"/>
      <c r="T1345" s="53"/>
      <c r="U1345" s="81"/>
      <c r="V1345" s="53"/>
      <c r="W1345" s="53"/>
    </row>
    <row r="1346" spans="1:23" x14ac:dyDescent="0.25">
      <c r="A1346" s="116" t="str">
        <f>IF(ISBLANK(TBL_DATA[[#This Row],[Row.names]]), "",   DATE(YEAR(TBL_DATA[[#This Row],[Row.names]]), MONTH(TBL_DATA[[#This Row],[Row.names]]), DAY(TBL_DATA[[#This Row],[Row.names]])))</f>
        <v/>
      </c>
      <c r="B1346" s="119"/>
      <c r="C1346" s="68"/>
      <c r="E1346" s="53"/>
      <c r="F1346" s="53"/>
      <c r="G1346" s="54"/>
      <c r="H1346" s="114"/>
      <c r="I1346" s="53"/>
      <c r="J1346" s="53"/>
      <c r="K1346" s="53"/>
      <c r="L1346" s="53"/>
      <c r="M1346" s="53"/>
      <c r="N1346" s="53"/>
      <c r="O1346" s="53"/>
      <c r="P1346" s="53"/>
      <c r="Q1346" s="53"/>
      <c r="R1346" s="53"/>
      <c r="S1346" s="53"/>
      <c r="T1346" s="53"/>
      <c r="U1346" s="81"/>
      <c r="V1346" s="53"/>
      <c r="W1346" s="53"/>
    </row>
    <row r="1347" spans="1:23" x14ac:dyDescent="0.25">
      <c r="A1347" s="116" t="str">
        <f>IF(ISBLANK(TBL_DATA[[#This Row],[Row.names]]), "",   DATE(YEAR(TBL_DATA[[#This Row],[Row.names]]), MONTH(TBL_DATA[[#This Row],[Row.names]]), DAY(TBL_DATA[[#This Row],[Row.names]])))</f>
        <v/>
      </c>
      <c r="B1347" s="119"/>
      <c r="C1347" s="68"/>
      <c r="E1347" s="53"/>
      <c r="F1347" s="53"/>
      <c r="G1347" s="54"/>
      <c r="H1347" s="114"/>
      <c r="I1347" s="53"/>
      <c r="J1347" s="53"/>
      <c r="K1347" s="53"/>
      <c r="L1347" s="53"/>
      <c r="M1347" s="53"/>
      <c r="N1347" s="53"/>
      <c r="O1347" s="53"/>
      <c r="P1347" s="53"/>
      <c r="Q1347" s="53"/>
      <c r="R1347" s="53"/>
      <c r="S1347" s="53"/>
      <c r="T1347" s="53"/>
      <c r="U1347" s="81"/>
      <c r="V1347" s="53"/>
      <c r="W1347" s="53"/>
    </row>
    <row r="1348" spans="1:23" x14ac:dyDescent="0.25">
      <c r="A1348" s="116" t="str">
        <f>IF(ISBLANK(TBL_DATA[[#This Row],[Row.names]]), "",   DATE(YEAR(TBL_DATA[[#This Row],[Row.names]]), MONTH(TBL_DATA[[#This Row],[Row.names]]), DAY(TBL_DATA[[#This Row],[Row.names]])))</f>
        <v/>
      </c>
      <c r="B1348" s="119"/>
      <c r="C1348" s="68"/>
      <c r="E1348" s="53"/>
      <c r="F1348" s="53"/>
      <c r="G1348" s="54"/>
      <c r="H1348" s="114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81"/>
      <c r="V1348" s="53"/>
      <c r="W1348" s="53"/>
    </row>
    <row r="1349" spans="1:23" x14ac:dyDescent="0.25">
      <c r="A1349" s="116" t="str">
        <f>IF(ISBLANK(TBL_DATA[[#This Row],[Row.names]]), "",   DATE(YEAR(TBL_DATA[[#This Row],[Row.names]]), MONTH(TBL_DATA[[#This Row],[Row.names]]), DAY(TBL_DATA[[#This Row],[Row.names]])))</f>
        <v/>
      </c>
      <c r="B1349" s="119"/>
      <c r="C1349" s="68"/>
      <c r="E1349" s="53"/>
      <c r="F1349" s="53"/>
      <c r="G1349" s="54"/>
      <c r="H1349" s="114"/>
      <c r="I1349" s="53"/>
      <c r="J1349" s="53"/>
      <c r="K1349" s="53"/>
      <c r="L1349" s="53"/>
      <c r="M1349" s="53"/>
      <c r="N1349" s="53"/>
      <c r="O1349" s="53"/>
      <c r="P1349" s="53"/>
      <c r="Q1349" s="53"/>
      <c r="R1349" s="53"/>
      <c r="S1349" s="53"/>
      <c r="T1349" s="53"/>
      <c r="U1349" s="81"/>
      <c r="V1349" s="53"/>
      <c r="W1349" s="53"/>
    </row>
    <row r="1350" spans="1:23" x14ac:dyDescent="0.25">
      <c r="A1350" s="116" t="str">
        <f>IF(ISBLANK(TBL_DATA[[#This Row],[Row.names]]), "",   DATE(YEAR(TBL_DATA[[#This Row],[Row.names]]), MONTH(TBL_DATA[[#This Row],[Row.names]]), DAY(TBL_DATA[[#This Row],[Row.names]])))</f>
        <v/>
      </c>
      <c r="B1350" s="119"/>
      <c r="C1350" s="68"/>
      <c r="E1350" s="53"/>
      <c r="F1350" s="53"/>
      <c r="G1350" s="54"/>
      <c r="H1350" s="114"/>
      <c r="I1350" s="53"/>
      <c r="J1350" s="53"/>
      <c r="K1350" s="53"/>
      <c r="L1350" s="53"/>
      <c r="M1350" s="53"/>
      <c r="N1350" s="53"/>
      <c r="O1350" s="53"/>
      <c r="P1350" s="53"/>
      <c r="Q1350" s="53"/>
      <c r="R1350" s="53"/>
      <c r="S1350" s="53"/>
      <c r="T1350" s="53"/>
      <c r="U1350" s="81"/>
      <c r="V1350" s="53"/>
      <c r="W1350" s="53"/>
    </row>
    <row r="1351" spans="1:23" x14ac:dyDescent="0.25">
      <c r="A1351" s="116" t="str">
        <f>IF(ISBLANK(TBL_DATA[[#This Row],[Row.names]]), "",   DATE(YEAR(TBL_DATA[[#This Row],[Row.names]]), MONTH(TBL_DATA[[#This Row],[Row.names]]), DAY(TBL_DATA[[#This Row],[Row.names]])))</f>
        <v/>
      </c>
      <c r="B1351" s="119"/>
      <c r="C1351" s="68"/>
      <c r="E1351" s="53"/>
      <c r="F1351" s="53"/>
      <c r="G1351" s="54"/>
      <c r="H1351" s="114"/>
      <c r="I1351" s="53"/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81"/>
      <c r="V1351" s="53"/>
      <c r="W1351" s="53"/>
    </row>
    <row r="1352" spans="1:23" x14ac:dyDescent="0.25">
      <c r="A1352" s="116" t="str">
        <f>IF(ISBLANK(TBL_DATA[[#This Row],[Row.names]]), "",   DATE(YEAR(TBL_DATA[[#This Row],[Row.names]]), MONTH(TBL_DATA[[#This Row],[Row.names]]), DAY(TBL_DATA[[#This Row],[Row.names]])))</f>
        <v/>
      </c>
      <c r="B1352" s="119"/>
      <c r="C1352" s="68"/>
      <c r="E1352" s="53"/>
      <c r="F1352" s="53"/>
      <c r="G1352" s="54"/>
      <c r="H1352" s="114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81"/>
      <c r="V1352" s="53"/>
      <c r="W1352" s="53"/>
    </row>
    <row r="1353" spans="1:23" x14ac:dyDescent="0.25">
      <c r="A1353" s="116" t="str">
        <f>IF(ISBLANK(TBL_DATA[[#This Row],[Row.names]]), "",   DATE(YEAR(TBL_DATA[[#This Row],[Row.names]]), MONTH(TBL_DATA[[#This Row],[Row.names]]), DAY(TBL_DATA[[#This Row],[Row.names]])))</f>
        <v/>
      </c>
      <c r="B1353" s="119"/>
      <c r="C1353" s="68"/>
      <c r="E1353" s="53"/>
      <c r="F1353" s="53"/>
      <c r="G1353" s="54"/>
      <c r="H1353" s="114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81"/>
      <c r="V1353" s="53"/>
      <c r="W1353" s="53"/>
    </row>
    <row r="1354" spans="1:23" x14ac:dyDescent="0.25">
      <c r="A1354" s="116" t="str">
        <f>IF(ISBLANK(TBL_DATA[[#This Row],[Row.names]]), "",   DATE(YEAR(TBL_DATA[[#This Row],[Row.names]]), MONTH(TBL_DATA[[#This Row],[Row.names]]), DAY(TBL_DATA[[#This Row],[Row.names]])))</f>
        <v/>
      </c>
      <c r="B1354" s="119"/>
      <c r="C1354" s="68"/>
      <c r="E1354" s="53"/>
      <c r="F1354" s="53"/>
      <c r="G1354" s="54"/>
      <c r="H1354" s="114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81"/>
      <c r="V1354" s="53"/>
      <c r="W1354" s="53"/>
    </row>
    <row r="1355" spans="1:23" x14ac:dyDescent="0.25">
      <c r="A1355" s="116" t="str">
        <f>IF(ISBLANK(TBL_DATA[[#This Row],[Row.names]]), "",   DATE(YEAR(TBL_DATA[[#This Row],[Row.names]]), MONTH(TBL_DATA[[#This Row],[Row.names]]), DAY(TBL_DATA[[#This Row],[Row.names]])))</f>
        <v/>
      </c>
      <c r="B1355" s="119"/>
      <c r="C1355" s="68"/>
      <c r="E1355" s="53"/>
      <c r="F1355" s="53"/>
      <c r="G1355" s="54"/>
      <c r="H1355" s="114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81"/>
      <c r="V1355" s="53"/>
      <c r="W1355" s="53"/>
    </row>
    <row r="1356" spans="1:23" x14ac:dyDescent="0.25">
      <c r="A1356" s="116" t="str">
        <f>IF(ISBLANK(TBL_DATA[[#This Row],[Row.names]]), "",   DATE(YEAR(TBL_DATA[[#This Row],[Row.names]]), MONTH(TBL_DATA[[#This Row],[Row.names]]), DAY(TBL_DATA[[#This Row],[Row.names]])))</f>
        <v/>
      </c>
      <c r="B1356" s="119"/>
      <c r="C1356" s="68"/>
      <c r="E1356" s="53"/>
      <c r="F1356" s="53"/>
      <c r="G1356" s="54"/>
      <c r="H1356" s="114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81"/>
      <c r="V1356" s="53"/>
      <c r="W1356" s="53"/>
    </row>
    <row r="1357" spans="1:23" x14ac:dyDescent="0.25">
      <c r="A1357" s="116" t="str">
        <f>IF(ISBLANK(TBL_DATA[[#This Row],[Row.names]]), "",   DATE(YEAR(TBL_DATA[[#This Row],[Row.names]]), MONTH(TBL_DATA[[#This Row],[Row.names]]), DAY(TBL_DATA[[#This Row],[Row.names]])))</f>
        <v/>
      </c>
      <c r="B1357" s="119"/>
      <c r="C1357" s="68"/>
      <c r="E1357" s="53"/>
      <c r="F1357" s="53"/>
      <c r="G1357" s="54"/>
      <c r="H1357" s="114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81"/>
      <c r="V1357" s="53"/>
      <c r="W1357" s="53"/>
    </row>
    <row r="1358" spans="1:23" x14ac:dyDescent="0.25">
      <c r="A1358" s="116" t="str">
        <f>IF(ISBLANK(TBL_DATA[[#This Row],[Row.names]]), "",   DATE(YEAR(TBL_DATA[[#This Row],[Row.names]]), MONTH(TBL_DATA[[#This Row],[Row.names]]), DAY(TBL_DATA[[#This Row],[Row.names]])))</f>
        <v/>
      </c>
      <c r="B1358" s="119"/>
      <c r="C1358" s="68"/>
      <c r="E1358" s="53"/>
      <c r="F1358" s="53"/>
      <c r="G1358" s="54"/>
      <c r="H1358" s="114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81"/>
      <c r="V1358" s="53"/>
      <c r="W1358" s="53"/>
    </row>
    <row r="1359" spans="1:23" x14ac:dyDescent="0.25">
      <c r="A1359" s="116" t="str">
        <f>IF(ISBLANK(TBL_DATA[[#This Row],[Row.names]]), "",   DATE(YEAR(TBL_DATA[[#This Row],[Row.names]]), MONTH(TBL_DATA[[#This Row],[Row.names]]), DAY(TBL_DATA[[#This Row],[Row.names]])))</f>
        <v/>
      </c>
      <c r="B1359" s="119"/>
      <c r="C1359" s="68"/>
      <c r="E1359" s="53"/>
      <c r="F1359" s="53"/>
      <c r="G1359" s="54"/>
      <c r="H1359" s="114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81"/>
      <c r="V1359" s="53"/>
      <c r="W1359" s="53"/>
    </row>
    <row r="1360" spans="1:23" x14ac:dyDescent="0.25">
      <c r="A1360" s="116" t="str">
        <f>IF(ISBLANK(TBL_DATA[[#This Row],[Row.names]]), "",   DATE(YEAR(TBL_DATA[[#This Row],[Row.names]]), MONTH(TBL_DATA[[#This Row],[Row.names]]), DAY(TBL_DATA[[#This Row],[Row.names]])))</f>
        <v/>
      </c>
      <c r="B1360" s="119"/>
      <c r="C1360" s="68"/>
      <c r="E1360" s="53"/>
      <c r="F1360" s="53"/>
      <c r="G1360" s="54"/>
      <c r="H1360" s="114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81"/>
      <c r="V1360" s="53"/>
      <c r="W1360" s="53"/>
    </row>
    <row r="1361" spans="1:23" x14ac:dyDescent="0.25">
      <c r="A1361" s="116" t="str">
        <f>IF(ISBLANK(TBL_DATA[[#This Row],[Row.names]]), "",   DATE(YEAR(TBL_DATA[[#This Row],[Row.names]]), MONTH(TBL_DATA[[#This Row],[Row.names]]), DAY(TBL_DATA[[#This Row],[Row.names]])))</f>
        <v/>
      </c>
      <c r="B1361" s="119"/>
      <c r="C1361" s="68"/>
      <c r="E1361" s="53"/>
      <c r="F1361" s="53"/>
      <c r="G1361" s="54"/>
      <c r="H1361" s="114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81"/>
      <c r="V1361" s="53"/>
      <c r="W1361" s="53"/>
    </row>
    <row r="1362" spans="1:23" x14ac:dyDescent="0.25">
      <c r="A1362" s="116" t="str">
        <f>IF(ISBLANK(TBL_DATA[[#This Row],[Row.names]]), "",   DATE(YEAR(TBL_DATA[[#This Row],[Row.names]]), MONTH(TBL_DATA[[#This Row],[Row.names]]), DAY(TBL_DATA[[#This Row],[Row.names]])))</f>
        <v/>
      </c>
      <c r="B1362" s="119"/>
      <c r="C1362" s="68"/>
      <c r="E1362" s="53"/>
      <c r="F1362" s="53"/>
      <c r="G1362" s="54"/>
      <c r="H1362" s="114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81"/>
      <c r="V1362" s="53"/>
      <c r="W1362" s="53"/>
    </row>
    <row r="1363" spans="1:23" x14ac:dyDescent="0.25">
      <c r="A1363" s="116" t="str">
        <f>IF(ISBLANK(TBL_DATA[[#This Row],[Row.names]]), "",   DATE(YEAR(TBL_DATA[[#This Row],[Row.names]]), MONTH(TBL_DATA[[#This Row],[Row.names]]), DAY(TBL_DATA[[#This Row],[Row.names]])))</f>
        <v/>
      </c>
      <c r="B1363" s="119"/>
      <c r="C1363" s="68"/>
      <c r="E1363" s="53"/>
      <c r="F1363" s="53"/>
      <c r="G1363" s="54"/>
      <c r="H1363" s="114"/>
      <c r="I1363" s="53"/>
      <c r="J1363" s="53"/>
      <c r="K1363" s="53"/>
      <c r="L1363" s="53"/>
      <c r="M1363" s="53"/>
      <c r="N1363" s="53"/>
      <c r="O1363" s="53"/>
      <c r="P1363" s="53"/>
      <c r="Q1363" s="53"/>
      <c r="R1363" s="53"/>
      <c r="S1363" s="53"/>
      <c r="T1363" s="53"/>
      <c r="U1363" s="81"/>
      <c r="V1363" s="53"/>
      <c r="W1363" s="53"/>
    </row>
    <row r="1364" spans="1:23" x14ac:dyDescent="0.25">
      <c r="A1364" s="116" t="str">
        <f>IF(ISBLANK(TBL_DATA[[#This Row],[Row.names]]), "",   DATE(YEAR(TBL_DATA[[#This Row],[Row.names]]), MONTH(TBL_DATA[[#This Row],[Row.names]]), DAY(TBL_DATA[[#This Row],[Row.names]])))</f>
        <v/>
      </c>
      <c r="B1364" s="119"/>
      <c r="C1364" s="68"/>
      <c r="E1364" s="53"/>
      <c r="F1364" s="53"/>
      <c r="G1364" s="54"/>
      <c r="H1364" s="114"/>
      <c r="I1364" s="53"/>
      <c r="J1364" s="53"/>
      <c r="K1364" s="53"/>
      <c r="L1364" s="53"/>
      <c r="M1364" s="53"/>
      <c r="N1364" s="53"/>
      <c r="O1364" s="53"/>
      <c r="P1364" s="53"/>
      <c r="Q1364" s="53"/>
      <c r="R1364" s="53"/>
      <c r="S1364" s="53"/>
      <c r="T1364" s="53"/>
      <c r="U1364" s="81"/>
      <c r="V1364" s="53"/>
      <c r="W1364" s="53"/>
    </row>
    <row r="1365" spans="1:23" x14ac:dyDescent="0.25">
      <c r="A1365" s="116" t="str">
        <f>IF(ISBLANK(TBL_DATA[[#This Row],[Row.names]]), "",   DATE(YEAR(TBL_DATA[[#This Row],[Row.names]]), MONTH(TBL_DATA[[#This Row],[Row.names]]), DAY(TBL_DATA[[#This Row],[Row.names]])))</f>
        <v/>
      </c>
      <c r="B1365" s="119"/>
      <c r="C1365" s="68"/>
      <c r="E1365" s="53"/>
      <c r="F1365" s="53"/>
      <c r="G1365" s="54"/>
      <c r="H1365" s="114"/>
      <c r="I1365" s="53"/>
      <c r="J1365" s="53"/>
      <c r="K1365" s="53"/>
      <c r="L1365" s="53"/>
      <c r="M1365" s="53"/>
      <c r="N1365" s="53"/>
      <c r="O1365" s="53"/>
      <c r="P1365" s="53"/>
      <c r="Q1365" s="53"/>
      <c r="R1365" s="53"/>
      <c r="S1365" s="53"/>
      <c r="T1365" s="53"/>
      <c r="U1365" s="81"/>
      <c r="V1365" s="53"/>
      <c r="W1365" s="53"/>
    </row>
    <row r="1366" spans="1:23" x14ac:dyDescent="0.25">
      <c r="A1366" s="116" t="str">
        <f>IF(ISBLANK(TBL_DATA[[#This Row],[Row.names]]), "",   DATE(YEAR(TBL_DATA[[#This Row],[Row.names]]), MONTH(TBL_DATA[[#This Row],[Row.names]]), DAY(TBL_DATA[[#This Row],[Row.names]])))</f>
        <v/>
      </c>
      <c r="B1366" s="119"/>
      <c r="C1366" s="68"/>
      <c r="E1366" s="53"/>
      <c r="F1366" s="53"/>
      <c r="G1366" s="54"/>
      <c r="H1366" s="114"/>
      <c r="I1366" s="53"/>
      <c r="J1366" s="53"/>
      <c r="K1366" s="53"/>
      <c r="L1366" s="53"/>
      <c r="M1366" s="53"/>
      <c r="N1366" s="53"/>
      <c r="O1366" s="53"/>
      <c r="P1366" s="53"/>
      <c r="Q1366" s="53"/>
      <c r="R1366" s="53"/>
      <c r="S1366" s="53"/>
      <c r="T1366" s="53"/>
      <c r="U1366" s="81"/>
      <c r="V1366" s="53"/>
      <c r="W1366" s="53"/>
    </row>
    <row r="1367" spans="1:23" x14ac:dyDescent="0.25">
      <c r="A1367" s="116" t="str">
        <f>IF(ISBLANK(TBL_DATA[[#This Row],[Row.names]]), "",   DATE(YEAR(TBL_DATA[[#This Row],[Row.names]]), MONTH(TBL_DATA[[#This Row],[Row.names]]), DAY(TBL_DATA[[#This Row],[Row.names]])))</f>
        <v/>
      </c>
      <c r="B1367" s="119"/>
      <c r="C1367" s="68"/>
      <c r="E1367" s="53"/>
      <c r="F1367" s="53"/>
      <c r="G1367" s="54"/>
      <c r="H1367" s="114"/>
      <c r="I1367" s="53"/>
      <c r="J1367" s="53"/>
      <c r="K1367" s="53"/>
      <c r="L1367" s="53"/>
      <c r="M1367" s="53"/>
      <c r="N1367" s="53"/>
      <c r="O1367" s="53"/>
      <c r="P1367" s="53"/>
      <c r="Q1367" s="53"/>
      <c r="R1367" s="53"/>
      <c r="S1367" s="53"/>
      <c r="T1367" s="53"/>
      <c r="U1367" s="81"/>
      <c r="V1367" s="53"/>
      <c r="W1367" s="53"/>
    </row>
    <row r="1368" spans="1:23" x14ac:dyDescent="0.25">
      <c r="A1368" s="116" t="str">
        <f>IF(ISBLANK(TBL_DATA[[#This Row],[Row.names]]), "",   DATE(YEAR(TBL_DATA[[#This Row],[Row.names]]), MONTH(TBL_DATA[[#This Row],[Row.names]]), DAY(TBL_DATA[[#This Row],[Row.names]])))</f>
        <v/>
      </c>
      <c r="B1368" s="119"/>
      <c r="C1368" s="68"/>
      <c r="E1368" s="53"/>
      <c r="F1368" s="53"/>
      <c r="G1368" s="54"/>
      <c r="H1368" s="114"/>
      <c r="I1368" s="53"/>
      <c r="J1368" s="53"/>
      <c r="K1368" s="53"/>
      <c r="L1368" s="53"/>
      <c r="M1368" s="53"/>
      <c r="N1368" s="53"/>
      <c r="O1368" s="53"/>
      <c r="P1368" s="53"/>
      <c r="Q1368" s="53"/>
      <c r="R1368" s="53"/>
      <c r="S1368" s="53"/>
      <c r="T1368" s="53"/>
      <c r="U1368" s="81"/>
      <c r="V1368" s="53"/>
      <c r="W1368" s="53"/>
    </row>
    <row r="1369" spans="1:23" x14ac:dyDescent="0.25">
      <c r="A1369" s="116" t="str">
        <f>IF(ISBLANK(TBL_DATA[[#This Row],[Row.names]]), "",   DATE(YEAR(TBL_DATA[[#This Row],[Row.names]]), MONTH(TBL_DATA[[#This Row],[Row.names]]), DAY(TBL_DATA[[#This Row],[Row.names]])))</f>
        <v/>
      </c>
      <c r="B1369" s="119"/>
      <c r="C1369" s="68"/>
      <c r="E1369" s="53"/>
      <c r="F1369" s="53"/>
      <c r="G1369" s="54"/>
      <c r="H1369" s="114"/>
      <c r="I1369" s="53"/>
      <c r="J1369" s="53"/>
      <c r="K1369" s="53"/>
      <c r="L1369" s="53"/>
      <c r="M1369" s="53"/>
      <c r="N1369" s="53"/>
      <c r="O1369" s="53"/>
      <c r="P1369" s="53"/>
      <c r="Q1369" s="53"/>
      <c r="R1369" s="53"/>
      <c r="S1369" s="53"/>
      <c r="T1369" s="53"/>
      <c r="U1369" s="81"/>
      <c r="V1369" s="53"/>
      <c r="W1369" s="53"/>
    </row>
    <row r="1370" spans="1:23" x14ac:dyDescent="0.25">
      <c r="A1370" s="116" t="str">
        <f>IF(ISBLANK(TBL_DATA[[#This Row],[Row.names]]), "",   DATE(YEAR(TBL_DATA[[#This Row],[Row.names]]), MONTH(TBL_DATA[[#This Row],[Row.names]]), DAY(TBL_DATA[[#This Row],[Row.names]])))</f>
        <v/>
      </c>
      <c r="B1370" s="119"/>
      <c r="C1370" s="68"/>
      <c r="E1370" s="53"/>
      <c r="F1370" s="53"/>
      <c r="G1370" s="54"/>
      <c r="H1370" s="114"/>
      <c r="I1370" s="53"/>
      <c r="J1370" s="53"/>
      <c r="K1370" s="53"/>
      <c r="L1370" s="53"/>
      <c r="M1370" s="53"/>
      <c r="N1370" s="53"/>
      <c r="O1370" s="53"/>
      <c r="P1370" s="53"/>
      <c r="Q1370" s="53"/>
      <c r="R1370" s="53"/>
      <c r="S1370" s="53"/>
      <c r="T1370" s="53"/>
      <c r="U1370" s="81"/>
      <c r="V1370" s="53"/>
      <c r="W1370" s="53"/>
    </row>
    <row r="1371" spans="1:23" x14ac:dyDescent="0.25">
      <c r="A1371" s="116" t="str">
        <f>IF(ISBLANK(TBL_DATA[[#This Row],[Row.names]]), "",   DATE(YEAR(TBL_DATA[[#This Row],[Row.names]]), MONTH(TBL_DATA[[#This Row],[Row.names]]), DAY(TBL_DATA[[#This Row],[Row.names]])))</f>
        <v/>
      </c>
      <c r="B1371" s="119"/>
      <c r="C1371" s="68"/>
      <c r="E1371" s="53"/>
      <c r="F1371" s="53"/>
      <c r="G1371" s="54"/>
      <c r="H1371" s="114"/>
      <c r="I1371" s="53"/>
      <c r="J1371" s="53"/>
      <c r="K1371" s="53"/>
      <c r="L1371" s="53"/>
      <c r="M1371" s="53"/>
      <c r="N1371" s="53"/>
      <c r="O1371" s="53"/>
      <c r="P1371" s="53"/>
      <c r="Q1371" s="53"/>
      <c r="R1371" s="53"/>
      <c r="S1371" s="53"/>
      <c r="T1371" s="53"/>
      <c r="U1371" s="81"/>
      <c r="V1371" s="53"/>
      <c r="W1371" s="53"/>
    </row>
    <row r="1372" spans="1:23" x14ac:dyDescent="0.25">
      <c r="A1372" s="116" t="str">
        <f>IF(ISBLANK(TBL_DATA[[#This Row],[Row.names]]), "",   DATE(YEAR(TBL_DATA[[#This Row],[Row.names]]), MONTH(TBL_DATA[[#This Row],[Row.names]]), DAY(TBL_DATA[[#This Row],[Row.names]])))</f>
        <v/>
      </c>
      <c r="B1372" s="119"/>
      <c r="C1372" s="68"/>
      <c r="E1372" s="53"/>
      <c r="F1372" s="53"/>
      <c r="G1372" s="54"/>
      <c r="H1372" s="114"/>
      <c r="I1372" s="53"/>
      <c r="J1372" s="53"/>
      <c r="K1372" s="53"/>
      <c r="L1372" s="53"/>
      <c r="M1372" s="53"/>
      <c r="N1372" s="53"/>
      <c r="O1372" s="53"/>
      <c r="P1372" s="53"/>
      <c r="Q1372" s="53"/>
      <c r="R1372" s="53"/>
      <c r="S1372" s="53"/>
      <c r="T1372" s="53"/>
      <c r="U1372" s="81"/>
      <c r="V1372" s="53"/>
      <c r="W1372" s="53"/>
    </row>
    <row r="1373" spans="1:23" x14ac:dyDescent="0.25">
      <c r="A1373" s="116" t="str">
        <f>IF(ISBLANK(TBL_DATA[[#This Row],[Row.names]]), "",   DATE(YEAR(TBL_DATA[[#This Row],[Row.names]]), MONTH(TBL_DATA[[#This Row],[Row.names]]), DAY(TBL_DATA[[#This Row],[Row.names]])))</f>
        <v/>
      </c>
      <c r="B1373" s="119"/>
      <c r="C1373" s="68"/>
      <c r="E1373" s="53"/>
      <c r="F1373" s="53"/>
      <c r="G1373" s="54"/>
      <c r="H1373" s="114"/>
      <c r="I1373" s="53"/>
      <c r="J1373" s="53"/>
      <c r="K1373" s="53"/>
      <c r="L1373" s="53"/>
      <c r="M1373" s="53"/>
      <c r="N1373" s="53"/>
      <c r="O1373" s="53"/>
      <c r="P1373" s="53"/>
      <c r="Q1373" s="53"/>
      <c r="R1373" s="53"/>
      <c r="S1373" s="53"/>
      <c r="T1373" s="53"/>
      <c r="U1373" s="81"/>
      <c r="V1373" s="53"/>
      <c r="W1373" s="53"/>
    </row>
    <row r="1374" spans="1:23" x14ac:dyDescent="0.25">
      <c r="A1374" s="116" t="str">
        <f>IF(ISBLANK(TBL_DATA[[#This Row],[Row.names]]), "",   DATE(YEAR(TBL_DATA[[#This Row],[Row.names]]), MONTH(TBL_DATA[[#This Row],[Row.names]]), DAY(TBL_DATA[[#This Row],[Row.names]])))</f>
        <v/>
      </c>
      <c r="B1374" s="119"/>
      <c r="C1374" s="68"/>
      <c r="E1374" s="53"/>
      <c r="F1374" s="53"/>
      <c r="G1374" s="54"/>
      <c r="H1374" s="114"/>
      <c r="I1374" s="53"/>
      <c r="J1374" s="53"/>
      <c r="K1374" s="53"/>
      <c r="L1374" s="53"/>
      <c r="M1374" s="53"/>
      <c r="N1374" s="53"/>
      <c r="O1374" s="53"/>
      <c r="P1374" s="53"/>
      <c r="Q1374" s="53"/>
      <c r="R1374" s="53"/>
      <c r="S1374" s="53"/>
      <c r="T1374" s="53"/>
      <c r="U1374" s="81"/>
      <c r="V1374" s="53"/>
      <c r="W1374" s="53"/>
    </row>
    <row r="1375" spans="1:23" x14ac:dyDescent="0.25">
      <c r="A1375" s="116" t="str">
        <f>IF(ISBLANK(TBL_DATA[[#This Row],[Row.names]]), "",   DATE(YEAR(TBL_DATA[[#This Row],[Row.names]]), MONTH(TBL_DATA[[#This Row],[Row.names]]), DAY(TBL_DATA[[#This Row],[Row.names]])))</f>
        <v/>
      </c>
      <c r="B1375" s="119"/>
      <c r="C1375" s="68"/>
      <c r="E1375" s="53"/>
      <c r="F1375" s="53"/>
      <c r="G1375" s="54"/>
      <c r="H1375" s="114"/>
      <c r="I1375" s="53"/>
      <c r="J1375" s="53"/>
      <c r="K1375" s="53"/>
      <c r="L1375" s="53"/>
      <c r="M1375" s="53"/>
      <c r="N1375" s="53"/>
      <c r="O1375" s="53"/>
      <c r="P1375" s="53"/>
      <c r="Q1375" s="53"/>
      <c r="R1375" s="53"/>
      <c r="S1375" s="53"/>
      <c r="T1375" s="53"/>
      <c r="U1375" s="81"/>
      <c r="V1375" s="53"/>
      <c r="W1375" s="53"/>
    </row>
    <row r="1376" spans="1:23" x14ac:dyDescent="0.25">
      <c r="A1376" s="116" t="str">
        <f>IF(ISBLANK(TBL_DATA[[#This Row],[Row.names]]), "",   DATE(YEAR(TBL_DATA[[#This Row],[Row.names]]), MONTH(TBL_DATA[[#This Row],[Row.names]]), DAY(TBL_DATA[[#This Row],[Row.names]])))</f>
        <v/>
      </c>
      <c r="B1376" s="119"/>
      <c r="C1376" s="68"/>
      <c r="E1376" s="53"/>
      <c r="F1376" s="53"/>
      <c r="G1376" s="54"/>
      <c r="H1376" s="114"/>
      <c r="I1376" s="53"/>
      <c r="J1376" s="53"/>
      <c r="K1376" s="53"/>
      <c r="L1376" s="53"/>
      <c r="M1376" s="53"/>
      <c r="N1376" s="53"/>
      <c r="O1376" s="53"/>
      <c r="P1376" s="53"/>
      <c r="Q1376" s="53"/>
      <c r="R1376" s="53"/>
      <c r="S1376" s="53"/>
      <c r="T1376" s="53"/>
      <c r="U1376" s="81"/>
      <c r="V1376" s="53"/>
      <c r="W1376" s="53"/>
    </row>
    <row r="1377" spans="1:23" x14ac:dyDescent="0.25">
      <c r="A1377" s="116" t="str">
        <f>IF(ISBLANK(TBL_DATA[[#This Row],[Row.names]]), "",   DATE(YEAR(TBL_DATA[[#This Row],[Row.names]]), MONTH(TBL_DATA[[#This Row],[Row.names]]), DAY(TBL_DATA[[#This Row],[Row.names]])))</f>
        <v/>
      </c>
      <c r="B1377" s="119"/>
      <c r="C1377" s="68"/>
      <c r="E1377" s="53"/>
      <c r="F1377" s="53"/>
      <c r="G1377" s="54"/>
      <c r="H1377" s="114"/>
      <c r="I1377" s="53"/>
      <c r="J1377" s="53"/>
      <c r="K1377" s="53"/>
      <c r="L1377" s="53"/>
      <c r="M1377" s="53"/>
      <c r="N1377" s="53"/>
      <c r="O1377" s="53"/>
      <c r="P1377" s="53"/>
      <c r="Q1377" s="53"/>
      <c r="R1377" s="53"/>
      <c r="S1377" s="53"/>
      <c r="T1377" s="53"/>
      <c r="U1377" s="81"/>
      <c r="V1377" s="53"/>
      <c r="W1377" s="53"/>
    </row>
    <row r="1378" spans="1:23" x14ac:dyDescent="0.25">
      <c r="A1378" s="116" t="str">
        <f>IF(ISBLANK(TBL_DATA[[#This Row],[Row.names]]), "",   DATE(YEAR(TBL_DATA[[#This Row],[Row.names]]), MONTH(TBL_DATA[[#This Row],[Row.names]]), DAY(TBL_DATA[[#This Row],[Row.names]])))</f>
        <v/>
      </c>
      <c r="B1378" s="119"/>
      <c r="C1378" s="68"/>
      <c r="E1378" s="53"/>
      <c r="F1378" s="53"/>
      <c r="G1378" s="54"/>
      <c r="H1378" s="114"/>
      <c r="I1378" s="53"/>
      <c r="J1378" s="53"/>
      <c r="K1378" s="53"/>
      <c r="L1378" s="53"/>
      <c r="M1378" s="53"/>
      <c r="N1378" s="53"/>
      <c r="O1378" s="53"/>
      <c r="P1378" s="53"/>
      <c r="Q1378" s="53"/>
      <c r="R1378" s="53"/>
      <c r="S1378" s="53"/>
      <c r="T1378" s="53"/>
      <c r="U1378" s="81"/>
      <c r="V1378" s="53"/>
      <c r="W1378" s="53"/>
    </row>
    <row r="1379" spans="1:23" x14ac:dyDescent="0.25">
      <c r="A1379" s="116" t="str">
        <f>IF(ISBLANK(TBL_DATA[[#This Row],[Row.names]]), "",   DATE(YEAR(TBL_DATA[[#This Row],[Row.names]]), MONTH(TBL_DATA[[#This Row],[Row.names]]), DAY(TBL_DATA[[#This Row],[Row.names]])))</f>
        <v/>
      </c>
      <c r="B1379" s="119"/>
      <c r="C1379" s="68"/>
      <c r="E1379" s="53"/>
      <c r="F1379" s="53"/>
      <c r="G1379" s="54"/>
      <c r="H1379" s="114"/>
      <c r="I1379" s="53"/>
      <c r="J1379" s="53"/>
      <c r="K1379" s="53"/>
      <c r="L1379" s="53"/>
      <c r="M1379" s="53"/>
      <c r="N1379" s="53"/>
      <c r="O1379" s="53"/>
      <c r="P1379" s="53"/>
      <c r="Q1379" s="53"/>
      <c r="R1379" s="53"/>
      <c r="S1379" s="53"/>
      <c r="T1379" s="53"/>
      <c r="U1379" s="81"/>
      <c r="V1379" s="53"/>
      <c r="W1379" s="53"/>
    </row>
    <row r="1380" spans="1:23" x14ac:dyDescent="0.25">
      <c r="A1380" s="116" t="str">
        <f>IF(ISBLANK(TBL_DATA[[#This Row],[Row.names]]), "",   DATE(YEAR(TBL_DATA[[#This Row],[Row.names]]), MONTH(TBL_DATA[[#This Row],[Row.names]]), DAY(TBL_DATA[[#This Row],[Row.names]])))</f>
        <v/>
      </c>
      <c r="B1380" s="119"/>
      <c r="C1380" s="68"/>
      <c r="E1380" s="53"/>
      <c r="F1380" s="53"/>
      <c r="G1380" s="54"/>
      <c r="H1380" s="114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  <c r="T1380" s="53"/>
      <c r="U1380" s="81"/>
      <c r="V1380" s="53"/>
      <c r="W1380" s="53"/>
    </row>
    <row r="1381" spans="1:23" x14ac:dyDescent="0.25">
      <c r="A1381" s="116" t="str">
        <f>IF(ISBLANK(TBL_DATA[[#This Row],[Row.names]]), "",   DATE(YEAR(TBL_DATA[[#This Row],[Row.names]]), MONTH(TBL_DATA[[#This Row],[Row.names]]), DAY(TBL_DATA[[#This Row],[Row.names]])))</f>
        <v/>
      </c>
      <c r="B1381" s="119"/>
      <c r="C1381" s="68"/>
      <c r="E1381" s="53"/>
      <c r="F1381" s="53"/>
      <c r="G1381" s="54"/>
      <c r="H1381" s="114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  <c r="T1381" s="53"/>
      <c r="U1381" s="81"/>
      <c r="V1381" s="53"/>
      <c r="W1381" s="53"/>
    </row>
    <row r="1382" spans="1:23" x14ac:dyDescent="0.25">
      <c r="A1382" s="116" t="str">
        <f>IF(ISBLANK(TBL_DATA[[#This Row],[Row.names]]), "",   DATE(YEAR(TBL_DATA[[#This Row],[Row.names]]), MONTH(TBL_DATA[[#This Row],[Row.names]]), DAY(TBL_DATA[[#This Row],[Row.names]])))</f>
        <v/>
      </c>
      <c r="B1382" s="119"/>
      <c r="C1382" s="68"/>
      <c r="E1382" s="53"/>
      <c r="F1382" s="53"/>
      <c r="G1382" s="54"/>
      <c r="H1382" s="114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  <c r="T1382" s="53"/>
      <c r="U1382" s="81"/>
      <c r="V1382" s="53"/>
      <c r="W1382" s="53"/>
    </row>
    <row r="1383" spans="1:23" x14ac:dyDescent="0.25">
      <c r="A1383" s="116" t="str">
        <f>IF(ISBLANK(TBL_DATA[[#This Row],[Row.names]]), "",   DATE(YEAR(TBL_DATA[[#This Row],[Row.names]]), MONTH(TBL_DATA[[#This Row],[Row.names]]), DAY(TBL_DATA[[#This Row],[Row.names]])))</f>
        <v/>
      </c>
      <c r="B1383" s="119"/>
      <c r="C1383" s="68"/>
      <c r="E1383" s="53"/>
      <c r="F1383" s="53"/>
      <c r="G1383" s="54"/>
      <c r="H1383" s="114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  <c r="T1383" s="53"/>
      <c r="U1383" s="81"/>
      <c r="V1383" s="53"/>
      <c r="W1383" s="53"/>
    </row>
    <row r="1384" spans="1:23" x14ac:dyDescent="0.25">
      <c r="A1384" s="116" t="str">
        <f>IF(ISBLANK(TBL_DATA[[#This Row],[Row.names]]), "",   DATE(YEAR(TBL_DATA[[#This Row],[Row.names]]), MONTH(TBL_DATA[[#This Row],[Row.names]]), DAY(TBL_DATA[[#This Row],[Row.names]])))</f>
        <v/>
      </c>
      <c r="B1384" s="119"/>
      <c r="C1384" s="68"/>
      <c r="E1384" s="53"/>
      <c r="F1384" s="53"/>
      <c r="G1384" s="54"/>
      <c r="H1384" s="114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  <c r="T1384" s="53"/>
      <c r="U1384" s="81"/>
      <c r="V1384" s="53"/>
      <c r="W1384" s="53"/>
    </row>
    <row r="1385" spans="1:23" x14ac:dyDescent="0.25">
      <c r="A1385" s="116" t="str">
        <f>IF(ISBLANK(TBL_DATA[[#This Row],[Row.names]]), "",   DATE(YEAR(TBL_DATA[[#This Row],[Row.names]]), MONTH(TBL_DATA[[#This Row],[Row.names]]), DAY(TBL_DATA[[#This Row],[Row.names]])))</f>
        <v/>
      </c>
      <c r="B1385" s="119"/>
      <c r="C1385" s="68"/>
      <c r="E1385" s="53"/>
      <c r="F1385" s="53"/>
      <c r="G1385" s="54"/>
      <c r="H1385" s="114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  <c r="T1385" s="53"/>
      <c r="U1385" s="81"/>
      <c r="V1385" s="53"/>
      <c r="W1385" s="53"/>
    </row>
    <row r="1386" spans="1:23" x14ac:dyDescent="0.25">
      <c r="A1386" s="116" t="str">
        <f>IF(ISBLANK(TBL_DATA[[#This Row],[Row.names]]), "",   DATE(YEAR(TBL_DATA[[#This Row],[Row.names]]), MONTH(TBL_DATA[[#This Row],[Row.names]]), DAY(TBL_DATA[[#This Row],[Row.names]])))</f>
        <v/>
      </c>
      <c r="B1386" s="119"/>
      <c r="C1386" s="68"/>
      <c r="E1386" s="53"/>
      <c r="F1386" s="53"/>
      <c r="G1386" s="54"/>
      <c r="H1386" s="114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  <c r="T1386" s="53"/>
      <c r="U1386" s="81"/>
      <c r="V1386" s="53"/>
      <c r="W1386" s="53"/>
    </row>
    <row r="1387" spans="1:23" x14ac:dyDescent="0.25">
      <c r="A1387" s="116" t="str">
        <f>IF(ISBLANK(TBL_DATA[[#This Row],[Row.names]]), "",   DATE(YEAR(TBL_DATA[[#This Row],[Row.names]]), MONTH(TBL_DATA[[#This Row],[Row.names]]), DAY(TBL_DATA[[#This Row],[Row.names]])))</f>
        <v/>
      </c>
      <c r="B1387" s="119"/>
      <c r="C1387" s="68"/>
      <c r="E1387" s="53"/>
      <c r="F1387" s="53"/>
      <c r="G1387" s="54"/>
      <c r="H1387" s="114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  <c r="T1387" s="53"/>
      <c r="U1387" s="81"/>
      <c r="V1387" s="53"/>
      <c r="W1387" s="53"/>
    </row>
    <row r="1388" spans="1:23" x14ac:dyDescent="0.25">
      <c r="A1388" s="116" t="str">
        <f>IF(ISBLANK(TBL_DATA[[#This Row],[Row.names]]), "",   DATE(YEAR(TBL_DATA[[#This Row],[Row.names]]), MONTH(TBL_DATA[[#This Row],[Row.names]]), DAY(TBL_DATA[[#This Row],[Row.names]])))</f>
        <v/>
      </c>
      <c r="B1388" s="119"/>
      <c r="C1388" s="68"/>
      <c r="E1388" s="53"/>
      <c r="F1388" s="53"/>
      <c r="G1388" s="54"/>
      <c r="H1388" s="114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  <c r="T1388" s="53"/>
      <c r="U1388" s="81"/>
      <c r="V1388" s="53"/>
      <c r="W1388" s="53"/>
    </row>
    <row r="1389" spans="1:23" x14ac:dyDescent="0.25">
      <c r="A1389" s="116" t="str">
        <f>IF(ISBLANK(TBL_DATA[[#This Row],[Row.names]]), "",   DATE(YEAR(TBL_DATA[[#This Row],[Row.names]]), MONTH(TBL_DATA[[#This Row],[Row.names]]), DAY(TBL_DATA[[#This Row],[Row.names]])))</f>
        <v/>
      </c>
      <c r="B1389" s="119"/>
      <c r="C1389" s="68"/>
      <c r="E1389" s="53"/>
      <c r="F1389" s="53"/>
      <c r="G1389" s="54"/>
      <c r="H1389" s="114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  <c r="T1389" s="53"/>
      <c r="U1389" s="81"/>
      <c r="V1389" s="53"/>
      <c r="W1389" s="53"/>
    </row>
    <row r="1390" spans="1:23" x14ac:dyDescent="0.25">
      <c r="A1390" s="116" t="str">
        <f>IF(ISBLANK(TBL_DATA[[#This Row],[Row.names]]), "",   DATE(YEAR(TBL_DATA[[#This Row],[Row.names]]), MONTH(TBL_DATA[[#This Row],[Row.names]]), DAY(TBL_DATA[[#This Row],[Row.names]])))</f>
        <v/>
      </c>
      <c r="B1390" s="119"/>
      <c r="C1390" s="68"/>
      <c r="E1390" s="53"/>
      <c r="F1390" s="53"/>
      <c r="G1390" s="54"/>
      <c r="H1390" s="114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  <c r="T1390" s="53"/>
      <c r="U1390" s="81"/>
      <c r="V1390" s="53"/>
      <c r="W1390" s="53"/>
    </row>
    <row r="1391" spans="1:23" x14ac:dyDescent="0.25">
      <c r="A1391" s="116" t="str">
        <f>IF(ISBLANK(TBL_DATA[[#This Row],[Row.names]]), "",   DATE(YEAR(TBL_DATA[[#This Row],[Row.names]]), MONTH(TBL_DATA[[#This Row],[Row.names]]), DAY(TBL_DATA[[#This Row],[Row.names]])))</f>
        <v/>
      </c>
      <c r="B1391" s="119"/>
      <c r="C1391" s="68"/>
      <c r="E1391" s="53"/>
      <c r="F1391" s="53"/>
      <c r="G1391" s="54"/>
      <c r="H1391" s="114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  <c r="T1391" s="53"/>
      <c r="U1391" s="81"/>
      <c r="V1391" s="53"/>
      <c r="W1391" s="53"/>
    </row>
    <row r="1392" spans="1:23" x14ac:dyDescent="0.25">
      <c r="A1392" s="116" t="str">
        <f>IF(ISBLANK(TBL_DATA[[#This Row],[Row.names]]), "",   DATE(YEAR(TBL_DATA[[#This Row],[Row.names]]), MONTH(TBL_DATA[[#This Row],[Row.names]]), DAY(TBL_DATA[[#This Row],[Row.names]])))</f>
        <v/>
      </c>
      <c r="B1392" s="119"/>
      <c r="C1392" s="68"/>
      <c r="E1392" s="53"/>
      <c r="F1392" s="53"/>
      <c r="G1392" s="54"/>
      <c r="H1392" s="114"/>
      <c r="I1392" s="53"/>
      <c r="J1392" s="53"/>
      <c r="K1392" s="53"/>
      <c r="L1392" s="53"/>
      <c r="M1392" s="53"/>
      <c r="N1392" s="53"/>
      <c r="O1392" s="53"/>
      <c r="P1392" s="53"/>
      <c r="Q1392" s="53"/>
      <c r="R1392" s="53"/>
      <c r="S1392" s="53"/>
      <c r="T1392" s="53"/>
      <c r="U1392" s="81"/>
      <c r="V1392" s="53"/>
      <c r="W1392" s="53"/>
    </row>
    <row r="1393" spans="1:23" x14ac:dyDescent="0.25">
      <c r="A1393" s="116" t="str">
        <f>IF(ISBLANK(TBL_DATA[[#This Row],[Row.names]]), "",   DATE(YEAR(TBL_DATA[[#This Row],[Row.names]]), MONTH(TBL_DATA[[#This Row],[Row.names]]), DAY(TBL_DATA[[#This Row],[Row.names]])))</f>
        <v/>
      </c>
      <c r="B1393" s="119"/>
      <c r="C1393" s="68"/>
      <c r="E1393" s="53"/>
      <c r="F1393" s="53"/>
      <c r="G1393" s="54"/>
      <c r="H1393" s="114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81"/>
      <c r="V1393" s="53"/>
      <c r="W1393" s="53"/>
    </row>
    <row r="1394" spans="1:23" x14ac:dyDescent="0.25">
      <c r="A1394" s="116" t="str">
        <f>IF(ISBLANK(TBL_DATA[[#This Row],[Row.names]]), "",   DATE(YEAR(TBL_DATA[[#This Row],[Row.names]]), MONTH(TBL_DATA[[#This Row],[Row.names]]), DAY(TBL_DATA[[#This Row],[Row.names]])))</f>
        <v/>
      </c>
      <c r="B1394" s="119"/>
      <c r="C1394" s="68"/>
      <c r="E1394" s="53"/>
      <c r="F1394" s="53"/>
      <c r="G1394" s="54"/>
      <c r="H1394" s="114"/>
      <c r="I1394" s="53"/>
      <c r="J1394" s="53"/>
      <c r="K1394" s="53"/>
      <c r="L1394" s="53"/>
      <c r="M1394" s="53"/>
      <c r="N1394" s="53"/>
      <c r="O1394" s="53"/>
      <c r="P1394" s="53"/>
      <c r="Q1394" s="53"/>
      <c r="R1394" s="53"/>
      <c r="S1394" s="53"/>
      <c r="T1394" s="53"/>
      <c r="U1394" s="81"/>
      <c r="V1394" s="53"/>
      <c r="W1394" s="53"/>
    </row>
    <row r="1395" spans="1:23" x14ac:dyDescent="0.25">
      <c r="A1395" s="116" t="str">
        <f>IF(ISBLANK(TBL_DATA[[#This Row],[Row.names]]), "",   DATE(YEAR(TBL_DATA[[#This Row],[Row.names]]), MONTH(TBL_DATA[[#This Row],[Row.names]]), DAY(TBL_DATA[[#This Row],[Row.names]])))</f>
        <v/>
      </c>
      <c r="B1395" s="119"/>
      <c r="C1395" s="68"/>
      <c r="E1395" s="53"/>
      <c r="F1395" s="53"/>
      <c r="G1395" s="54"/>
      <c r="H1395" s="114"/>
      <c r="I1395" s="53"/>
      <c r="J1395" s="53"/>
      <c r="K1395" s="53"/>
      <c r="L1395" s="53"/>
      <c r="M1395" s="53"/>
      <c r="N1395" s="53"/>
      <c r="O1395" s="53"/>
      <c r="P1395" s="53"/>
      <c r="Q1395" s="53"/>
      <c r="R1395" s="53"/>
      <c r="S1395" s="53"/>
      <c r="T1395" s="53"/>
      <c r="U1395" s="81"/>
      <c r="V1395" s="53"/>
      <c r="W1395" s="53"/>
    </row>
    <row r="1396" spans="1:23" x14ac:dyDescent="0.25">
      <c r="A1396" s="116" t="str">
        <f>IF(ISBLANK(TBL_DATA[[#This Row],[Row.names]]), "",   DATE(YEAR(TBL_DATA[[#This Row],[Row.names]]), MONTH(TBL_DATA[[#This Row],[Row.names]]), DAY(TBL_DATA[[#This Row],[Row.names]])))</f>
        <v/>
      </c>
      <c r="B1396" s="119"/>
      <c r="C1396" s="68"/>
      <c r="E1396" s="53"/>
      <c r="F1396" s="53"/>
      <c r="G1396" s="54"/>
      <c r="H1396" s="114"/>
      <c r="I1396" s="53"/>
      <c r="J1396" s="53"/>
      <c r="K1396" s="53"/>
      <c r="L1396" s="53"/>
      <c r="M1396" s="53"/>
      <c r="N1396" s="53"/>
      <c r="O1396" s="53"/>
      <c r="P1396" s="53"/>
      <c r="Q1396" s="53"/>
      <c r="R1396" s="53"/>
      <c r="S1396" s="53"/>
      <c r="T1396" s="53"/>
      <c r="U1396" s="81"/>
      <c r="V1396" s="53"/>
      <c r="W1396" s="53"/>
    </row>
    <row r="1397" spans="1:23" x14ac:dyDescent="0.25">
      <c r="A1397" s="116" t="str">
        <f>IF(ISBLANK(TBL_DATA[[#This Row],[Row.names]]), "",   DATE(YEAR(TBL_DATA[[#This Row],[Row.names]]), MONTH(TBL_DATA[[#This Row],[Row.names]]), DAY(TBL_DATA[[#This Row],[Row.names]])))</f>
        <v/>
      </c>
      <c r="B1397" s="119"/>
      <c r="C1397" s="68"/>
      <c r="E1397" s="53"/>
      <c r="F1397" s="53"/>
      <c r="G1397" s="54"/>
      <c r="H1397" s="114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81"/>
      <c r="V1397" s="53"/>
      <c r="W1397" s="53"/>
    </row>
    <row r="1398" spans="1:23" x14ac:dyDescent="0.25">
      <c r="A1398" s="116" t="str">
        <f>IF(ISBLANK(TBL_DATA[[#This Row],[Row.names]]), "",   DATE(YEAR(TBL_DATA[[#This Row],[Row.names]]), MONTH(TBL_DATA[[#This Row],[Row.names]]), DAY(TBL_DATA[[#This Row],[Row.names]])))</f>
        <v/>
      </c>
      <c r="B1398" s="119"/>
      <c r="C1398" s="68"/>
      <c r="E1398" s="53"/>
      <c r="F1398" s="53"/>
      <c r="G1398" s="54"/>
      <c r="H1398" s="114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81"/>
      <c r="V1398" s="53"/>
      <c r="W1398" s="53"/>
    </row>
    <row r="1399" spans="1:23" x14ac:dyDescent="0.25">
      <c r="A1399" s="116" t="str">
        <f>IF(ISBLANK(TBL_DATA[[#This Row],[Row.names]]), "",   DATE(YEAR(TBL_DATA[[#This Row],[Row.names]]), MONTH(TBL_DATA[[#This Row],[Row.names]]), DAY(TBL_DATA[[#This Row],[Row.names]])))</f>
        <v/>
      </c>
      <c r="B1399" s="119"/>
      <c r="C1399" s="68"/>
      <c r="E1399" s="53"/>
      <c r="F1399" s="53"/>
      <c r="G1399" s="54"/>
      <c r="H1399" s="114"/>
      <c r="I1399" s="53"/>
      <c r="J1399" s="53"/>
      <c r="K1399" s="53"/>
      <c r="L1399" s="53"/>
      <c r="M1399" s="53"/>
      <c r="N1399" s="53"/>
      <c r="O1399" s="53"/>
      <c r="P1399" s="53"/>
      <c r="Q1399" s="53"/>
      <c r="R1399" s="53"/>
      <c r="S1399" s="53"/>
      <c r="T1399" s="53"/>
      <c r="U1399" s="81"/>
      <c r="V1399" s="53"/>
      <c r="W1399" s="53"/>
    </row>
    <row r="1400" spans="1:23" x14ac:dyDescent="0.25">
      <c r="A1400" s="116" t="str">
        <f>IF(ISBLANK(TBL_DATA[[#This Row],[Row.names]]), "",   DATE(YEAR(TBL_DATA[[#This Row],[Row.names]]), MONTH(TBL_DATA[[#This Row],[Row.names]]), DAY(TBL_DATA[[#This Row],[Row.names]])))</f>
        <v/>
      </c>
      <c r="B1400" s="119"/>
      <c r="C1400" s="68"/>
      <c r="E1400" s="53"/>
      <c r="F1400" s="53"/>
      <c r="G1400" s="54"/>
      <c r="H1400" s="114"/>
      <c r="I1400" s="53"/>
      <c r="J1400" s="53"/>
      <c r="K1400" s="53"/>
      <c r="L1400" s="53"/>
      <c r="M1400" s="53"/>
      <c r="N1400" s="53"/>
      <c r="O1400" s="53"/>
      <c r="P1400" s="53"/>
      <c r="Q1400" s="53"/>
      <c r="R1400" s="53"/>
      <c r="S1400" s="53"/>
      <c r="T1400" s="53"/>
      <c r="U1400" s="81"/>
      <c r="V1400" s="53"/>
      <c r="W1400" s="53"/>
    </row>
    <row r="1401" spans="1:23" x14ac:dyDescent="0.25">
      <c r="A1401" s="116" t="str">
        <f>IF(ISBLANK(TBL_DATA[[#This Row],[Row.names]]), "",   DATE(YEAR(TBL_DATA[[#This Row],[Row.names]]), MONTH(TBL_DATA[[#This Row],[Row.names]]), DAY(TBL_DATA[[#This Row],[Row.names]])))</f>
        <v/>
      </c>
      <c r="B1401" s="119"/>
      <c r="C1401" s="68"/>
      <c r="E1401" s="53"/>
      <c r="F1401" s="53"/>
      <c r="G1401" s="54"/>
      <c r="H1401" s="114"/>
      <c r="I1401" s="53"/>
      <c r="J1401" s="53"/>
      <c r="K1401" s="53"/>
      <c r="L1401" s="53"/>
      <c r="M1401" s="53"/>
      <c r="N1401" s="53"/>
      <c r="O1401" s="53"/>
      <c r="P1401" s="53"/>
      <c r="Q1401" s="53"/>
      <c r="R1401" s="53"/>
      <c r="S1401" s="53"/>
      <c r="T1401" s="53"/>
      <c r="U1401" s="81"/>
      <c r="V1401" s="53"/>
      <c r="W1401" s="53"/>
    </row>
    <row r="1402" spans="1:23" x14ac:dyDescent="0.25">
      <c r="A1402" s="116" t="str">
        <f>IF(ISBLANK(TBL_DATA[[#This Row],[Row.names]]), "",   DATE(YEAR(TBL_DATA[[#This Row],[Row.names]]), MONTH(TBL_DATA[[#This Row],[Row.names]]), DAY(TBL_DATA[[#This Row],[Row.names]])))</f>
        <v/>
      </c>
      <c r="B1402" s="119"/>
      <c r="C1402" s="68"/>
      <c r="E1402" s="53"/>
      <c r="F1402" s="53"/>
      <c r="G1402" s="54"/>
      <c r="H1402" s="114"/>
      <c r="I1402" s="53"/>
      <c r="J1402" s="53"/>
      <c r="K1402" s="53"/>
      <c r="L1402" s="53"/>
      <c r="M1402" s="53"/>
      <c r="N1402" s="53"/>
      <c r="O1402" s="53"/>
      <c r="P1402" s="53"/>
      <c r="Q1402" s="53"/>
      <c r="R1402" s="53"/>
      <c r="S1402" s="53"/>
      <c r="T1402" s="53"/>
      <c r="U1402" s="81"/>
      <c r="V1402" s="53"/>
      <c r="W1402" s="53"/>
    </row>
    <row r="1403" spans="1:23" x14ac:dyDescent="0.25">
      <c r="A1403" s="116" t="str">
        <f>IF(ISBLANK(TBL_DATA[[#This Row],[Row.names]]), "",   DATE(YEAR(TBL_DATA[[#This Row],[Row.names]]), MONTH(TBL_DATA[[#This Row],[Row.names]]), DAY(TBL_DATA[[#This Row],[Row.names]])))</f>
        <v/>
      </c>
      <c r="B1403" s="119"/>
      <c r="C1403" s="68"/>
      <c r="E1403" s="53"/>
      <c r="F1403" s="53"/>
      <c r="G1403" s="54"/>
      <c r="H1403" s="114"/>
      <c r="I1403" s="53"/>
      <c r="J1403" s="53"/>
      <c r="K1403" s="53"/>
      <c r="L1403" s="53"/>
      <c r="M1403" s="53"/>
      <c r="N1403" s="53"/>
      <c r="O1403" s="53"/>
      <c r="P1403" s="53"/>
      <c r="Q1403" s="53"/>
      <c r="R1403" s="53"/>
      <c r="S1403" s="53"/>
      <c r="T1403" s="53"/>
      <c r="U1403" s="81"/>
      <c r="V1403" s="53"/>
      <c r="W1403" s="53"/>
    </row>
    <row r="1404" spans="1:23" x14ac:dyDescent="0.25">
      <c r="A1404" s="116" t="str">
        <f>IF(ISBLANK(TBL_DATA[[#This Row],[Row.names]]), "",   DATE(YEAR(TBL_DATA[[#This Row],[Row.names]]), MONTH(TBL_DATA[[#This Row],[Row.names]]), DAY(TBL_DATA[[#This Row],[Row.names]])))</f>
        <v/>
      </c>
      <c r="B1404" s="119"/>
      <c r="C1404" s="68"/>
      <c r="E1404" s="53"/>
      <c r="F1404" s="53"/>
      <c r="G1404" s="54"/>
      <c r="H1404" s="114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  <c r="T1404" s="53"/>
      <c r="U1404" s="81"/>
      <c r="V1404" s="53"/>
      <c r="W1404" s="53"/>
    </row>
    <row r="1405" spans="1:23" x14ac:dyDescent="0.25">
      <c r="A1405" s="116" t="str">
        <f>IF(ISBLANK(TBL_DATA[[#This Row],[Row.names]]), "",   DATE(YEAR(TBL_DATA[[#This Row],[Row.names]]), MONTH(TBL_DATA[[#This Row],[Row.names]]), DAY(TBL_DATA[[#This Row],[Row.names]])))</f>
        <v/>
      </c>
      <c r="B1405" s="119"/>
      <c r="C1405" s="68"/>
      <c r="E1405" s="53"/>
      <c r="F1405" s="53"/>
      <c r="G1405" s="54"/>
      <c r="H1405" s="114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  <c r="T1405" s="53"/>
      <c r="U1405" s="81"/>
      <c r="V1405" s="53"/>
      <c r="W1405" s="53"/>
    </row>
    <row r="1406" spans="1:23" x14ac:dyDescent="0.25">
      <c r="A1406" s="116" t="str">
        <f>IF(ISBLANK(TBL_DATA[[#This Row],[Row.names]]), "",   DATE(YEAR(TBL_DATA[[#This Row],[Row.names]]), MONTH(TBL_DATA[[#This Row],[Row.names]]), DAY(TBL_DATA[[#This Row],[Row.names]])))</f>
        <v/>
      </c>
      <c r="B1406" s="119"/>
      <c r="C1406" s="68"/>
      <c r="E1406" s="53"/>
      <c r="F1406" s="53"/>
      <c r="G1406" s="54"/>
      <c r="H1406" s="114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  <c r="T1406" s="53"/>
      <c r="U1406" s="81"/>
      <c r="V1406" s="53"/>
      <c r="W1406" s="53"/>
    </row>
    <row r="1407" spans="1:23" x14ac:dyDescent="0.25">
      <c r="A1407" s="116" t="str">
        <f>IF(ISBLANK(TBL_DATA[[#This Row],[Row.names]]), "",   DATE(YEAR(TBL_DATA[[#This Row],[Row.names]]), MONTH(TBL_DATA[[#This Row],[Row.names]]), DAY(TBL_DATA[[#This Row],[Row.names]])))</f>
        <v/>
      </c>
      <c r="B1407" s="119"/>
      <c r="C1407" s="68"/>
      <c r="E1407" s="53"/>
      <c r="F1407" s="53"/>
      <c r="G1407" s="54"/>
      <c r="H1407" s="114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  <c r="T1407" s="53"/>
      <c r="U1407" s="81"/>
      <c r="V1407" s="53"/>
      <c r="W1407" s="53"/>
    </row>
    <row r="1408" spans="1:23" x14ac:dyDescent="0.25">
      <c r="A1408" s="116" t="str">
        <f>IF(ISBLANK(TBL_DATA[[#This Row],[Row.names]]), "",   DATE(YEAR(TBL_DATA[[#This Row],[Row.names]]), MONTH(TBL_DATA[[#This Row],[Row.names]]), DAY(TBL_DATA[[#This Row],[Row.names]])))</f>
        <v/>
      </c>
      <c r="B1408" s="119"/>
      <c r="C1408" s="68"/>
      <c r="E1408" s="53"/>
      <c r="F1408" s="53"/>
      <c r="G1408" s="54"/>
      <c r="H1408" s="114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  <c r="T1408" s="53"/>
      <c r="U1408" s="81"/>
      <c r="V1408" s="53"/>
      <c r="W1408" s="53"/>
    </row>
    <row r="1409" spans="1:23" x14ac:dyDescent="0.25">
      <c r="A1409" s="116" t="str">
        <f>IF(ISBLANK(TBL_DATA[[#This Row],[Row.names]]), "",   DATE(YEAR(TBL_DATA[[#This Row],[Row.names]]), MONTH(TBL_DATA[[#This Row],[Row.names]]), DAY(TBL_DATA[[#This Row],[Row.names]])))</f>
        <v/>
      </c>
      <c r="B1409" s="119"/>
      <c r="C1409" s="68"/>
      <c r="E1409" s="53"/>
      <c r="F1409" s="53"/>
      <c r="G1409" s="54"/>
      <c r="H1409" s="114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  <c r="T1409" s="53"/>
      <c r="U1409" s="81"/>
      <c r="V1409" s="53"/>
      <c r="W1409" s="53"/>
    </row>
    <row r="1410" spans="1:23" x14ac:dyDescent="0.25">
      <c r="A1410" s="116" t="str">
        <f>IF(ISBLANK(TBL_DATA[[#This Row],[Row.names]]), "",   DATE(YEAR(TBL_DATA[[#This Row],[Row.names]]), MONTH(TBL_DATA[[#This Row],[Row.names]]), DAY(TBL_DATA[[#This Row],[Row.names]])))</f>
        <v/>
      </c>
      <c r="B1410" s="119"/>
      <c r="C1410" s="68"/>
      <c r="E1410" s="53"/>
      <c r="F1410" s="53"/>
      <c r="G1410" s="54"/>
      <c r="H1410" s="114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  <c r="T1410" s="53"/>
      <c r="U1410" s="81"/>
      <c r="V1410" s="53"/>
      <c r="W1410" s="53"/>
    </row>
    <row r="1411" spans="1:23" x14ac:dyDescent="0.25">
      <c r="A1411" s="116" t="str">
        <f>IF(ISBLANK(TBL_DATA[[#This Row],[Row.names]]), "",   DATE(YEAR(TBL_DATA[[#This Row],[Row.names]]), MONTH(TBL_DATA[[#This Row],[Row.names]]), DAY(TBL_DATA[[#This Row],[Row.names]])))</f>
        <v/>
      </c>
      <c r="B1411" s="119"/>
      <c r="C1411" s="68"/>
      <c r="E1411" s="53"/>
      <c r="F1411" s="53"/>
      <c r="G1411" s="54"/>
      <c r="H1411" s="114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  <c r="T1411" s="53"/>
      <c r="U1411" s="81"/>
      <c r="V1411" s="53"/>
      <c r="W1411" s="53"/>
    </row>
    <row r="1412" spans="1:23" x14ac:dyDescent="0.25">
      <c r="A1412" s="116" t="str">
        <f>IF(ISBLANK(TBL_DATA[[#This Row],[Row.names]]), "",   DATE(YEAR(TBL_DATA[[#This Row],[Row.names]]), MONTH(TBL_DATA[[#This Row],[Row.names]]), DAY(TBL_DATA[[#This Row],[Row.names]])))</f>
        <v/>
      </c>
      <c r="B1412" s="119"/>
      <c r="C1412" s="68"/>
      <c r="E1412" s="53"/>
      <c r="F1412" s="53"/>
      <c r="G1412" s="54"/>
      <c r="H1412" s="114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  <c r="T1412" s="53"/>
      <c r="U1412" s="81"/>
      <c r="V1412" s="53"/>
      <c r="W1412" s="53"/>
    </row>
    <row r="1413" spans="1:23" x14ac:dyDescent="0.25">
      <c r="A1413" s="116" t="str">
        <f>IF(ISBLANK(TBL_DATA[[#This Row],[Row.names]]), "",   DATE(YEAR(TBL_DATA[[#This Row],[Row.names]]), MONTH(TBL_DATA[[#This Row],[Row.names]]), DAY(TBL_DATA[[#This Row],[Row.names]])))</f>
        <v/>
      </c>
      <c r="B1413" s="119"/>
      <c r="C1413" s="68"/>
      <c r="E1413" s="53"/>
      <c r="F1413" s="53"/>
      <c r="G1413" s="54"/>
      <c r="H1413" s="114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  <c r="T1413" s="53"/>
      <c r="U1413" s="81"/>
      <c r="V1413" s="53"/>
      <c r="W1413" s="53"/>
    </row>
    <row r="1414" spans="1:23" x14ac:dyDescent="0.25">
      <c r="A1414" s="116" t="str">
        <f>IF(ISBLANK(TBL_DATA[[#This Row],[Row.names]]), "",   DATE(YEAR(TBL_DATA[[#This Row],[Row.names]]), MONTH(TBL_DATA[[#This Row],[Row.names]]), DAY(TBL_DATA[[#This Row],[Row.names]])))</f>
        <v/>
      </c>
      <c r="B1414" s="119"/>
      <c r="C1414" s="68"/>
      <c r="E1414" s="53"/>
      <c r="F1414" s="53"/>
      <c r="G1414" s="54"/>
      <c r="H1414" s="114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  <c r="T1414" s="53"/>
      <c r="U1414" s="81"/>
      <c r="V1414" s="53"/>
      <c r="W1414" s="53"/>
    </row>
    <row r="1415" spans="1:23" x14ac:dyDescent="0.25">
      <c r="A1415" s="116" t="str">
        <f>IF(ISBLANK(TBL_DATA[[#This Row],[Row.names]]), "",   DATE(YEAR(TBL_DATA[[#This Row],[Row.names]]), MONTH(TBL_DATA[[#This Row],[Row.names]]), DAY(TBL_DATA[[#This Row],[Row.names]])))</f>
        <v/>
      </c>
      <c r="B1415" s="119"/>
      <c r="C1415" s="68"/>
      <c r="E1415" s="53"/>
      <c r="F1415" s="53"/>
      <c r="G1415" s="54"/>
      <c r="H1415" s="114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  <c r="T1415" s="53"/>
      <c r="U1415" s="81"/>
      <c r="V1415" s="53"/>
      <c r="W1415" s="53"/>
    </row>
    <row r="1416" spans="1:23" x14ac:dyDescent="0.25">
      <c r="A1416" s="116" t="str">
        <f>IF(ISBLANK(TBL_DATA[[#This Row],[Row.names]]), "",   DATE(YEAR(TBL_DATA[[#This Row],[Row.names]]), MONTH(TBL_DATA[[#This Row],[Row.names]]), DAY(TBL_DATA[[#This Row],[Row.names]])))</f>
        <v/>
      </c>
      <c r="B1416" s="119"/>
      <c r="C1416" s="68"/>
      <c r="E1416" s="53"/>
      <c r="F1416" s="53"/>
      <c r="G1416" s="54"/>
      <c r="H1416" s="114"/>
      <c r="I1416" s="53"/>
      <c r="J1416" s="53"/>
      <c r="K1416" s="53"/>
      <c r="L1416" s="53"/>
      <c r="M1416" s="53"/>
      <c r="N1416" s="53"/>
      <c r="O1416" s="53"/>
      <c r="P1416" s="53"/>
      <c r="Q1416" s="53"/>
      <c r="R1416" s="53"/>
      <c r="S1416" s="53"/>
      <c r="T1416" s="53"/>
      <c r="U1416" s="81"/>
      <c r="V1416" s="53"/>
      <c r="W1416" s="53"/>
    </row>
    <row r="1417" spans="1:23" x14ac:dyDescent="0.25">
      <c r="A1417" s="116" t="str">
        <f>IF(ISBLANK(TBL_DATA[[#This Row],[Row.names]]), "",   DATE(YEAR(TBL_DATA[[#This Row],[Row.names]]), MONTH(TBL_DATA[[#This Row],[Row.names]]), DAY(TBL_DATA[[#This Row],[Row.names]])))</f>
        <v/>
      </c>
      <c r="B1417" s="119"/>
      <c r="C1417" s="68"/>
      <c r="E1417" s="53"/>
      <c r="F1417" s="53"/>
      <c r="G1417" s="54"/>
      <c r="H1417" s="114"/>
      <c r="I1417" s="53"/>
      <c r="J1417" s="53"/>
      <c r="K1417" s="53"/>
      <c r="L1417" s="53"/>
      <c r="M1417" s="53"/>
      <c r="N1417" s="53"/>
      <c r="O1417" s="53"/>
      <c r="P1417" s="53"/>
      <c r="Q1417" s="53"/>
      <c r="R1417" s="53"/>
      <c r="S1417" s="53"/>
      <c r="T1417" s="53"/>
      <c r="U1417" s="81"/>
      <c r="V1417" s="53"/>
      <c r="W1417" s="53"/>
    </row>
    <row r="1418" spans="1:23" x14ac:dyDescent="0.25">
      <c r="A1418" s="116" t="str">
        <f>IF(ISBLANK(TBL_DATA[[#This Row],[Row.names]]), "",   DATE(YEAR(TBL_DATA[[#This Row],[Row.names]]), MONTH(TBL_DATA[[#This Row],[Row.names]]), DAY(TBL_DATA[[#This Row],[Row.names]])))</f>
        <v/>
      </c>
      <c r="B1418" s="119"/>
      <c r="C1418" s="68"/>
      <c r="E1418" s="53"/>
      <c r="F1418" s="53"/>
      <c r="G1418" s="54"/>
      <c r="H1418" s="114"/>
      <c r="I1418" s="53"/>
      <c r="J1418" s="53"/>
      <c r="K1418" s="53"/>
      <c r="L1418" s="53"/>
      <c r="M1418" s="53"/>
      <c r="N1418" s="53"/>
      <c r="O1418" s="53"/>
      <c r="P1418" s="53"/>
      <c r="Q1418" s="53"/>
      <c r="R1418" s="53"/>
      <c r="S1418" s="53"/>
      <c r="T1418" s="53"/>
      <c r="U1418" s="81"/>
      <c r="V1418" s="53"/>
      <c r="W1418" s="53"/>
    </row>
    <row r="1419" spans="1:23" x14ac:dyDescent="0.25">
      <c r="A1419" s="116" t="str">
        <f>IF(ISBLANK(TBL_DATA[[#This Row],[Row.names]]), "",   DATE(YEAR(TBL_DATA[[#This Row],[Row.names]]), MONTH(TBL_DATA[[#This Row],[Row.names]]), DAY(TBL_DATA[[#This Row],[Row.names]])))</f>
        <v/>
      </c>
      <c r="B1419" s="119"/>
      <c r="C1419" s="68"/>
      <c r="E1419" s="53"/>
      <c r="F1419" s="53"/>
      <c r="G1419" s="54"/>
      <c r="H1419" s="114"/>
      <c r="I1419" s="53"/>
      <c r="J1419" s="53"/>
      <c r="K1419" s="53"/>
      <c r="L1419" s="53"/>
      <c r="M1419" s="53"/>
      <c r="N1419" s="53"/>
      <c r="O1419" s="53"/>
      <c r="P1419" s="53"/>
      <c r="Q1419" s="53"/>
      <c r="R1419" s="53"/>
      <c r="S1419" s="53"/>
      <c r="T1419" s="53"/>
      <c r="U1419" s="81"/>
      <c r="V1419" s="53"/>
      <c r="W1419" s="53"/>
    </row>
    <row r="1420" spans="1:23" x14ac:dyDescent="0.25">
      <c r="A1420" s="116" t="str">
        <f>IF(ISBLANK(TBL_DATA[[#This Row],[Row.names]]), "",   DATE(YEAR(TBL_DATA[[#This Row],[Row.names]]), MONTH(TBL_DATA[[#This Row],[Row.names]]), DAY(TBL_DATA[[#This Row],[Row.names]])))</f>
        <v/>
      </c>
      <c r="B1420" s="119"/>
      <c r="C1420" s="68"/>
      <c r="E1420" s="53"/>
      <c r="F1420" s="53"/>
      <c r="G1420" s="54"/>
      <c r="H1420" s="114"/>
      <c r="I1420" s="53"/>
      <c r="J1420" s="53"/>
      <c r="K1420" s="53"/>
      <c r="L1420" s="53"/>
      <c r="M1420" s="53"/>
      <c r="N1420" s="53"/>
      <c r="O1420" s="53"/>
      <c r="P1420" s="53"/>
      <c r="Q1420" s="53"/>
      <c r="R1420" s="53"/>
      <c r="S1420" s="53"/>
      <c r="T1420" s="53"/>
      <c r="U1420" s="81"/>
      <c r="V1420" s="53"/>
      <c r="W1420" s="53"/>
    </row>
    <row r="1421" spans="1:23" x14ac:dyDescent="0.25">
      <c r="A1421" s="116" t="str">
        <f>IF(ISBLANK(TBL_DATA[[#This Row],[Row.names]]), "",   DATE(YEAR(TBL_DATA[[#This Row],[Row.names]]), MONTH(TBL_DATA[[#This Row],[Row.names]]), DAY(TBL_DATA[[#This Row],[Row.names]])))</f>
        <v/>
      </c>
      <c r="B1421" s="119"/>
      <c r="C1421" s="68"/>
      <c r="E1421" s="53"/>
      <c r="F1421" s="53"/>
      <c r="G1421" s="54"/>
      <c r="H1421" s="114"/>
      <c r="I1421" s="53"/>
      <c r="J1421" s="53"/>
      <c r="K1421" s="53"/>
      <c r="L1421" s="53"/>
      <c r="M1421" s="53"/>
      <c r="N1421" s="53"/>
      <c r="O1421" s="53"/>
      <c r="P1421" s="53"/>
      <c r="Q1421" s="53"/>
      <c r="R1421" s="53"/>
      <c r="S1421" s="53"/>
      <c r="T1421" s="53"/>
      <c r="U1421" s="81"/>
      <c r="V1421" s="53"/>
      <c r="W1421" s="53"/>
    </row>
    <row r="1422" spans="1:23" x14ac:dyDescent="0.25">
      <c r="A1422" s="116" t="str">
        <f>IF(ISBLANK(TBL_DATA[[#This Row],[Row.names]]), "",   DATE(YEAR(TBL_DATA[[#This Row],[Row.names]]), MONTH(TBL_DATA[[#This Row],[Row.names]]), DAY(TBL_DATA[[#This Row],[Row.names]])))</f>
        <v/>
      </c>
      <c r="B1422" s="119"/>
      <c r="C1422" s="68"/>
      <c r="E1422" s="53"/>
      <c r="F1422" s="53"/>
      <c r="G1422" s="54"/>
      <c r="H1422" s="114"/>
      <c r="I1422" s="53"/>
      <c r="J1422" s="53"/>
      <c r="K1422" s="53"/>
      <c r="L1422" s="53"/>
      <c r="M1422" s="53"/>
      <c r="N1422" s="53"/>
      <c r="O1422" s="53"/>
      <c r="P1422" s="53"/>
      <c r="Q1422" s="53"/>
      <c r="R1422" s="53"/>
      <c r="S1422" s="53"/>
      <c r="T1422" s="53"/>
      <c r="U1422" s="81"/>
      <c r="V1422" s="53"/>
      <c r="W1422" s="53"/>
    </row>
    <row r="1423" spans="1:23" x14ac:dyDescent="0.25">
      <c r="A1423" s="116" t="str">
        <f>IF(ISBLANK(TBL_DATA[[#This Row],[Row.names]]), "",   DATE(YEAR(TBL_DATA[[#This Row],[Row.names]]), MONTH(TBL_DATA[[#This Row],[Row.names]]), DAY(TBL_DATA[[#This Row],[Row.names]])))</f>
        <v/>
      </c>
      <c r="B1423" s="119"/>
      <c r="C1423" s="68"/>
      <c r="E1423" s="53"/>
      <c r="F1423" s="53"/>
      <c r="G1423" s="54"/>
      <c r="H1423" s="114"/>
      <c r="I1423" s="53"/>
      <c r="J1423" s="53"/>
      <c r="K1423" s="53"/>
      <c r="L1423" s="53"/>
      <c r="M1423" s="53"/>
      <c r="N1423" s="53"/>
      <c r="O1423" s="53"/>
      <c r="P1423" s="53"/>
      <c r="Q1423" s="53"/>
      <c r="R1423" s="53"/>
      <c r="S1423" s="53"/>
      <c r="T1423" s="53"/>
      <c r="U1423" s="81"/>
      <c r="V1423" s="53"/>
      <c r="W1423" s="53"/>
    </row>
    <row r="1424" spans="1:23" x14ac:dyDescent="0.25">
      <c r="A1424" s="116" t="str">
        <f>IF(ISBLANK(TBL_DATA[[#This Row],[Row.names]]), "",   DATE(YEAR(TBL_DATA[[#This Row],[Row.names]]), MONTH(TBL_DATA[[#This Row],[Row.names]]), DAY(TBL_DATA[[#This Row],[Row.names]])))</f>
        <v/>
      </c>
      <c r="B1424" s="119"/>
      <c r="C1424" s="68"/>
      <c r="E1424" s="53"/>
      <c r="F1424" s="53"/>
      <c r="G1424" s="54"/>
      <c r="H1424" s="114"/>
      <c r="I1424" s="53"/>
      <c r="J1424" s="53"/>
      <c r="K1424" s="53"/>
      <c r="L1424" s="53"/>
      <c r="M1424" s="53"/>
      <c r="N1424" s="53"/>
      <c r="O1424" s="53"/>
      <c r="P1424" s="53"/>
      <c r="Q1424" s="53"/>
      <c r="R1424" s="53"/>
      <c r="S1424" s="53"/>
      <c r="T1424" s="53"/>
      <c r="U1424" s="81"/>
      <c r="V1424" s="53"/>
      <c r="W1424" s="53"/>
    </row>
    <row r="1425" spans="1:23" x14ac:dyDescent="0.25">
      <c r="A1425" s="116" t="str">
        <f>IF(ISBLANK(TBL_DATA[[#This Row],[Row.names]]), "",   DATE(YEAR(TBL_DATA[[#This Row],[Row.names]]), MONTH(TBL_DATA[[#This Row],[Row.names]]), DAY(TBL_DATA[[#This Row],[Row.names]])))</f>
        <v/>
      </c>
      <c r="B1425" s="119"/>
      <c r="C1425" s="68"/>
      <c r="E1425" s="53"/>
      <c r="F1425" s="53"/>
      <c r="G1425" s="54"/>
      <c r="H1425" s="114"/>
      <c r="I1425" s="53"/>
      <c r="J1425" s="53"/>
      <c r="K1425" s="53"/>
      <c r="L1425" s="53"/>
      <c r="M1425" s="53"/>
      <c r="N1425" s="53"/>
      <c r="O1425" s="53"/>
      <c r="P1425" s="53"/>
      <c r="Q1425" s="53"/>
      <c r="R1425" s="53"/>
      <c r="S1425" s="53"/>
      <c r="T1425" s="53"/>
      <c r="U1425" s="81"/>
      <c r="V1425" s="53"/>
      <c r="W1425" s="53"/>
    </row>
    <row r="1426" spans="1:23" x14ac:dyDescent="0.25">
      <c r="A1426" s="116" t="str">
        <f>IF(ISBLANK(TBL_DATA[[#This Row],[Row.names]]), "",   DATE(YEAR(TBL_DATA[[#This Row],[Row.names]]), MONTH(TBL_DATA[[#This Row],[Row.names]]), DAY(TBL_DATA[[#This Row],[Row.names]])))</f>
        <v/>
      </c>
      <c r="B1426" s="119"/>
      <c r="C1426" s="68"/>
      <c r="E1426" s="53"/>
      <c r="F1426" s="53"/>
      <c r="G1426" s="54"/>
      <c r="H1426" s="114"/>
      <c r="I1426" s="53"/>
      <c r="J1426" s="53"/>
      <c r="K1426" s="53"/>
      <c r="L1426" s="53"/>
      <c r="M1426" s="53"/>
      <c r="N1426" s="53"/>
      <c r="O1426" s="53"/>
      <c r="P1426" s="53"/>
      <c r="Q1426" s="53"/>
      <c r="R1426" s="53"/>
      <c r="S1426" s="53"/>
      <c r="T1426" s="53"/>
      <c r="U1426" s="81"/>
      <c r="V1426" s="53"/>
      <c r="W1426" s="53"/>
    </row>
    <row r="1427" spans="1:23" x14ac:dyDescent="0.25">
      <c r="A1427" s="116" t="str">
        <f>IF(ISBLANK(TBL_DATA[[#This Row],[Row.names]]), "",   DATE(YEAR(TBL_DATA[[#This Row],[Row.names]]), MONTH(TBL_DATA[[#This Row],[Row.names]]), DAY(TBL_DATA[[#This Row],[Row.names]])))</f>
        <v/>
      </c>
      <c r="B1427" s="119"/>
      <c r="C1427" s="68"/>
      <c r="E1427" s="53"/>
      <c r="F1427" s="53"/>
      <c r="G1427" s="54"/>
      <c r="H1427" s="114"/>
      <c r="I1427" s="53"/>
      <c r="J1427" s="53"/>
      <c r="K1427" s="53"/>
      <c r="L1427" s="53"/>
      <c r="M1427" s="53"/>
      <c r="N1427" s="53"/>
      <c r="O1427" s="53"/>
      <c r="P1427" s="53"/>
      <c r="Q1427" s="53"/>
      <c r="R1427" s="53"/>
      <c r="S1427" s="53"/>
      <c r="T1427" s="53"/>
      <c r="U1427" s="81"/>
      <c r="V1427" s="53"/>
      <c r="W1427" s="53"/>
    </row>
    <row r="1428" spans="1:23" x14ac:dyDescent="0.25">
      <c r="A1428" s="116" t="str">
        <f>IF(ISBLANK(TBL_DATA[[#This Row],[Row.names]]), "",   DATE(YEAR(TBL_DATA[[#This Row],[Row.names]]), MONTH(TBL_DATA[[#This Row],[Row.names]]), DAY(TBL_DATA[[#This Row],[Row.names]])))</f>
        <v/>
      </c>
      <c r="B1428" s="119"/>
      <c r="C1428" s="68"/>
      <c r="E1428" s="53"/>
      <c r="F1428" s="53"/>
      <c r="G1428" s="54"/>
      <c r="H1428" s="114"/>
      <c r="I1428" s="53"/>
      <c r="J1428" s="53"/>
      <c r="K1428" s="53"/>
      <c r="L1428" s="53"/>
      <c r="M1428" s="53"/>
      <c r="N1428" s="53"/>
      <c r="O1428" s="53"/>
      <c r="P1428" s="53"/>
      <c r="Q1428" s="53"/>
      <c r="R1428" s="53"/>
      <c r="S1428" s="53"/>
      <c r="T1428" s="53"/>
      <c r="U1428" s="81"/>
      <c r="V1428" s="53"/>
      <c r="W1428" s="53"/>
    </row>
    <row r="1429" spans="1:23" x14ac:dyDescent="0.25">
      <c r="A1429" s="116" t="str">
        <f>IF(ISBLANK(TBL_DATA[[#This Row],[Row.names]]), "",   DATE(YEAR(TBL_DATA[[#This Row],[Row.names]]), MONTH(TBL_DATA[[#This Row],[Row.names]]), DAY(TBL_DATA[[#This Row],[Row.names]])))</f>
        <v/>
      </c>
      <c r="B1429" s="119"/>
      <c r="C1429" s="68"/>
      <c r="E1429" s="53"/>
      <c r="F1429" s="53"/>
      <c r="G1429" s="54"/>
      <c r="H1429" s="114"/>
      <c r="I1429" s="53"/>
      <c r="J1429" s="53"/>
      <c r="K1429" s="53"/>
      <c r="L1429" s="53"/>
      <c r="M1429" s="53"/>
      <c r="N1429" s="53"/>
      <c r="O1429" s="53"/>
      <c r="P1429" s="53"/>
      <c r="Q1429" s="53"/>
      <c r="R1429" s="53"/>
      <c r="S1429" s="53"/>
      <c r="T1429" s="53"/>
      <c r="U1429" s="81"/>
      <c r="V1429" s="53"/>
      <c r="W1429" s="53"/>
    </row>
    <row r="1430" spans="1:23" x14ac:dyDescent="0.25">
      <c r="A1430" s="116" t="str">
        <f>IF(ISBLANK(TBL_DATA[[#This Row],[Row.names]]), "",   DATE(YEAR(TBL_DATA[[#This Row],[Row.names]]), MONTH(TBL_DATA[[#This Row],[Row.names]]), DAY(TBL_DATA[[#This Row],[Row.names]])))</f>
        <v/>
      </c>
      <c r="B1430" s="119"/>
      <c r="C1430" s="68"/>
      <c r="E1430" s="53"/>
      <c r="F1430" s="53"/>
      <c r="G1430" s="54"/>
      <c r="H1430" s="114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81"/>
      <c r="V1430" s="53"/>
      <c r="W1430" s="53"/>
    </row>
    <row r="1431" spans="1:23" x14ac:dyDescent="0.25">
      <c r="A1431" s="116" t="str">
        <f>IF(ISBLANK(TBL_DATA[[#This Row],[Row.names]]), "",   DATE(YEAR(TBL_DATA[[#This Row],[Row.names]]), MONTH(TBL_DATA[[#This Row],[Row.names]]), DAY(TBL_DATA[[#This Row],[Row.names]])))</f>
        <v/>
      </c>
      <c r="B1431" s="119"/>
      <c r="C1431" s="68"/>
      <c r="E1431" s="53"/>
      <c r="F1431" s="53"/>
      <c r="G1431" s="54"/>
      <c r="H1431" s="114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81"/>
      <c r="V1431" s="53"/>
      <c r="W1431" s="53"/>
    </row>
    <row r="1432" spans="1:23" x14ac:dyDescent="0.25">
      <c r="A1432" s="116" t="str">
        <f>IF(ISBLANK(TBL_DATA[[#This Row],[Row.names]]), "",   DATE(YEAR(TBL_DATA[[#This Row],[Row.names]]), MONTH(TBL_DATA[[#This Row],[Row.names]]), DAY(TBL_DATA[[#This Row],[Row.names]])))</f>
        <v/>
      </c>
      <c r="B1432" s="119"/>
      <c r="C1432" s="68"/>
      <c r="E1432" s="53"/>
      <c r="F1432" s="53"/>
      <c r="G1432" s="54"/>
      <c r="H1432" s="114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81"/>
      <c r="V1432" s="53"/>
      <c r="W1432" s="53"/>
    </row>
    <row r="1433" spans="1:23" x14ac:dyDescent="0.25">
      <c r="A1433" s="116" t="str">
        <f>IF(ISBLANK(TBL_DATA[[#This Row],[Row.names]]), "",   DATE(YEAR(TBL_DATA[[#This Row],[Row.names]]), MONTH(TBL_DATA[[#This Row],[Row.names]]), DAY(TBL_DATA[[#This Row],[Row.names]])))</f>
        <v/>
      </c>
      <c r="B1433" s="119"/>
      <c r="C1433" s="68"/>
      <c r="E1433" s="53"/>
      <c r="F1433" s="53"/>
      <c r="G1433" s="54"/>
      <c r="H1433" s="114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81"/>
      <c r="V1433" s="53"/>
      <c r="W1433" s="53"/>
    </row>
    <row r="1434" spans="1:23" x14ac:dyDescent="0.25">
      <c r="A1434" s="116" t="str">
        <f>IF(ISBLANK(TBL_DATA[[#This Row],[Row.names]]), "",   DATE(YEAR(TBL_DATA[[#This Row],[Row.names]]), MONTH(TBL_DATA[[#This Row],[Row.names]]), DAY(TBL_DATA[[#This Row],[Row.names]])))</f>
        <v/>
      </c>
      <c r="B1434" s="119"/>
      <c r="C1434" s="68"/>
      <c r="E1434" s="53"/>
      <c r="F1434" s="53"/>
      <c r="G1434" s="54"/>
      <c r="H1434" s="114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81"/>
      <c r="V1434" s="53"/>
      <c r="W1434" s="53"/>
    </row>
    <row r="1435" spans="1:23" x14ac:dyDescent="0.25">
      <c r="A1435" s="116" t="str">
        <f>IF(ISBLANK(TBL_DATA[[#This Row],[Row.names]]), "",   DATE(YEAR(TBL_DATA[[#This Row],[Row.names]]), MONTH(TBL_DATA[[#This Row],[Row.names]]), DAY(TBL_DATA[[#This Row],[Row.names]])))</f>
        <v/>
      </c>
      <c r="B1435" s="119"/>
      <c r="C1435" s="68"/>
      <c r="E1435" s="53"/>
      <c r="F1435" s="53"/>
      <c r="G1435" s="54"/>
      <c r="H1435" s="114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81"/>
      <c r="V1435" s="53"/>
      <c r="W1435" s="53"/>
    </row>
    <row r="1436" spans="1:23" x14ac:dyDescent="0.25">
      <c r="A1436" s="116" t="str">
        <f>IF(ISBLANK(TBL_DATA[[#This Row],[Row.names]]), "",   DATE(YEAR(TBL_DATA[[#This Row],[Row.names]]), MONTH(TBL_DATA[[#This Row],[Row.names]]), DAY(TBL_DATA[[#This Row],[Row.names]])))</f>
        <v/>
      </c>
      <c r="B1436" s="119"/>
      <c r="C1436" s="68"/>
      <c r="E1436" s="53"/>
      <c r="F1436" s="53"/>
      <c r="G1436" s="54"/>
      <c r="H1436" s="114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81"/>
      <c r="V1436" s="53"/>
      <c r="W1436" s="53"/>
    </row>
    <row r="1437" spans="1:23" x14ac:dyDescent="0.25">
      <c r="A1437" s="116" t="str">
        <f>IF(ISBLANK(TBL_DATA[[#This Row],[Row.names]]), "",   DATE(YEAR(TBL_DATA[[#This Row],[Row.names]]), MONTH(TBL_DATA[[#This Row],[Row.names]]), DAY(TBL_DATA[[#This Row],[Row.names]])))</f>
        <v/>
      </c>
      <c r="B1437" s="119"/>
      <c r="C1437" s="68"/>
      <c r="E1437" s="53"/>
      <c r="F1437" s="53"/>
      <c r="G1437" s="54"/>
      <c r="H1437" s="114"/>
      <c r="I1437" s="53"/>
      <c r="J1437" s="53"/>
      <c r="K1437" s="53"/>
      <c r="L1437" s="53"/>
      <c r="M1437" s="53"/>
      <c r="N1437" s="53"/>
      <c r="O1437" s="53"/>
      <c r="P1437" s="53"/>
      <c r="Q1437" s="53"/>
      <c r="R1437" s="53"/>
      <c r="S1437" s="53"/>
      <c r="T1437" s="53"/>
      <c r="U1437" s="81"/>
      <c r="V1437" s="53"/>
      <c r="W1437" s="53"/>
    </row>
    <row r="1438" spans="1:23" x14ac:dyDescent="0.25">
      <c r="A1438" s="116" t="str">
        <f>IF(ISBLANK(TBL_DATA[[#This Row],[Row.names]]), "",   DATE(YEAR(TBL_DATA[[#This Row],[Row.names]]), MONTH(TBL_DATA[[#This Row],[Row.names]]), DAY(TBL_DATA[[#This Row],[Row.names]])))</f>
        <v/>
      </c>
      <c r="B1438" s="119"/>
      <c r="C1438" s="68"/>
      <c r="E1438" s="53"/>
      <c r="F1438" s="53"/>
      <c r="G1438" s="54"/>
      <c r="H1438" s="114"/>
      <c r="I1438" s="53"/>
      <c r="J1438" s="53"/>
      <c r="K1438" s="53"/>
      <c r="L1438" s="53"/>
      <c r="M1438" s="53"/>
      <c r="N1438" s="53"/>
      <c r="O1438" s="53"/>
      <c r="P1438" s="53"/>
      <c r="Q1438" s="53"/>
      <c r="R1438" s="53"/>
      <c r="S1438" s="53"/>
      <c r="T1438" s="53"/>
      <c r="U1438" s="81"/>
      <c r="V1438" s="53"/>
      <c r="W1438" s="53"/>
    </row>
    <row r="1439" spans="1:23" x14ac:dyDescent="0.25">
      <c r="A1439" s="116" t="str">
        <f>IF(ISBLANK(TBL_DATA[[#This Row],[Row.names]]), "",   DATE(YEAR(TBL_DATA[[#This Row],[Row.names]]), MONTH(TBL_DATA[[#This Row],[Row.names]]), DAY(TBL_DATA[[#This Row],[Row.names]])))</f>
        <v/>
      </c>
      <c r="B1439" s="119"/>
      <c r="C1439" s="68"/>
      <c r="E1439" s="53"/>
      <c r="F1439" s="53"/>
      <c r="G1439" s="54"/>
      <c r="H1439" s="114"/>
      <c r="I1439" s="53"/>
      <c r="J1439" s="53"/>
      <c r="K1439" s="53"/>
      <c r="L1439" s="53"/>
      <c r="M1439" s="53"/>
      <c r="N1439" s="53"/>
      <c r="O1439" s="53"/>
      <c r="P1439" s="53"/>
      <c r="Q1439" s="53"/>
      <c r="R1439" s="53"/>
      <c r="S1439" s="53"/>
      <c r="T1439" s="53"/>
      <c r="U1439" s="81"/>
      <c r="V1439" s="53"/>
      <c r="W1439" s="53"/>
    </row>
    <row r="1440" spans="1:23" x14ac:dyDescent="0.25">
      <c r="A1440" s="116" t="str">
        <f>IF(ISBLANK(TBL_DATA[[#This Row],[Row.names]]), "",   DATE(YEAR(TBL_DATA[[#This Row],[Row.names]]), MONTH(TBL_DATA[[#This Row],[Row.names]]), DAY(TBL_DATA[[#This Row],[Row.names]])))</f>
        <v/>
      </c>
      <c r="B1440" s="119"/>
      <c r="C1440" s="68"/>
      <c r="E1440" s="53"/>
      <c r="F1440" s="53"/>
      <c r="G1440" s="54"/>
      <c r="H1440" s="114"/>
      <c r="I1440" s="53"/>
      <c r="J1440" s="53"/>
      <c r="K1440" s="53"/>
      <c r="L1440" s="53"/>
      <c r="M1440" s="53"/>
      <c r="N1440" s="53"/>
      <c r="O1440" s="53"/>
      <c r="P1440" s="53"/>
      <c r="Q1440" s="53"/>
      <c r="R1440" s="53"/>
      <c r="S1440" s="53"/>
      <c r="T1440" s="53"/>
      <c r="U1440" s="81"/>
      <c r="V1440" s="53"/>
      <c r="W1440" s="53"/>
    </row>
    <row r="1441" spans="1:23" x14ac:dyDescent="0.25">
      <c r="A1441" s="116" t="str">
        <f>IF(ISBLANK(TBL_DATA[[#This Row],[Row.names]]), "",   DATE(YEAR(TBL_DATA[[#This Row],[Row.names]]), MONTH(TBL_DATA[[#This Row],[Row.names]]), DAY(TBL_DATA[[#This Row],[Row.names]])))</f>
        <v/>
      </c>
      <c r="B1441" s="119"/>
      <c r="C1441" s="68"/>
      <c r="E1441" s="53"/>
      <c r="F1441" s="53"/>
      <c r="G1441" s="54"/>
      <c r="H1441" s="114"/>
      <c r="I1441" s="53"/>
      <c r="J1441" s="53"/>
      <c r="K1441" s="53"/>
      <c r="L1441" s="53"/>
      <c r="M1441" s="53"/>
      <c r="N1441" s="53"/>
      <c r="O1441" s="53"/>
      <c r="P1441" s="53"/>
      <c r="Q1441" s="53"/>
      <c r="R1441" s="53"/>
      <c r="S1441" s="53"/>
      <c r="T1441" s="53"/>
      <c r="U1441" s="81"/>
      <c r="V1441" s="53"/>
      <c r="W1441" s="53"/>
    </row>
    <row r="1442" spans="1:23" x14ac:dyDescent="0.25">
      <c r="A1442" s="116" t="str">
        <f>IF(ISBLANK(TBL_DATA[[#This Row],[Row.names]]), "",   DATE(YEAR(TBL_DATA[[#This Row],[Row.names]]), MONTH(TBL_DATA[[#This Row],[Row.names]]), DAY(TBL_DATA[[#This Row],[Row.names]])))</f>
        <v/>
      </c>
      <c r="B1442" s="119"/>
      <c r="C1442" s="68"/>
      <c r="E1442" s="53"/>
      <c r="F1442" s="53"/>
      <c r="G1442" s="54"/>
      <c r="H1442" s="114"/>
      <c r="I1442" s="53"/>
      <c r="J1442" s="53"/>
      <c r="K1442" s="53"/>
      <c r="L1442" s="53"/>
      <c r="M1442" s="53"/>
      <c r="N1442" s="53"/>
      <c r="O1442" s="53"/>
      <c r="P1442" s="53"/>
      <c r="Q1442" s="53"/>
      <c r="R1442" s="53"/>
      <c r="S1442" s="53"/>
      <c r="T1442" s="53"/>
      <c r="U1442" s="81"/>
      <c r="V1442" s="53"/>
      <c r="W1442" s="53"/>
    </row>
    <row r="1443" spans="1:23" x14ac:dyDescent="0.25">
      <c r="A1443" s="116" t="str">
        <f>IF(ISBLANK(TBL_DATA[[#This Row],[Row.names]]), "",   DATE(YEAR(TBL_DATA[[#This Row],[Row.names]]), MONTH(TBL_DATA[[#This Row],[Row.names]]), DAY(TBL_DATA[[#This Row],[Row.names]])))</f>
        <v/>
      </c>
      <c r="B1443" s="119"/>
      <c r="C1443" s="68"/>
      <c r="E1443" s="53"/>
      <c r="F1443" s="53"/>
      <c r="G1443" s="54"/>
      <c r="H1443" s="114"/>
      <c r="I1443" s="53"/>
      <c r="J1443" s="53"/>
      <c r="K1443" s="53"/>
      <c r="L1443" s="53"/>
      <c r="M1443" s="53"/>
      <c r="N1443" s="53"/>
      <c r="O1443" s="53"/>
      <c r="P1443" s="53"/>
      <c r="Q1443" s="53"/>
      <c r="R1443" s="53"/>
      <c r="S1443" s="53"/>
      <c r="T1443" s="53"/>
      <c r="U1443" s="81"/>
      <c r="V1443" s="53"/>
      <c r="W1443" s="53"/>
    </row>
    <row r="1444" spans="1:23" x14ac:dyDescent="0.25">
      <c r="A1444" s="116" t="str">
        <f>IF(ISBLANK(TBL_DATA[[#This Row],[Row.names]]), "",   DATE(YEAR(TBL_DATA[[#This Row],[Row.names]]), MONTH(TBL_DATA[[#This Row],[Row.names]]), DAY(TBL_DATA[[#This Row],[Row.names]])))</f>
        <v/>
      </c>
      <c r="B1444" s="119"/>
      <c r="C1444" s="68"/>
      <c r="E1444" s="53"/>
      <c r="F1444" s="53"/>
      <c r="G1444" s="54"/>
      <c r="H1444" s="114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81"/>
      <c r="V1444" s="53"/>
      <c r="W1444" s="53"/>
    </row>
    <row r="1445" spans="1:23" x14ac:dyDescent="0.25">
      <c r="A1445" s="116" t="str">
        <f>IF(ISBLANK(TBL_DATA[[#This Row],[Row.names]]), "",   DATE(YEAR(TBL_DATA[[#This Row],[Row.names]]), MONTH(TBL_DATA[[#This Row],[Row.names]]), DAY(TBL_DATA[[#This Row],[Row.names]])))</f>
        <v/>
      </c>
      <c r="B1445" s="119"/>
      <c r="C1445" s="68"/>
      <c r="E1445" s="53"/>
      <c r="F1445" s="53"/>
      <c r="G1445" s="54"/>
      <c r="H1445" s="114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81"/>
      <c r="V1445" s="53"/>
      <c r="W1445" s="53"/>
    </row>
    <row r="1446" spans="1:23" x14ac:dyDescent="0.25">
      <c r="A1446" s="116" t="str">
        <f>IF(ISBLANK(TBL_DATA[[#This Row],[Row.names]]), "",   DATE(YEAR(TBL_DATA[[#This Row],[Row.names]]), MONTH(TBL_DATA[[#This Row],[Row.names]]), DAY(TBL_DATA[[#This Row],[Row.names]])))</f>
        <v/>
      </c>
      <c r="B1446" s="119"/>
      <c r="C1446" s="68"/>
      <c r="E1446" s="53"/>
      <c r="F1446" s="53"/>
      <c r="G1446" s="54"/>
      <c r="H1446" s="114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81"/>
      <c r="V1446" s="53"/>
      <c r="W1446" s="53"/>
    </row>
    <row r="1447" spans="1:23" x14ac:dyDescent="0.25">
      <c r="A1447" s="116" t="str">
        <f>IF(ISBLANK(TBL_DATA[[#This Row],[Row.names]]), "",   DATE(YEAR(TBL_DATA[[#This Row],[Row.names]]), MONTH(TBL_DATA[[#This Row],[Row.names]]), DAY(TBL_DATA[[#This Row],[Row.names]])))</f>
        <v/>
      </c>
      <c r="B1447" s="119"/>
      <c r="C1447" s="68"/>
      <c r="E1447" s="53"/>
      <c r="F1447" s="53"/>
      <c r="G1447" s="54"/>
      <c r="H1447" s="114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81"/>
      <c r="V1447" s="53"/>
      <c r="W1447" s="53"/>
    </row>
    <row r="1448" spans="1:23" x14ac:dyDescent="0.25">
      <c r="A1448" s="116" t="str">
        <f>IF(ISBLANK(TBL_DATA[[#This Row],[Row.names]]), "",   DATE(YEAR(TBL_DATA[[#This Row],[Row.names]]), MONTH(TBL_DATA[[#This Row],[Row.names]]), DAY(TBL_DATA[[#This Row],[Row.names]])))</f>
        <v/>
      </c>
      <c r="B1448" s="119"/>
      <c r="C1448" s="68"/>
      <c r="E1448" s="53"/>
      <c r="F1448" s="53"/>
      <c r="G1448" s="54"/>
      <c r="H1448" s="114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81"/>
      <c r="V1448" s="53"/>
      <c r="W1448" s="53"/>
    </row>
    <row r="1449" spans="1:23" x14ac:dyDescent="0.25">
      <c r="A1449" s="116" t="str">
        <f>IF(ISBLANK(TBL_DATA[[#This Row],[Row.names]]), "",   DATE(YEAR(TBL_DATA[[#This Row],[Row.names]]), MONTH(TBL_DATA[[#This Row],[Row.names]]), DAY(TBL_DATA[[#This Row],[Row.names]])))</f>
        <v/>
      </c>
      <c r="B1449" s="119"/>
      <c r="C1449" s="68"/>
      <c r="E1449" s="53"/>
      <c r="F1449" s="53"/>
      <c r="G1449" s="54"/>
      <c r="H1449" s="114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81"/>
      <c r="V1449" s="53"/>
      <c r="W1449" s="53"/>
    </row>
    <row r="1450" spans="1:23" x14ac:dyDescent="0.25">
      <c r="A1450" s="116" t="str">
        <f>IF(ISBLANK(TBL_DATA[[#This Row],[Row.names]]), "",   DATE(YEAR(TBL_DATA[[#This Row],[Row.names]]), MONTH(TBL_DATA[[#This Row],[Row.names]]), DAY(TBL_DATA[[#This Row],[Row.names]])))</f>
        <v/>
      </c>
      <c r="B1450" s="119"/>
      <c r="C1450" s="68"/>
      <c r="E1450" s="53"/>
      <c r="F1450" s="53"/>
      <c r="G1450" s="54"/>
      <c r="H1450" s="114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81"/>
      <c r="V1450" s="53"/>
      <c r="W1450" s="53"/>
    </row>
    <row r="1451" spans="1:23" x14ac:dyDescent="0.25">
      <c r="A1451" s="116" t="str">
        <f>IF(ISBLANK(TBL_DATA[[#This Row],[Row.names]]), "",   DATE(YEAR(TBL_DATA[[#This Row],[Row.names]]), MONTH(TBL_DATA[[#This Row],[Row.names]]), DAY(TBL_DATA[[#This Row],[Row.names]])))</f>
        <v/>
      </c>
      <c r="B1451" s="119"/>
      <c r="C1451" s="68"/>
      <c r="E1451" s="53"/>
      <c r="F1451" s="53"/>
      <c r="G1451" s="54"/>
      <c r="H1451" s="114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81"/>
      <c r="V1451" s="53"/>
      <c r="W1451" s="53"/>
    </row>
    <row r="1452" spans="1:23" x14ac:dyDescent="0.25">
      <c r="A1452" s="116" t="str">
        <f>IF(ISBLANK(TBL_DATA[[#This Row],[Row.names]]), "",   DATE(YEAR(TBL_DATA[[#This Row],[Row.names]]), MONTH(TBL_DATA[[#This Row],[Row.names]]), DAY(TBL_DATA[[#This Row],[Row.names]])))</f>
        <v/>
      </c>
      <c r="B1452" s="119"/>
      <c r="C1452" s="68"/>
      <c r="E1452" s="53"/>
      <c r="F1452" s="53"/>
      <c r="G1452" s="54"/>
      <c r="H1452" s="114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81"/>
      <c r="V1452" s="53"/>
      <c r="W1452" s="53"/>
    </row>
    <row r="1453" spans="1:23" x14ac:dyDescent="0.25">
      <c r="A1453" s="116" t="str">
        <f>IF(ISBLANK(TBL_DATA[[#This Row],[Row.names]]), "",   DATE(YEAR(TBL_DATA[[#This Row],[Row.names]]), MONTH(TBL_DATA[[#This Row],[Row.names]]), DAY(TBL_DATA[[#This Row],[Row.names]])))</f>
        <v/>
      </c>
      <c r="B1453" s="119"/>
      <c r="C1453" s="68"/>
      <c r="E1453" s="53"/>
      <c r="F1453" s="53"/>
      <c r="G1453" s="54"/>
      <c r="H1453" s="114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81"/>
      <c r="V1453" s="53"/>
      <c r="W1453" s="53"/>
    </row>
    <row r="1454" spans="1:23" x14ac:dyDescent="0.25">
      <c r="A1454" s="116" t="str">
        <f>IF(ISBLANK(TBL_DATA[[#This Row],[Row.names]]), "",   DATE(YEAR(TBL_DATA[[#This Row],[Row.names]]), MONTH(TBL_DATA[[#This Row],[Row.names]]), DAY(TBL_DATA[[#This Row],[Row.names]])))</f>
        <v/>
      </c>
      <c r="B1454" s="119"/>
      <c r="C1454" s="68"/>
      <c r="E1454" s="53"/>
      <c r="F1454" s="53"/>
      <c r="G1454" s="54"/>
      <c r="H1454" s="114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81"/>
      <c r="V1454" s="53"/>
      <c r="W1454" s="53"/>
    </row>
    <row r="1455" spans="1:23" x14ac:dyDescent="0.25">
      <c r="A1455" s="116" t="str">
        <f>IF(ISBLANK(TBL_DATA[[#This Row],[Row.names]]), "",   DATE(YEAR(TBL_DATA[[#This Row],[Row.names]]), MONTH(TBL_DATA[[#This Row],[Row.names]]), DAY(TBL_DATA[[#This Row],[Row.names]])))</f>
        <v/>
      </c>
      <c r="B1455" s="119"/>
      <c r="C1455" s="68"/>
      <c r="E1455" s="53"/>
      <c r="F1455" s="53"/>
      <c r="G1455" s="54"/>
      <c r="H1455" s="114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81"/>
      <c r="V1455" s="53"/>
      <c r="W1455" s="53"/>
    </row>
    <row r="1456" spans="1:23" x14ac:dyDescent="0.25">
      <c r="A1456" s="116" t="str">
        <f>IF(ISBLANK(TBL_DATA[[#This Row],[Row.names]]), "",   DATE(YEAR(TBL_DATA[[#This Row],[Row.names]]), MONTH(TBL_DATA[[#This Row],[Row.names]]), DAY(TBL_DATA[[#This Row],[Row.names]])))</f>
        <v/>
      </c>
      <c r="B1456" s="119"/>
      <c r="C1456" s="68"/>
      <c r="E1456" s="53"/>
      <c r="F1456" s="53"/>
      <c r="G1456" s="54"/>
      <c r="H1456" s="114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81"/>
      <c r="V1456" s="53"/>
      <c r="W1456" s="53"/>
    </row>
    <row r="1457" spans="1:23" x14ac:dyDescent="0.25">
      <c r="A1457" s="116" t="str">
        <f>IF(ISBLANK(TBL_DATA[[#This Row],[Row.names]]), "",   DATE(YEAR(TBL_DATA[[#This Row],[Row.names]]), MONTH(TBL_DATA[[#This Row],[Row.names]]), DAY(TBL_DATA[[#This Row],[Row.names]])))</f>
        <v/>
      </c>
      <c r="B1457" s="119"/>
      <c r="C1457" s="68"/>
      <c r="E1457" s="53"/>
      <c r="F1457" s="53"/>
      <c r="G1457" s="54"/>
      <c r="H1457" s="114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81"/>
      <c r="V1457" s="53"/>
      <c r="W1457" s="53"/>
    </row>
    <row r="1458" spans="1:23" x14ac:dyDescent="0.25">
      <c r="A1458" s="116" t="str">
        <f>IF(ISBLANK(TBL_DATA[[#This Row],[Row.names]]), "",   DATE(YEAR(TBL_DATA[[#This Row],[Row.names]]), MONTH(TBL_DATA[[#This Row],[Row.names]]), DAY(TBL_DATA[[#This Row],[Row.names]])))</f>
        <v/>
      </c>
      <c r="B1458" s="119"/>
      <c r="C1458" s="68"/>
      <c r="E1458" s="53"/>
      <c r="F1458" s="53"/>
      <c r="G1458" s="54"/>
      <c r="H1458" s="114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81"/>
      <c r="V1458" s="53"/>
      <c r="W1458" s="53"/>
    </row>
    <row r="1459" spans="1:23" x14ac:dyDescent="0.25">
      <c r="A1459" s="116" t="str">
        <f>IF(ISBLANK(TBL_DATA[[#This Row],[Row.names]]), "",   DATE(YEAR(TBL_DATA[[#This Row],[Row.names]]), MONTH(TBL_DATA[[#This Row],[Row.names]]), DAY(TBL_DATA[[#This Row],[Row.names]])))</f>
        <v/>
      </c>
      <c r="B1459" s="119"/>
      <c r="C1459" s="68"/>
      <c r="E1459" s="53"/>
      <c r="F1459" s="53"/>
      <c r="G1459" s="54"/>
      <c r="H1459" s="114"/>
      <c r="I1459" s="53"/>
      <c r="J1459" s="53"/>
      <c r="K1459" s="53"/>
      <c r="L1459" s="53"/>
      <c r="M1459" s="53"/>
      <c r="N1459" s="53"/>
      <c r="O1459" s="53"/>
      <c r="P1459" s="53"/>
      <c r="Q1459" s="53"/>
      <c r="R1459" s="53"/>
      <c r="S1459" s="53"/>
      <c r="T1459" s="53"/>
      <c r="U1459" s="81"/>
      <c r="V1459" s="53"/>
      <c r="W1459" s="53"/>
    </row>
    <row r="1460" spans="1:23" x14ac:dyDescent="0.25">
      <c r="A1460" s="116" t="str">
        <f>IF(ISBLANK(TBL_DATA[[#This Row],[Row.names]]), "",   DATE(YEAR(TBL_DATA[[#This Row],[Row.names]]), MONTH(TBL_DATA[[#This Row],[Row.names]]), DAY(TBL_DATA[[#This Row],[Row.names]])))</f>
        <v/>
      </c>
      <c r="B1460" s="119"/>
      <c r="C1460" s="68"/>
      <c r="E1460" s="53"/>
      <c r="F1460" s="53"/>
      <c r="G1460" s="54"/>
      <c r="H1460" s="114"/>
      <c r="I1460" s="53"/>
      <c r="J1460" s="53"/>
      <c r="K1460" s="53"/>
      <c r="L1460" s="53"/>
      <c r="M1460" s="53"/>
      <c r="N1460" s="53"/>
      <c r="O1460" s="53"/>
      <c r="P1460" s="53"/>
      <c r="Q1460" s="53"/>
      <c r="R1460" s="53"/>
      <c r="S1460" s="53"/>
      <c r="T1460" s="53"/>
      <c r="U1460" s="81"/>
      <c r="V1460" s="53"/>
      <c r="W1460" s="53"/>
    </row>
    <row r="1461" spans="1:23" x14ac:dyDescent="0.25">
      <c r="A1461" s="116" t="str">
        <f>IF(ISBLANK(TBL_DATA[[#This Row],[Row.names]]), "",   DATE(YEAR(TBL_DATA[[#This Row],[Row.names]]), MONTH(TBL_DATA[[#This Row],[Row.names]]), DAY(TBL_DATA[[#This Row],[Row.names]])))</f>
        <v/>
      </c>
      <c r="B1461" s="119"/>
      <c r="C1461" s="68"/>
      <c r="E1461" s="53"/>
      <c r="F1461" s="53"/>
      <c r="G1461" s="54"/>
      <c r="H1461" s="114"/>
      <c r="I1461" s="53"/>
      <c r="J1461" s="53"/>
      <c r="K1461" s="53"/>
      <c r="L1461" s="53"/>
      <c r="M1461" s="53"/>
      <c r="N1461" s="53"/>
      <c r="O1461" s="53"/>
      <c r="P1461" s="53"/>
      <c r="Q1461" s="53"/>
      <c r="R1461" s="53"/>
      <c r="S1461" s="53"/>
      <c r="T1461" s="53"/>
      <c r="U1461" s="81"/>
      <c r="V1461" s="53"/>
      <c r="W1461" s="53"/>
    </row>
    <row r="1462" spans="1:23" x14ac:dyDescent="0.25">
      <c r="A1462" s="116" t="str">
        <f>IF(ISBLANK(TBL_DATA[[#This Row],[Row.names]]), "",   DATE(YEAR(TBL_DATA[[#This Row],[Row.names]]), MONTH(TBL_DATA[[#This Row],[Row.names]]), DAY(TBL_DATA[[#This Row],[Row.names]])))</f>
        <v/>
      </c>
      <c r="B1462" s="119"/>
      <c r="C1462" s="68"/>
      <c r="E1462" s="53"/>
      <c r="F1462" s="53"/>
      <c r="G1462" s="54"/>
      <c r="H1462" s="114"/>
      <c r="I1462" s="53"/>
      <c r="J1462" s="53"/>
      <c r="K1462" s="53"/>
      <c r="L1462" s="53"/>
      <c r="M1462" s="53"/>
      <c r="N1462" s="53"/>
      <c r="O1462" s="53"/>
      <c r="P1462" s="53"/>
      <c r="Q1462" s="53"/>
      <c r="R1462" s="53"/>
      <c r="S1462" s="53"/>
      <c r="T1462" s="53"/>
      <c r="U1462" s="81"/>
      <c r="V1462" s="53"/>
      <c r="W1462" s="53"/>
    </row>
    <row r="1463" spans="1:23" x14ac:dyDescent="0.25">
      <c r="A1463" s="116" t="str">
        <f>IF(ISBLANK(TBL_DATA[[#This Row],[Row.names]]), "",   DATE(YEAR(TBL_DATA[[#This Row],[Row.names]]), MONTH(TBL_DATA[[#This Row],[Row.names]]), DAY(TBL_DATA[[#This Row],[Row.names]])))</f>
        <v/>
      </c>
      <c r="B1463" s="119"/>
      <c r="C1463" s="68"/>
      <c r="E1463" s="53"/>
      <c r="F1463" s="53"/>
      <c r="G1463" s="54"/>
      <c r="H1463" s="114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81"/>
      <c r="V1463" s="53"/>
      <c r="W1463" s="53"/>
    </row>
    <row r="1464" spans="1:23" x14ac:dyDescent="0.25">
      <c r="A1464" s="116" t="str">
        <f>IF(ISBLANK(TBL_DATA[[#This Row],[Row.names]]), "",   DATE(YEAR(TBL_DATA[[#This Row],[Row.names]]), MONTH(TBL_DATA[[#This Row],[Row.names]]), DAY(TBL_DATA[[#This Row],[Row.names]])))</f>
        <v/>
      </c>
      <c r="B1464" s="119"/>
      <c r="C1464" s="68"/>
      <c r="E1464" s="53"/>
      <c r="F1464" s="53"/>
      <c r="G1464" s="54"/>
      <c r="H1464" s="114"/>
      <c r="I1464" s="53"/>
      <c r="J1464" s="53"/>
      <c r="K1464" s="53"/>
      <c r="L1464" s="53"/>
      <c r="M1464" s="53"/>
      <c r="N1464" s="53"/>
      <c r="O1464" s="53"/>
      <c r="P1464" s="53"/>
      <c r="Q1464" s="53"/>
      <c r="R1464" s="53"/>
      <c r="S1464" s="53"/>
      <c r="T1464" s="53"/>
      <c r="U1464" s="81"/>
      <c r="V1464" s="53"/>
      <c r="W1464" s="53"/>
    </row>
    <row r="1465" spans="1:23" x14ac:dyDescent="0.25">
      <c r="A1465" s="116" t="str">
        <f>IF(ISBLANK(TBL_DATA[[#This Row],[Row.names]]), "",   DATE(YEAR(TBL_DATA[[#This Row],[Row.names]]), MONTH(TBL_DATA[[#This Row],[Row.names]]), DAY(TBL_DATA[[#This Row],[Row.names]])))</f>
        <v/>
      </c>
      <c r="B1465" s="119"/>
      <c r="C1465" s="68"/>
      <c r="E1465" s="53"/>
      <c r="F1465" s="53"/>
      <c r="G1465" s="54"/>
      <c r="H1465" s="114"/>
      <c r="I1465" s="53"/>
      <c r="J1465" s="53"/>
      <c r="K1465" s="53"/>
      <c r="L1465" s="53"/>
      <c r="M1465" s="53"/>
      <c r="N1465" s="53"/>
      <c r="O1465" s="53"/>
      <c r="P1465" s="53"/>
      <c r="Q1465" s="53"/>
      <c r="R1465" s="53"/>
      <c r="S1465" s="53"/>
      <c r="T1465" s="53"/>
      <c r="U1465" s="81"/>
      <c r="V1465" s="53"/>
      <c r="W1465" s="53"/>
    </row>
    <row r="1466" spans="1:23" x14ac:dyDescent="0.25">
      <c r="A1466" s="116" t="str">
        <f>IF(ISBLANK(TBL_DATA[[#This Row],[Row.names]]), "",   DATE(YEAR(TBL_DATA[[#This Row],[Row.names]]), MONTH(TBL_DATA[[#This Row],[Row.names]]), DAY(TBL_DATA[[#This Row],[Row.names]])))</f>
        <v/>
      </c>
      <c r="B1466" s="119"/>
      <c r="C1466" s="68"/>
      <c r="E1466" s="53"/>
      <c r="F1466" s="53"/>
      <c r="G1466" s="54"/>
      <c r="H1466" s="114"/>
      <c r="I1466" s="53"/>
      <c r="J1466" s="53"/>
      <c r="K1466" s="53"/>
      <c r="L1466" s="53"/>
      <c r="M1466" s="53"/>
      <c r="N1466" s="53"/>
      <c r="O1466" s="53"/>
      <c r="P1466" s="53"/>
      <c r="Q1466" s="53"/>
      <c r="R1466" s="53"/>
      <c r="S1466" s="53"/>
      <c r="T1466" s="53"/>
      <c r="U1466" s="81"/>
      <c r="V1466" s="53"/>
      <c r="W1466" s="53"/>
    </row>
    <row r="1467" spans="1:23" x14ac:dyDescent="0.25">
      <c r="A1467" s="116" t="str">
        <f>IF(ISBLANK(TBL_DATA[[#This Row],[Row.names]]), "",   DATE(YEAR(TBL_DATA[[#This Row],[Row.names]]), MONTH(TBL_DATA[[#This Row],[Row.names]]), DAY(TBL_DATA[[#This Row],[Row.names]])))</f>
        <v/>
      </c>
      <c r="B1467" s="119"/>
      <c r="C1467" s="68"/>
      <c r="E1467" s="53"/>
      <c r="F1467" s="53"/>
      <c r="G1467" s="54"/>
      <c r="H1467" s="114"/>
      <c r="I1467" s="53"/>
      <c r="J1467" s="53"/>
      <c r="K1467" s="53"/>
      <c r="L1467" s="53"/>
      <c r="M1467" s="53"/>
      <c r="N1467" s="53"/>
      <c r="O1467" s="53"/>
      <c r="P1467" s="53"/>
      <c r="Q1467" s="53"/>
      <c r="R1467" s="53"/>
      <c r="S1467" s="53"/>
      <c r="T1467" s="53"/>
      <c r="U1467" s="81"/>
      <c r="V1467" s="53"/>
      <c r="W1467" s="53"/>
    </row>
    <row r="1468" spans="1:23" x14ac:dyDescent="0.25">
      <c r="A1468" s="116" t="str">
        <f>IF(ISBLANK(TBL_DATA[[#This Row],[Row.names]]), "",   DATE(YEAR(TBL_DATA[[#This Row],[Row.names]]), MONTH(TBL_DATA[[#This Row],[Row.names]]), DAY(TBL_DATA[[#This Row],[Row.names]])))</f>
        <v/>
      </c>
      <c r="B1468" s="119"/>
      <c r="C1468" s="68"/>
      <c r="E1468" s="53"/>
      <c r="F1468" s="53"/>
      <c r="G1468" s="54"/>
      <c r="H1468" s="114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81"/>
      <c r="V1468" s="53"/>
      <c r="W1468" s="53"/>
    </row>
    <row r="1469" spans="1:23" x14ac:dyDescent="0.25">
      <c r="A1469" s="116" t="str">
        <f>IF(ISBLANK(TBL_DATA[[#This Row],[Row.names]]), "",   DATE(YEAR(TBL_DATA[[#This Row],[Row.names]]), MONTH(TBL_DATA[[#This Row],[Row.names]]), DAY(TBL_DATA[[#This Row],[Row.names]])))</f>
        <v/>
      </c>
      <c r="B1469" s="119"/>
      <c r="C1469" s="68"/>
      <c r="E1469" s="53"/>
      <c r="F1469" s="53"/>
      <c r="G1469" s="54"/>
      <c r="H1469" s="114"/>
      <c r="I1469" s="53"/>
      <c r="J1469" s="53"/>
      <c r="K1469" s="53"/>
      <c r="L1469" s="53"/>
      <c r="M1469" s="53"/>
      <c r="N1469" s="53"/>
      <c r="O1469" s="53"/>
      <c r="P1469" s="53"/>
      <c r="Q1469" s="53"/>
      <c r="R1469" s="53"/>
      <c r="S1469" s="53"/>
      <c r="T1469" s="53"/>
      <c r="U1469" s="81"/>
      <c r="V1469" s="53"/>
      <c r="W1469" s="53"/>
    </row>
    <row r="1470" spans="1:23" x14ac:dyDescent="0.25">
      <c r="A1470" s="116" t="str">
        <f>IF(ISBLANK(TBL_DATA[[#This Row],[Row.names]]), "",   DATE(YEAR(TBL_DATA[[#This Row],[Row.names]]), MONTH(TBL_DATA[[#This Row],[Row.names]]), DAY(TBL_DATA[[#This Row],[Row.names]])))</f>
        <v/>
      </c>
      <c r="B1470" s="119"/>
      <c r="C1470" s="68"/>
      <c r="E1470" s="53"/>
      <c r="F1470" s="53"/>
      <c r="G1470" s="54"/>
      <c r="H1470" s="114"/>
      <c r="I1470" s="53"/>
      <c r="J1470" s="53"/>
      <c r="K1470" s="53"/>
      <c r="L1470" s="53"/>
      <c r="M1470" s="53"/>
      <c r="N1470" s="53"/>
      <c r="O1470" s="53"/>
      <c r="P1470" s="53"/>
      <c r="Q1470" s="53"/>
      <c r="R1470" s="53"/>
      <c r="S1470" s="53"/>
      <c r="T1470" s="53"/>
      <c r="U1470" s="81"/>
      <c r="V1470" s="53"/>
      <c r="W1470" s="53"/>
    </row>
    <row r="1471" spans="1:23" x14ac:dyDescent="0.25">
      <c r="A1471" s="116" t="str">
        <f>IF(ISBLANK(TBL_DATA[[#This Row],[Row.names]]), "",   DATE(YEAR(TBL_DATA[[#This Row],[Row.names]]), MONTH(TBL_DATA[[#This Row],[Row.names]]), DAY(TBL_DATA[[#This Row],[Row.names]])))</f>
        <v/>
      </c>
      <c r="B1471" s="119"/>
      <c r="C1471" s="68"/>
      <c r="E1471" s="53"/>
      <c r="F1471" s="53"/>
      <c r="G1471" s="54"/>
      <c r="H1471" s="114"/>
      <c r="I1471" s="53"/>
      <c r="J1471" s="53"/>
      <c r="K1471" s="53"/>
      <c r="L1471" s="53"/>
      <c r="M1471" s="53"/>
      <c r="N1471" s="53"/>
      <c r="O1471" s="53"/>
      <c r="P1471" s="53"/>
      <c r="Q1471" s="53"/>
      <c r="R1471" s="53"/>
      <c r="S1471" s="53"/>
      <c r="T1471" s="53"/>
      <c r="U1471" s="81"/>
      <c r="V1471" s="53"/>
      <c r="W1471" s="53"/>
    </row>
    <row r="1472" spans="1:23" x14ac:dyDescent="0.25">
      <c r="A1472" s="116" t="str">
        <f>IF(ISBLANK(TBL_DATA[[#This Row],[Row.names]]), "",   DATE(YEAR(TBL_DATA[[#This Row],[Row.names]]), MONTH(TBL_DATA[[#This Row],[Row.names]]), DAY(TBL_DATA[[#This Row],[Row.names]])))</f>
        <v/>
      </c>
      <c r="B1472" s="119"/>
      <c r="C1472" s="68"/>
      <c r="E1472" s="53"/>
      <c r="F1472" s="53"/>
      <c r="G1472" s="54"/>
      <c r="H1472" s="114"/>
      <c r="I1472" s="53"/>
      <c r="J1472" s="53"/>
      <c r="K1472" s="53"/>
      <c r="L1472" s="53"/>
      <c r="M1472" s="53"/>
      <c r="N1472" s="53"/>
      <c r="O1472" s="53"/>
      <c r="P1472" s="53"/>
      <c r="Q1472" s="53"/>
      <c r="R1472" s="53"/>
      <c r="S1472" s="53"/>
      <c r="T1472" s="53"/>
      <c r="U1472" s="81"/>
      <c r="V1472" s="53"/>
      <c r="W1472" s="53"/>
    </row>
    <row r="1473" spans="1:23" x14ac:dyDescent="0.25">
      <c r="A1473" s="116" t="str">
        <f>IF(ISBLANK(TBL_DATA[[#This Row],[Row.names]]), "",   DATE(YEAR(TBL_DATA[[#This Row],[Row.names]]), MONTH(TBL_DATA[[#This Row],[Row.names]]), DAY(TBL_DATA[[#This Row],[Row.names]])))</f>
        <v/>
      </c>
      <c r="B1473" s="119"/>
      <c r="C1473" s="68"/>
      <c r="E1473" s="53"/>
      <c r="F1473" s="53"/>
      <c r="G1473" s="54"/>
      <c r="H1473" s="114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81"/>
      <c r="V1473" s="53"/>
      <c r="W1473" s="53"/>
    </row>
    <row r="1474" spans="1:23" x14ac:dyDescent="0.25">
      <c r="A1474" s="116" t="str">
        <f>IF(ISBLANK(TBL_DATA[[#This Row],[Row.names]]), "",   DATE(YEAR(TBL_DATA[[#This Row],[Row.names]]), MONTH(TBL_DATA[[#This Row],[Row.names]]), DAY(TBL_DATA[[#This Row],[Row.names]])))</f>
        <v/>
      </c>
      <c r="B1474" s="119"/>
      <c r="C1474" s="68"/>
      <c r="E1474" s="53"/>
      <c r="F1474" s="53"/>
      <c r="G1474" s="54"/>
      <c r="H1474" s="114"/>
      <c r="I1474" s="53"/>
      <c r="J1474" s="53"/>
      <c r="K1474" s="53"/>
      <c r="L1474" s="53"/>
      <c r="M1474" s="53"/>
      <c r="N1474" s="53"/>
      <c r="O1474" s="53"/>
      <c r="P1474" s="53"/>
      <c r="Q1474" s="53"/>
      <c r="R1474" s="53"/>
      <c r="S1474" s="53"/>
      <c r="T1474" s="53"/>
      <c r="U1474" s="81"/>
      <c r="V1474" s="53"/>
      <c r="W1474" s="53"/>
    </row>
    <row r="1475" spans="1:23" x14ac:dyDescent="0.25">
      <c r="A1475" s="116" t="str">
        <f>IF(ISBLANK(TBL_DATA[[#This Row],[Row.names]]), "",   DATE(YEAR(TBL_DATA[[#This Row],[Row.names]]), MONTH(TBL_DATA[[#This Row],[Row.names]]), DAY(TBL_DATA[[#This Row],[Row.names]])))</f>
        <v/>
      </c>
      <c r="B1475" s="119"/>
      <c r="C1475" s="68"/>
      <c r="E1475" s="53"/>
      <c r="F1475" s="53"/>
      <c r="G1475" s="54"/>
      <c r="H1475" s="114"/>
      <c r="I1475" s="53"/>
      <c r="J1475" s="53"/>
      <c r="K1475" s="53"/>
      <c r="L1475" s="53"/>
      <c r="M1475" s="53"/>
      <c r="N1475" s="53"/>
      <c r="O1475" s="53"/>
      <c r="P1475" s="53"/>
      <c r="Q1475" s="53"/>
      <c r="R1475" s="53"/>
      <c r="S1475" s="53"/>
      <c r="T1475" s="53"/>
      <c r="U1475" s="81"/>
      <c r="V1475" s="53"/>
      <c r="W1475" s="53"/>
    </row>
    <row r="1476" spans="1:23" x14ac:dyDescent="0.25">
      <c r="A1476" s="116" t="str">
        <f>IF(ISBLANK(TBL_DATA[[#This Row],[Row.names]]), "",   DATE(YEAR(TBL_DATA[[#This Row],[Row.names]]), MONTH(TBL_DATA[[#This Row],[Row.names]]), DAY(TBL_DATA[[#This Row],[Row.names]])))</f>
        <v/>
      </c>
      <c r="B1476" s="119"/>
      <c r="C1476" s="68"/>
      <c r="E1476" s="53"/>
      <c r="F1476" s="53"/>
      <c r="G1476" s="54"/>
      <c r="H1476" s="114"/>
      <c r="I1476" s="53"/>
      <c r="J1476" s="53"/>
      <c r="K1476" s="53"/>
      <c r="L1476" s="53"/>
      <c r="M1476" s="53"/>
      <c r="N1476" s="53"/>
      <c r="O1476" s="53"/>
      <c r="P1476" s="53"/>
      <c r="Q1476" s="53"/>
      <c r="R1476" s="53"/>
      <c r="S1476" s="53"/>
      <c r="T1476" s="53"/>
      <c r="U1476" s="81"/>
      <c r="V1476" s="53"/>
      <c r="W1476" s="53"/>
    </row>
    <row r="1477" spans="1:23" x14ac:dyDescent="0.25">
      <c r="A1477" s="116" t="str">
        <f>IF(ISBLANK(TBL_DATA[[#This Row],[Row.names]]), "",   DATE(YEAR(TBL_DATA[[#This Row],[Row.names]]), MONTH(TBL_DATA[[#This Row],[Row.names]]), DAY(TBL_DATA[[#This Row],[Row.names]])))</f>
        <v/>
      </c>
      <c r="B1477" s="119"/>
      <c r="C1477" s="68"/>
      <c r="E1477" s="53"/>
      <c r="F1477" s="53"/>
      <c r="G1477" s="54"/>
      <c r="H1477" s="114"/>
      <c r="I1477" s="53"/>
      <c r="J1477" s="53"/>
      <c r="K1477" s="53"/>
      <c r="L1477" s="53"/>
      <c r="M1477" s="53"/>
      <c r="N1477" s="53"/>
      <c r="O1477" s="53"/>
      <c r="P1477" s="53"/>
      <c r="Q1477" s="53"/>
      <c r="R1477" s="53"/>
      <c r="S1477" s="53"/>
      <c r="T1477" s="53"/>
      <c r="U1477" s="81"/>
      <c r="V1477" s="53"/>
      <c r="W1477" s="53"/>
    </row>
    <row r="1478" spans="1:23" x14ac:dyDescent="0.25">
      <c r="A1478" s="116" t="str">
        <f>IF(ISBLANK(TBL_DATA[[#This Row],[Row.names]]), "",   DATE(YEAR(TBL_DATA[[#This Row],[Row.names]]), MONTH(TBL_DATA[[#This Row],[Row.names]]), DAY(TBL_DATA[[#This Row],[Row.names]])))</f>
        <v/>
      </c>
      <c r="B1478" s="119"/>
      <c r="C1478" s="68"/>
      <c r="E1478" s="53"/>
      <c r="F1478" s="53"/>
      <c r="G1478" s="54"/>
      <c r="H1478" s="114"/>
      <c r="I1478" s="53"/>
      <c r="J1478" s="53"/>
      <c r="K1478" s="53"/>
      <c r="L1478" s="53"/>
      <c r="M1478" s="53"/>
      <c r="N1478" s="53"/>
      <c r="O1478" s="53"/>
      <c r="P1478" s="53"/>
      <c r="Q1478" s="53"/>
      <c r="R1478" s="53"/>
      <c r="S1478" s="53"/>
      <c r="T1478" s="53"/>
      <c r="U1478" s="81"/>
      <c r="V1478" s="53"/>
      <c r="W1478" s="53"/>
    </row>
    <row r="1479" spans="1:23" x14ac:dyDescent="0.25">
      <c r="A1479" s="116" t="str">
        <f>IF(ISBLANK(TBL_DATA[[#This Row],[Row.names]]), "",   DATE(YEAR(TBL_DATA[[#This Row],[Row.names]]), MONTH(TBL_DATA[[#This Row],[Row.names]]), DAY(TBL_DATA[[#This Row],[Row.names]])))</f>
        <v/>
      </c>
      <c r="B1479" s="119"/>
      <c r="C1479" s="68"/>
      <c r="E1479" s="53"/>
      <c r="F1479" s="53"/>
      <c r="G1479" s="54"/>
      <c r="H1479" s="114"/>
      <c r="I1479" s="53"/>
      <c r="J1479" s="53"/>
      <c r="K1479" s="53"/>
      <c r="L1479" s="53"/>
      <c r="M1479" s="53"/>
      <c r="N1479" s="53"/>
      <c r="O1479" s="53"/>
      <c r="P1479" s="53"/>
      <c r="Q1479" s="53"/>
      <c r="R1479" s="53"/>
      <c r="S1479" s="53"/>
      <c r="T1479" s="53"/>
      <c r="U1479" s="81"/>
      <c r="V1479" s="53"/>
      <c r="W1479" s="53"/>
    </row>
    <row r="1480" spans="1:23" x14ac:dyDescent="0.25">
      <c r="A1480" s="116" t="str">
        <f>IF(ISBLANK(TBL_DATA[[#This Row],[Row.names]]), "",   DATE(YEAR(TBL_DATA[[#This Row],[Row.names]]), MONTH(TBL_DATA[[#This Row],[Row.names]]), DAY(TBL_DATA[[#This Row],[Row.names]])))</f>
        <v/>
      </c>
      <c r="B1480" s="119"/>
      <c r="C1480" s="68"/>
      <c r="E1480" s="53"/>
      <c r="F1480" s="53"/>
      <c r="G1480" s="54"/>
      <c r="H1480" s="114"/>
      <c r="I1480" s="53"/>
      <c r="J1480" s="53"/>
      <c r="K1480" s="53"/>
      <c r="L1480" s="53"/>
      <c r="M1480" s="53"/>
      <c r="N1480" s="53"/>
      <c r="O1480" s="53"/>
      <c r="P1480" s="53"/>
      <c r="Q1480" s="53"/>
      <c r="R1480" s="53"/>
      <c r="S1480" s="53"/>
      <c r="T1480" s="53"/>
      <c r="U1480" s="81"/>
      <c r="V1480" s="53"/>
      <c r="W1480" s="53"/>
    </row>
    <row r="1481" spans="1:23" x14ac:dyDescent="0.25">
      <c r="A1481" s="116" t="str">
        <f>IF(ISBLANK(TBL_DATA[[#This Row],[Row.names]]), "",   DATE(YEAR(TBL_DATA[[#This Row],[Row.names]]), MONTH(TBL_DATA[[#This Row],[Row.names]]), DAY(TBL_DATA[[#This Row],[Row.names]])))</f>
        <v/>
      </c>
      <c r="B1481" s="119"/>
      <c r="C1481" s="68"/>
      <c r="E1481" s="53"/>
      <c r="F1481" s="53"/>
      <c r="G1481" s="54"/>
      <c r="H1481" s="114"/>
      <c r="I1481" s="53"/>
      <c r="J1481" s="53"/>
      <c r="K1481" s="53"/>
      <c r="L1481" s="53"/>
      <c r="M1481" s="53"/>
      <c r="N1481" s="53"/>
      <c r="O1481" s="53"/>
      <c r="P1481" s="53"/>
      <c r="Q1481" s="53"/>
      <c r="R1481" s="53"/>
      <c r="S1481" s="53"/>
      <c r="T1481" s="53"/>
      <c r="U1481" s="81"/>
      <c r="V1481" s="53"/>
      <c r="W1481" s="53"/>
    </row>
    <row r="1482" spans="1:23" x14ac:dyDescent="0.25">
      <c r="A1482" s="116" t="str">
        <f>IF(ISBLANK(TBL_DATA[[#This Row],[Row.names]]), "",   DATE(YEAR(TBL_DATA[[#This Row],[Row.names]]), MONTH(TBL_DATA[[#This Row],[Row.names]]), DAY(TBL_DATA[[#This Row],[Row.names]])))</f>
        <v/>
      </c>
      <c r="B1482" s="119"/>
      <c r="C1482" s="68"/>
      <c r="E1482" s="53"/>
      <c r="F1482" s="53"/>
      <c r="G1482" s="54"/>
      <c r="H1482" s="114"/>
      <c r="I1482" s="53"/>
      <c r="J1482" s="53"/>
      <c r="K1482" s="53"/>
      <c r="L1482" s="53"/>
      <c r="M1482" s="53"/>
      <c r="N1482" s="53"/>
      <c r="O1482" s="53"/>
      <c r="P1482" s="53"/>
      <c r="Q1482" s="53"/>
      <c r="R1482" s="53"/>
      <c r="S1482" s="53"/>
      <c r="T1482" s="53"/>
      <c r="U1482" s="81"/>
      <c r="V1482" s="53"/>
      <c r="W1482" s="53"/>
    </row>
    <row r="1483" spans="1:23" x14ac:dyDescent="0.25">
      <c r="A1483" s="116" t="str">
        <f>IF(ISBLANK(TBL_DATA[[#This Row],[Row.names]]), "",   DATE(YEAR(TBL_DATA[[#This Row],[Row.names]]), MONTH(TBL_DATA[[#This Row],[Row.names]]), DAY(TBL_DATA[[#This Row],[Row.names]])))</f>
        <v/>
      </c>
      <c r="B1483" s="119"/>
      <c r="C1483" s="68"/>
      <c r="E1483" s="53"/>
      <c r="F1483" s="53"/>
      <c r="G1483" s="54"/>
      <c r="H1483" s="114"/>
      <c r="I1483" s="53"/>
      <c r="J1483" s="53"/>
      <c r="K1483" s="53"/>
      <c r="L1483" s="53"/>
      <c r="M1483" s="53"/>
      <c r="N1483" s="53"/>
      <c r="O1483" s="53"/>
      <c r="P1483" s="53"/>
      <c r="Q1483" s="53"/>
      <c r="R1483" s="53"/>
      <c r="S1483" s="53"/>
      <c r="T1483" s="53"/>
      <c r="U1483" s="81"/>
      <c r="V1483" s="53"/>
      <c r="W1483" s="53"/>
    </row>
    <row r="1484" spans="1:23" x14ac:dyDescent="0.25">
      <c r="A1484" s="116" t="str">
        <f>IF(ISBLANK(TBL_DATA[[#This Row],[Row.names]]), "",   DATE(YEAR(TBL_DATA[[#This Row],[Row.names]]), MONTH(TBL_DATA[[#This Row],[Row.names]]), DAY(TBL_DATA[[#This Row],[Row.names]])))</f>
        <v/>
      </c>
      <c r="B1484" s="119"/>
      <c r="C1484" s="68"/>
      <c r="E1484" s="53"/>
      <c r="F1484" s="53"/>
      <c r="G1484" s="54"/>
      <c r="H1484" s="114"/>
      <c r="I1484" s="53"/>
      <c r="J1484" s="53"/>
      <c r="K1484" s="53"/>
      <c r="L1484" s="53"/>
      <c r="M1484" s="53"/>
      <c r="N1484" s="53"/>
      <c r="O1484" s="53"/>
      <c r="P1484" s="53"/>
      <c r="Q1484" s="53"/>
      <c r="R1484" s="53"/>
      <c r="S1484" s="53"/>
      <c r="T1484" s="53"/>
      <c r="U1484" s="81"/>
      <c r="V1484" s="53"/>
      <c r="W1484" s="53"/>
    </row>
    <row r="1485" spans="1:23" x14ac:dyDescent="0.25">
      <c r="A1485" s="116" t="str">
        <f>IF(ISBLANK(TBL_DATA[[#This Row],[Row.names]]), "",   DATE(YEAR(TBL_DATA[[#This Row],[Row.names]]), MONTH(TBL_DATA[[#This Row],[Row.names]]), DAY(TBL_DATA[[#This Row],[Row.names]])))</f>
        <v/>
      </c>
      <c r="B1485" s="119"/>
      <c r="C1485" s="68"/>
      <c r="E1485" s="53"/>
      <c r="F1485" s="53"/>
      <c r="G1485" s="54"/>
      <c r="H1485" s="114"/>
      <c r="I1485" s="53"/>
      <c r="J1485" s="53"/>
      <c r="K1485" s="53"/>
      <c r="L1485" s="53"/>
      <c r="M1485" s="53"/>
      <c r="N1485" s="53"/>
      <c r="O1485" s="53"/>
      <c r="P1485" s="53"/>
      <c r="Q1485" s="53"/>
      <c r="R1485" s="53"/>
      <c r="S1485" s="53"/>
      <c r="T1485" s="53"/>
      <c r="U1485" s="81"/>
      <c r="V1485" s="53"/>
      <c r="W1485" s="53"/>
    </row>
    <row r="1486" spans="1:23" x14ac:dyDescent="0.25">
      <c r="A1486" s="116" t="str">
        <f>IF(ISBLANK(TBL_DATA[[#This Row],[Row.names]]), "",   DATE(YEAR(TBL_DATA[[#This Row],[Row.names]]), MONTH(TBL_DATA[[#This Row],[Row.names]]), DAY(TBL_DATA[[#This Row],[Row.names]])))</f>
        <v/>
      </c>
      <c r="B1486" s="119"/>
      <c r="C1486" s="68"/>
      <c r="E1486" s="53"/>
      <c r="F1486" s="53"/>
      <c r="G1486" s="54"/>
      <c r="H1486" s="114"/>
      <c r="I1486" s="53"/>
      <c r="J1486" s="53"/>
      <c r="K1486" s="53"/>
      <c r="L1486" s="53"/>
      <c r="M1486" s="53"/>
      <c r="N1486" s="53"/>
      <c r="O1486" s="53"/>
      <c r="P1486" s="53"/>
      <c r="Q1486" s="53"/>
      <c r="R1486" s="53"/>
      <c r="S1486" s="53"/>
      <c r="T1486" s="53"/>
      <c r="U1486" s="81"/>
      <c r="V1486" s="53"/>
      <c r="W1486" s="53"/>
    </row>
    <row r="1487" spans="1:23" x14ac:dyDescent="0.25">
      <c r="A1487" s="116" t="str">
        <f>IF(ISBLANK(TBL_DATA[[#This Row],[Row.names]]), "",   DATE(YEAR(TBL_DATA[[#This Row],[Row.names]]), MONTH(TBL_DATA[[#This Row],[Row.names]]), DAY(TBL_DATA[[#This Row],[Row.names]])))</f>
        <v/>
      </c>
      <c r="B1487" s="119"/>
      <c r="C1487" s="68"/>
      <c r="E1487" s="53"/>
      <c r="F1487" s="53"/>
      <c r="G1487" s="54"/>
      <c r="H1487" s="114"/>
      <c r="I1487" s="53"/>
      <c r="J1487" s="53"/>
      <c r="K1487" s="53"/>
      <c r="L1487" s="53"/>
      <c r="M1487" s="53"/>
      <c r="N1487" s="53"/>
      <c r="O1487" s="53"/>
      <c r="P1487" s="53"/>
      <c r="Q1487" s="53"/>
      <c r="R1487" s="53"/>
      <c r="S1487" s="53"/>
      <c r="T1487" s="53"/>
      <c r="U1487" s="81"/>
      <c r="V1487" s="53"/>
      <c r="W1487" s="53"/>
    </row>
    <row r="1488" spans="1:23" x14ac:dyDescent="0.25">
      <c r="A1488" s="116" t="str">
        <f>IF(ISBLANK(TBL_DATA[[#This Row],[Row.names]]), "",   DATE(YEAR(TBL_DATA[[#This Row],[Row.names]]), MONTH(TBL_DATA[[#This Row],[Row.names]]), DAY(TBL_DATA[[#This Row],[Row.names]])))</f>
        <v/>
      </c>
      <c r="B1488" s="119"/>
      <c r="C1488" s="68"/>
      <c r="E1488" s="53"/>
      <c r="F1488" s="53"/>
      <c r="G1488" s="54"/>
      <c r="H1488" s="114"/>
      <c r="I1488" s="53"/>
      <c r="J1488" s="53"/>
      <c r="K1488" s="53"/>
      <c r="L1488" s="53"/>
      <c r="M1488" s="53"/>
      <c r="N1488" s="53"/>
      <c r="O1488" s="53"/>
      <c r="P1488" s="53"/>
      <c r="Q1488" s="53"/>
      <c r="R1488" s="53"/>
      <c r="S1488" s="53"/>
      <c r="T1488" s="53"/>
      <c r="U1488" s="81"/>
      <c r="V1488" s="53"/>
      <c r="W1488" s="53"/>
    </row>
    <row r="1489" spans="1:23" x14ac:dyDescent="0.25">
      <c r="A1489" s="116" t="str">
        <f>IF(ISBLANK(TBL_DATA[[#This Row],[Row.names]]), "",   DATE(YEAR(TBL_DATA[[#This Row],[Row.names]]), MONTH(TBL_DATA[[#This Row],[Row.names]]), DAY(TBL_DATA[[#This Row],[Row.names]])))</f>
        <v/>
      </c>
      <c r="B1489" s="119"/>
      <c r="C1489" s="68"/>
      <c r="E1489" s="53"/>
      <c r="F1489" s="53"/>
      <c r="G1489" s="54"/>
      <c r="H1489" s="114"/>
      <c r="I1489" s="53"/>
      <c r="J1489" s="53"/>
      <c r="K1489" s="53"/>
      <c r="L1489" s="53"/>
      <c r="M1489" s="53"/>
      <c r="N1489" s="53"/>
      <c r="O1489" s="53"/>
      <c r="P1489" s="53"/>
      <c r="Q1489" s="53"/>
      <c r="R1489" s="53"/>
      <c r="S1489" s="53"/>
      <c r="T1489" s="53"/>
      <c r="U1489" s="81"/>
      <c r="V1489" s="53"/>
      <c r="W1489" s="53"/>
    </row>
    <row r="1490" spans="1:23" x14ac:dyDescent="0.25">
      <c r="A1490" s="116" t="str">
        <f>IF(ISBLANK(TBL_DATA[[#This Row],[Row.names]]), "",   DATE(YEAR(TBL_DATA[[#This Row],[Row.names]]), MONTH(TBL_DATA[[#This Row],[Row.names]]), DAY(TBL_DATA[[#This Row],[Row.names]])))</f>
        <v/>
      </c>
      <c r="B1490" s="119"/>
      <c r="C1490" s="68"/>
      <c r="E1490" s="53"/>
      <c r="F1490" s="53"/>
      <c r="G1490" s="54"/>
      <c r="H1490" s="114"/>
      <c r="I1490" s="53"/>
      <c r="J1490" s="53"/>
      <c r="K1490" s="53"/>
      <c r="L1490" s="53"/>
      <c r="M1490" s="53"/>
      <c r="N1490" s="53"/>
      <c r="O1490" s="53"/>
      <c r="P1490" s="53"/>
      <c r="Q1490" s="53"/>
      <c r="R1490" s="53"/>
      <c r="S1490" s="53"/>
      <c r="T1490" s="53"/>
      <c r="U1490" s="81"/>
      <c r="V1490" s="53"/>
      <c r="W1490" s="53"/>
    </row>
    <row r="1491" spans="1:23" x14ac:dyDescent="0.25">
      <c r="A1491" s="116" t="str">
        <f>IF(ISBLANK(TBL_DATA[[#This Row],[Row.names]]), "",   DATE(YEAR(TBL_DATA[[#This Row],[Row.names]]), MONTH(TBL_DATA[[#This Row],[Row.names]]), DAY(TBL_DATA[[#This Row],[Row.names]])))</f>
        <v/>
      </c>
      <c r="B1491" s="119"/>
      <c r="C1491" s="68"/>
      <c r="E1491" s="53"/>
      <c r="F1491" s="53"/>
      <c r="G1491" s="54"/>
      <c r="H1491" s="114"/>
      <c r="I1491" s="53"/>
      <c r="J1491" s="53"/>
      <c r="K1491" s="53"/>
      <c r="L1491" s="53"/>
      <c r="M1491" s="53"/>
      <c r="N1491" s="53"/>
      <c r="O1491" s="53"/>
      <c r="P1491" s="53"/>
      <c r="Q1491" s="53"/>
      <c r="R1491" s="53"/>
      <c r="S1491" s="53"/>
      <c r="T1491" s="53"/>
      <c r="U1491" s="81"/>
      <c r="V1491" s="53"/>
      <c r="W1491" s="53"/>
    </row>
    <row r="1492" spans="1:23" x14ac:dyDescent="0.25">
      <c r="A1492" s="116" t="str">
        <f>IF(ISBLANK(TBL_DATA[[#This Row],[Row.names]]), "",   DATE(YEAR(TBL_DATA[[#This Row],[Row.names]]), MONTH(TBL_DATA[[#This Row],[Row.names]]), DAY(TBL_DATA[[#This Row],[Row.names]])))</f>
        <v/>
      </c>
      <c r="B1492" s="119"/>
      <c r="C1492" s="68"/>
      <c r="E1492" s="53"/>
      <c r="F1492" s="53"/>
      <c r="G1492" s="54"/>
      <c r="H1492" s="114"/>
      <c r="I1492" s="53"/>
      <c r="J1492" s="53"/>
      <c r="K1492" s="53"/>
      <c r="L1492" s="53"/>
      <c r="M1492" s="53"/>
      <c r="N1492" s="53"/>
      <c r="O1492" s="53"/>
      <c r="P1492" s="53"/>
      <c r="Q1492" s="53"/>
      <c r="R1492" s="53"/>
      <c r="S1492" s="53"/>
      <c r="T1492" s="53"/>
      <c r="U1492" s="81"/>
      <c r="V1492" s="53"/>
      <c r="W1492" s="53"/>
    </row>
    <row r="1493" spans="1:23" x14ac:dyDescent="0.25">
      <c r="A1493" s="116" t="str">
        <f>IF(ISBLANK(TBL_DATA[[#This Row],[Row.names]]), "",   DATE(YEAR(TBL_DATA[[#This Row],[Row.names]]), MONTH(TBL_DATA[[#This Row],[Row.names]]), DAY(TBL_DATA[[#This Row],[Row.names]])))</f>
        <v/>
      </c>
      <c r="B1493" s="119"/>
      <c r="C1493" s="68"/>
      <c r="E1493" s="53"/>
      <c r="F1493" s="53"/>
      <c r="G1493" s="54"/>
      <c r="H1493" s="114"/>
      <c r="I1493" s="53"/>
      <c r="J1493" s="53"/>
      <c r="K1493" s="53"/>
      <c r="L1493" s="53"/>
      <c r="M1493" s="53"/>
      <c r="N1493" s="53"/>
      <c r="O1493" s="53"/>
      <c r="P1493" s="53"/>
      <c r="Q1493" s="53"/>
      <c r="R1493" s="53"/>
      <c r="S1493" s="53"/>
      <c r="T1493" s="53"/>
      <c r="U1493" s="81"/>
      <c r="V1493" s="53"/>
      <c r="W1493" s="53"/>
    </row>
    <row r="1494" spans="1:23" x14ac:dyDescent="0.25">
      <c r="A1494" s="116" t="str">
        <f>IF(ISBLANK(TBL_DATA[[#This Row],[Row.names]]), "",   DATE(YEAR(TBL_DATA[[#This Row],[Row.names]]), MONTH(TBL_DATA[[#This Row],[Row.names]]), DAY(TBL_DATA[[#This Row],[Row.names]])))</f>
        <v/>
      </c>
      <c r="B1494" s="119"/>
      <c r="C1494" s="68"/>
      <c r="E1494" s="53"/>
      <c r="F1494" s="53"/>
      <c r="G1494" s="54"/>
      <c r="H1494" s="114"/>
      <c r="I1494" s="53"/>
      <c r="J1494" s="53"/>
      <c r="K1494" s="53"/>
      <c r="L1494" s="53"/>
      <c r="M1494" s="53"/>
      <c r="N1494" s="53"/>
      <c r="O1494" s="53"/>
      <c r="P1494" s="53"/>
      <c r="Q1494" s="53"/>
      <c r="R1494" s="53"/>
      <c r="S1494" s="53"/>
      <c r="T1494" s="53"/>
      <c r="U1494" s="81"/>
      <c r="V1494" s="53"/>
      <c r="W1494" s="53"/>
    </row>
    <row r="1495" spans="1:23" x14ac:dyDescent="0.25">
      <c r="A1495" s="116" t="str">
        <f>IF(ISBLANK(TBL_DATA[[#This Row],[Row.names]]), "",   DATE(YEAR(TBL_DATA[[#This Row],[Row.names]]), MONTH(TBL_DATA[[#This Row],[Row.names]]), DAY(TBL_DATA[[#This Row],[Row.names]])))</f>
        <v/>
      </c>
      <c r="B1495" s="119"/>
      <c r="C1495" s="68"/>
      <c r="E1495" s="53"/>
      <c r="F1495" s="53"/>
      <c r="G1495" s="54"/>
      <c r="H1495" s="114"/>
      <c r="I1495" s="53"/>
      <c r="J1495" s="53"/>
      <c r="K1495" s="53"/>
      <c r="L1495" s="53"/>
      <c r="M1495" s="53"/>
      <c r="N1495" s="53"/>
      <c r="O1495" s="53"/>
      <c r="P1495" s="53"/>
      <c r="Q1495" s="53"/>
      <c r="R1495" s="53"/>
      <c r="S1495" s="53"/>
      <c r="T1495" s="53"/>
      <c r="U1495" s="81"/>
      <c r="V1495" s="53"/>
      <c r="W1495" s="53"/>
    </row>
    <row r="1496" spans="1:23" x14ac:dyDescent="0.25">
      <c r="A1496" s="116" t="str">
        <f>IF(ISBLANK(TBL_DATA[[#This Row],[Row.names]]), "",   DATE(YEAR(TBL_DATA[[#This Row],[Row.names]]), MONTH(TBL_DATA[[#This Row],[Row.names]]), DAY(TBL_DATA[[#This Row],[Row.names]])))</f>
        <v/>
      </c>
      <c r="B1496" s="119"/>
      <c r="C1496" s="68"/>
      <c r="E1496" s="53"/>
      <c r="F1496" s="53"/>
      <c r="G1496" s="54"/>
      <c r="H1496" s="114"/>
      <c r="I1496" s="53"/>
      <c r="J1496" s="53"/>
      <c r="K1496" s="53"/>
      <c r="L1496" s="53"/>
      <c r="M1496" s="53"/>
      <c r="N1496" s="53"/>
      <c r="O1496" s="53"/>
      <c r="P1496" s="53"/>
      <c r="Q1496" s="53"/>
      <c r="R1496" s="53"/>
      <c r="S1496" s="53"/>
      <c r="T1496" s="53"/>
      <c r="U1496" s="81"/>
      <c r="V1496" s="53"/>
      <c r="W1496" s="53"/>
    </row>
    <row r="1497" spans="1:23" x14ac:dyDescent="0.25">
      <c r="A1497" s="116" t="str">
        <f>IF(ISBLANK(TBL_DATA[[#This Row],[Row.names]]), "",   DATE(YEAR(TBL_DATA[[#This Row],[Row.names]]), MONTH(TBL_DATA[[#This Row],[Row.names]]), DAY(TBL_DATA[[#This Row],[Row.names]])))</f>
        <v/>
      </c>
      <c r="B1497" s="119"/>
      <c r="C1497" s="68"/>
      <c r="E1497" s="53"/>
      <c r="F1497" s="53"/>
      <c r="G1497" s="54"/>
      <c r="H1497" s="114"/>
      <c r="I1497" s="53"/>
      <c r="J1497" s="53"/>
      <c r="K1497" s="53"/>
      <c r="L1497" s="53"/>
      <c r="M1497" s="53"/>
      <c r="N1497" s="53"/>
      <c r="O1497" s="53"/>
      <c r="P1497" s="53"/>
      <c r="Q1497" s="53"/>
      <c r="R1497" s="53"/>
      <c r="S1497" s="53"/>
      <c r="T1497" s="53"/>
      <c r="U1497" s="81"/>
      <c r="V1497" s="53"/>
      <c r="W1497" s="53"/>
    </row>
    <row r="1498" spans="1:23" x14ac:dyDescent="0.25">
      <c r="A1498" s="116" t="str">
        <f>IF(ISBLANK(TBL_DATA[[#This Row],[Row.names]]), "",   DATE(YEAR(TBL_DATA[[#This Row],[Row.names]]), MONTH(TBL_DATA[[#This Row],[Row.names]]), DAY(TBL_DATA[[#This Row],[Row.names]])))</f>
        <v/>
      </c>
      <c r="B1498" s="119"/>
      <c r="C1498" s="68"/>
      <c r="E1498" s="53"/>
      <c r="F1498" s="53"/>
      <c r="G1498" s="54"/>
      <c r="H1498" s="114"/>
      <c r="I1498" s="53"/>
      <c r="J1498" s="53"/>
      <c r="K1498" s="53"/>
      <c r="L1498" s="53"/>
      <c r="M1498" s="53"/>
      <c r="N1498" s="53"/>
      <c r="O1498" s="53"/>
      <c r="P1498" s="53"/>
      <c r="Q1498" s="53"/>
      <c r="R1498" s="53"/>
      <c r="S1498" s="53"/>
      <c r="T1498" s="53"/>
      <c r="U1498" s="81"/>
      <c r="V1498" s="53"/>
      <c r="W1498" s="53"/>
    </row>
    <row r="1499" spans="1:23" x14ac:dyDescent="0.25">
      <c r="A1499" s="116" t="str">
        <f>IF(ISBLANK(TBL_DATA[[#This Row],[Row.names]]), "",   DATE(YEAR(TBL_DATA[[#This Row],[Row.names]]), MONTH(TBL_DATA[[#This Row],[Row.names]]), DAY(TBL_DATA[[#This Row],[Row.names]])))</f>
        <v/>
      </c>
      <c r="B1499" s="119"/>
      <c r="C1499" s="68"/>
      <c r="E1499" s="53"/>
      <c r="F1499" s="53"/>
      <c r="G1499" s="54"/>
      <c r="H1499" s="114"/>
      <c r="I1499" s="53"/>
      <c r="J1499" s="53"/>
      <c r="K1499" s="53"/>
      <c r="L1499" s="53"/>
      <c r="M1499" s="53"/>
      <c r="N1499" s="53"/>
      <c r="O1499" s="53"/>
      <c r="P1499" s="53"/>
      <c r="Q1499" s="53"/>
      <c r="R1499" s="53"/>
      <c r="S1499" s="53"/>
      <c r="T1499" s="53"/>
      <c r="U1499" s="81"/>
      <c r="V1499" s="53"/>
      <c r="W1499" s="53"/>
    </row>
    <row r="1500" spans="1:23" x14ac:dyDescent="0.25">
      <c r="A1500" s="116" t="str">
        <f>IF(ISBLANK(TBL_DATA[[#This Row],[Row.names]]), "",   DATE(YEAR(TBL_DATA[[#This Row],[Row.names]]), MONTH(TBL_DATA[[#This Row],[Row.names]]), DAY(TBL_DATA[[#This Row],[Row.names]])))</f>
        <v/>
      </c>
      <c r="B1500" s="119"/>
      <c r="C1500" s="68"/>
      <c r="E1500" s="53"/>
      <c r="F1500" s="53"/>
      <c r="G1500" s="54"/>
      <c r="H1500" s="114"/>
      <c r="I1500" s="53"/>
      <c r="J1500" s="53"/>
      <c r="K1500" s="53"/>
      <c r="L1500" s="53"/>
      <c r="M1500" s="53"/>
      <c r="N1500" s="53"/>
      <c r="O1500" s="53"/>
      <c r="P1500" s="53"/>
      <c r="Q1500" s="53"/>
      <c r="R1500" s="53"/>
      <c r="S1500" s="53"/>
      <c r="T1500" s="53"/>
      <c r="U1500" s="81"/>
      <c r="V1500" s="53"/>
      <c r="W1500" s="53"/>
    </row>
    <row r="1501" spans="1:23" x14ac:dyDescent="0.25">
      <c r="A1501" s="116" t="str">
        <f>IF(ISBLANK(TBL_DATA[[#This Row],[Row.names]]), "",   DATE(YEAR(TBL_DATA[[#This Row],[Row.names]]), MONTH(TBL_DATA[[#This Row],[Row.names]]), DAY(TBL_DATA[[#This Row],[Row.names]])))</f>
        <v/>
      </c>
      <c r="B1501" s="119"/>
      <c r="C1501" s="68"/>
      <c r="E1501" s="53"/>
      <c r="F1501" s="53"/>
      <c r="G1501" s="54"/>
      <c r="H1501" s="114"/>
      <c r="I1501" s="53"/>
      <c r="J1501" s="53"/>
      <c r="K1501" s="53"/>
      <c r="L1501" s="53"/>
      <c r="M1501" s="53"/>
      <c r="N1501" s="53"/>
      <c r="O1501" s="53"/>
      <c r="P1501" s="53"/>
      <c r="Q1501" s="53"/>
      <c r="R1501" s="53"/>
      <c r="S1501" s="53"/>
      <c r="T1501" s="53"/>
      <c r="U1501" s="81"/>
      <c r="V1501" s="53"/>
      <c r="W1501" s="53"/>
    </row>
    <row r="1502" spans="1:23" x14ac:dyDescent="0.25">
      <c r="A1502" s="116" t="str">
        <f>IF(ISBLANK(TBL_DATA[[#This Row],[Row.names]]), "",   DATE(YEAR(TBL_DATA[[#This Row],[Row.names]]), MONTH(TBL_DATA[[#This Row],[Row.names]]), DAY(TBL_DATA[[#This Row],[Row.names]])))</f>
        <v/>
      </c>
      <c r="B1502" s="119"/>
      <c r="C1502" s="68"/>
      <c r="E1502" s="53"/>
      <c r="F1502" s="53"/>
      <c r="G1502" s="54"/>
      <c r="H1502" s="114"/>
      <c r="I1502" s="53"/>
      <c r="J1502" s="53"/>
      <c r="K1502" s="53"/>
      <c r="L1502" s="53"/>
      <c r="M1502" s="53"/>
      <c r="N1502" s="53"/>
      <c r="O1502" s="53"/>
      <c r="P1502" s="53"/>
      <c r="Q1502" s="53"/>
      <c r="R1502" s="53"/>
      <c r="S1502" s="53"/>
      <c r="T1502" s="53"/>
      <c r="U1502" s="81"/>
      <c r="V1502" s="53"/>
      <c r="W1502" s="53"/>
    </row>
    <row r="1503" spans="1:23" x14ac:dyDescent="0.25">
      <c r="A1503" s="116" t="str">
        <f>IF(ISBLANK(TBL_DATA[[#This Row],[Row.names]]), "",   DATE(YEAR(TBL_DATA[[#This Row],[Row.names]]), MONTH(TBL_DATA[[#This Row],[Row.names]]), DAY(TBL_DATA[[#This Row],[Row.names]])))</f>
        <v/>
      </c>
      <c r="B1503" s="119"/>
      <c r="C1503" s="68"/>
      <c r="E1503" s="53"/>
      <c r="F1503" s="53"/>
      <c r="G1503" s="54"/>
      <c r="H1503" s="114"/>
      <c r="I1503" s="53"/>
      <c r="J1503" s="53"/>
      <c r="K1503" s="53"/>
      <c r="L1503" s="53"/>
      <c r="M1503" s="53"/>
      <c r="N1503" s="53"/>
      <c r="O1503" s="53"/>
      <c r="P1503" s="53"/>
      <c r="Q1503" s="53"/>
      <c r="R1503" s="53"/>
      <c r="S1503" s="53"/>
      <c r="T1503" s="53"/>
      <c r="U1503" s="81"/>
      <c r="V1503" s="53"/>
      <c r="W1503" s="53"/>
    </row>
    <row r="1504" spans="1:23" x14ac:dyDescent="0.25">
      <c r="A1504" s="116" t="str">
        <f>IF(ISBLANK(TBL_DATA[[#This Row],[Row.names]]), "",   DATE(YEAR(TBL_DATA[[#This Row],[Row.names]]), MONTH(TBL_DATA[[#This Row],[Row.names]]), DAY(TBL_DATA[[#This Row],[Row.names]])))</f>
        <v/>
      </c>
      <c r="B1504" s="119"/>
      <c r="C1504" s="68"/>
      <c r="E1504" s="53"/>
      <c r="F1504" s="53"/>
      <c r="G1504" s="54"/>
      <c r="H1504" s="114"/>
      <c r="I1504" s="53"/>
      <c r="J1504" s="53"/>
      <c r="K1504" s="53"/>
      <c r="L1504" s="53"/>
      <c r="M1504" s="53"/>
      <c r="N1504" s="53"/>
      <c r="O1504" s="53"/>
      <c r="P1504" s="53"/>
      <c r="Q1504" s="53"/>
      <c r="R1504" s="53"/>
      <c r="S1504" s="53"/>
      <c r="T1504" s="53"/>
      <c r="U1504" s="81"/>
      <c r="V1504" s="53"/>
      <c r="W1504" s="53"/>
    </row>
    <row r="1505" spans="1:23" x14ac:dyDescent="0.25">
      <c r="A1505" s="116" t="str">
        <f>IF(ISBLANK(TBL_DATA[[#This Row],[Row.names]]), "",   DATE(YEAR(TBL_DATA[[#This Row],[Row.names]]), MONTH(TBL_DATA[[#This Row],[Row.names]]), DAY(TBL_DATA[[#This Row],[Row.names]])))</f>
        <v/>
      </c>
      <c r="B1505" s="119"/>
      <c r="C1505" s="68"/>
      <c r="E1505" s="53"/>
      <c r="F1505" s="53"/>
      <c r="G1505" s="54"/>
      <c r="H1505" s="114"/>
      <c r="I1505" s="53"/>
      <c r="J1505" s="53"/>
      <c r="K1505" s="53"/>
      <c r="L1505" s="53"/>
      <c r="M1505" s="53"/>
      <c r="N1505" s="53"/>
      <c r="O1505" s="53"/>
      <c r="P1505" s="53"/>
      <c r="Q1505" s="53"/>
      <c r="R1505" s="53"/>
      <c r="S1505" s="53"/>
      <c r="T1505" s="53"/>
      <c r="U1505" s="81"/>
      <c r="V1505" s="53"/>
      <c r="W1505" s="53"/>
    </row>
    <row r="1506" spans="1:23" x14ac:dyDescent="0.25">
      <c r="A1506" s="116" t="str">
        <f>IF(ISBLANK(TBL_DATA[[#This Row],[Row.names]]), "",   DATE(YEAR(TBL_DATA[[#This Row],[Row.names]]), MONTH(TBL_DATA[[#This Row],[Row.names]]), DAY(TBL_DATA[[#This Row],[Row.names]])))</f>
        <v/>
      </c>
      <c r="B1506" s="119"/>
      <c r="C1506" s="68"/>
      <c r="E1506" s="53"/>
      <c r="F1506" s="53"/>
      <c r="G1506" s="54"/>
      <c r="H1506" s="114"/>
      <c r="I1506" s="53"/>
      <c r="J1506" s="53"/>
      <c r="K1506" s="53"/>
      <c r="L1506" s="53"/>
      <c r="M1506" s="53"/>
      <c r="N1506" s="53"/>
      <c r="O1506" s="53"/>
      <c r="P1506" s="53"/>
      <c r="Q1506" s="53"/>
      <c r="R1506" s="53"/>
      <c r="S1506" s="53"/>
      <c r="T1506" s="53"/>
      <c r="U1506" s="81"/>
      <c r="V1506" s="53"/>
      <c r="W1506" s="53"/>
    </row>
    <row r="1507" spans="1:23" x14ac:dyDescent="0.25">
      <c r="A1507" s="116" t="str">
        <f>IF(ISBLANK(TBL_DATA[[#This Row],[Row.names]]), "",   DATE(YEAR(TBL_DATA[[#This Row],[Row.names]]), MONTH(TBL_DATA[[#This Row],[Row.names]]), DAY(TBL_DATA[[#This Row],[Row.names]])))</f>
        <v/>
      </c>
      <c r="B1507" s="119"/>
      <c r="C1507" s="68"/>
      <c r="E1507" s="53"/>
      <c r="F1507" s="53"/>
      <c r="G1507" s="54"/>
      <c r="H1507" s="114"/>
      <c r="I1507" s="53"/>
      <c r="J1507" s="53"/>
      <c r="K1507" s="53"/>
      <c r="L1507" s="53"/>
      <c r="M1507" s="53"/>
      <c r="N1507" s="53"/>
      <c r="O1507" s="53"/>
      <c r="P1507" s="53"/>
      <c r="Q1507" s="53"/>
      <c r="R1507" s="53"/>
      <c r="S1507" s="53"/>
      <c r="T1507" s="53"/>
      <c r="U1507" s="81"/>
      <c r="V1507" s="53"/>
      <c r="W1507" s="53"/>
    </row>
    <row r="1508" spans="1:23" x14ac:dyDescent="0.25">
      <c r="A1508" s="116" t="str">
        <f>IF(ISBLANK(TBL_DATA[[#This Row],[Row.names]]), "",   DATE(YEAR(TBL_DATA[[#This Row],[Row.names]]), MONTH(TBL_DATA[[#This Row],[Row.names]]), DAY(TBL_DATA[[#This Row],[Row.names]])))</f>
        <v/>
      </c>
      <c r="B1508" s="119"/>
      <c r="C1508" s="68"/>
      <c r="E1508" s="53"/>
      <c r="F1508" s="53"/>
      <c r="G1508" s="54"/>
      <c r="H1508" s="114"/>
      <c r="I1508" s="53"/>
      <c r="J1508" s="53"/>
      <c r="K1508" s="53"/>
      <c r="L1508" s="53"/>
      <c r="M1508" s="53"/>
      <c r="N1508" s="53"/>
      <c r="O1508" s="53"/>
      <c r="P1508" s="53"/>
      <c r="Q1508" s="53"/>
      <c r="R1508" s="53"/>
      <c r="S1508" s="53"/>
      <c r="T1508" s="53"/>
      <c r="U1508" s="81"/>
      <c r="V1508" s="53"/>
      <c r="W1508" s="53"/>
    </row>
    <row r="1509" spans="1:23" x14ac:dyDescent="0.25">
      <c r="A1509" s="116" t="str">
        <f>IF(ISBLANK(TBL_DATA[[#This Row],[Row.names]]), "",   DATE(YEAR(TBL_DATA[[#This Row],[Row.names]]), MONTH(TBL_DATA[[#This Row],[Row.names]]), DAY(TBL_DATA[[#This Row],[Row.names]])))</f>
        <v/>
      </c>
      <c r="B1509" s="119"/>
      <c r="C1509" s="68"/>
      <c r="E1509" s="53"/>
      <c r="F1509" s="53"/>
      <c r="G1509" s="54"/>
      <c r="H1509" s="114"/>
      <c r="I1509" s="53"/>
      <c r="J1509" s="53"/>
      <c r="K1509" s="53"/>
      <c r="L1509" s="53"/>
      <c r="M1509" s="53"/>
      <c r="N1509" s="53"/>
      <c r="O1509" s="53"/>
      <c r="P1509" s="53"/>
      <c r="Q1509" s="53"/>
      <c r="R1509" s="53"/>
      <c r="S1509" s="53"/>
      <c r="T1509" s="53"/>
      <c r="U1509" s="81"/>
      <c r="V1509" s="53"/>
      <c r="W1509" s="53"/>
    </row>
    <row r="1510" spans="1:23" x14ac:dyDescent="0.25">
      <c r="A1510" s="116" t="str">
        <f>IF(ISBLANK(TBL_DATA[[#This Row],[Row.names]]), "",   DATE(YEAR(TBL_DATA[[#This Row],[Row.names]]), MONTH(TBL_DATA[[#This Row],[Row.names]]), DAY(TBL_DATA[[#This Row],[Row.names]])))</f>
        <v/>
      </c>
      <c r="B1510" s="119"/>
      <c r="C1510" s="68"/>
      <c r="E1510" s="53"/>
      <c r="F1510" s="53"/>
      <c r="G1510" s="54"/>
      <c r="H1510" s="114"/>
      <c r="I1510" s="53"/>
      <c r="J1510" s="53"/>
      <c r="K1510" s="53"/>
      <c r="L1510" s="53"/>
      <c r="M1510" s="53"/>
      <c r="N1510" s="53"/>
      <c r="O1510" s="53"/>
      <c r="P1510" s="53"/>
      <c r="Q1510" s="53"/>
      <c r="R1510" s="53"/>
      <c r="S1510" s="53"/>
      <c r="T1510" s="53"/>
      <c r="U1510" s="81"/>
      <c r="V1510" s="53"/>
      <c r="W1510" s="53"/>
    </row>
    <row r="1511" spans="1:23" x14ac:dyDescent="0.25">
      <c r="A1511" s="116" t="str">
        <f>IF(ISBLANK(TBL_DATA[[#This Row],[Row.names]]), "",   DATE(YEAR(TBL_DATA[[#This Row],[Row.names]]), MONTH(TBL_DATA[[#This Row],[Row.names]]), DAY(TBL_DATA[[#This Row],[Row.names]])))</f>
        <v/>
      </c>
      <c r="B1511" s="119"/>
      <c r="C1511" s="68"/>
      <c r="E1511" s="53"/>
      <c r="F1511" s="53"/>
      <c r="G1511" s="54"/>
      <c r="H1511" s="114"/>
      <c r="I1511" s="53"/>
      <c r="J1511" s="53"/>
      <c r="K1511" s="53"/>
      <c r="L1511" s="53"/>
      <c r="M1511" s="53"/>
      <c r="N1511" s="53"/>
      <c r="O1511" s="53"/>
      <c r="P1511" s="53"/>
      <c r="Q1511" s="53"/>
      <c r="R1511" s="53"/>
      <c r="S1511" s="53"/>
      <c r="T1511" s="53"/>
      <c r="U1511" s="81"/>
      <c r="V1511" s="53"/>
      <c r="W1511" s="53"/>
    </row>
    <row r="1512" spans="1:23" x14ac:dyDescent="0.25">
      <c r="A1512" s="116" t="str">
        <f>IF(ISBLANK(TBL_DATA[[#This Row],[Row.names]]), "",   DATE(YEAR(TBL_DATA[[#This Row],[Row.names]]), MONTH(TBL_DATA[[#This Row],[Row.names]]), DAY(TBL_DATA[[#This Row],[Row.names]])))</f>
        <v/>
      </c>
      <c r="B1512" s="119"/>
      <c r="C1512" s="68"/>
      <c r="E1512" s="53"/>
      <c r="F1512" s="53"/>
      <c r="G1512" s="54"/>
      <c r="H1512" s="114"/>
      <c r="I1512" s="53"/>
      <c r="J1512" s="53"/>
      <c r="K1512" s="53"/>
      <c r="L1512" s="53"/>
      <c r="M1512" s="53"/>
      <c r="N1512" s="53"/>
      <c r="O1512" s="53"/>
      <c r="P1512" s="53"/>
      <c r="Q1512" s="53"/>
      <c r="R1512" s="53"/>
      <c r="S1512" s="53"/>
      <c r="T1512" s="53"/>
      <c r="U1512" s="81"/>
      <c r="V1512" s="53"/>
      <c r="W1512" s="53"/>
    </row>
    <row r="1513" spans="1:23" x14ac:dyDescent="0.25">
      <c r="A1513" s="116" t="str">
        <f>IF(ISBLANK(TBL_DATA[[#This Row],[Row.names]]), "",   DATE(YEAR(TBL_DATA[[#This Row],[Row.names]]), MONTH(TBL_DATA[[#This Row],[Row.names]]), DAY(TBL_DATA[[#This Row],[Row.names]])))</f>
        <v/>
      </c>
      <c r="B1513" s="119"/>
      <c r="C1513" s="68"/>
      <c r="E1513" s="53"/>
      <c r="F1513" s="53"/>
      <c r="G1513" s="54"/>
      <c r="H1513" s="114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  <c r="T1513" s="53"/>
      <c r="U1513" s="81"/>
      <c r="V1513" s="53"/>
      <c r="W1513" s="53"/>
    </row>
    <row r="1514" spans="1:23" x14ac:dyDescent="0.25">
      <c r="A1514" s="116" t="str">
        <f>IF(ISBLANK(TBL_DATA[[#This Row],[Row.names]]), "",   DATE(YEAR(TBL_DATA[[#This Row],[Row.names]]), MONTH(TBL_DATA[[#This Row],[Row.names]]), DAY(TBL_DATA[[#This Row],[Row.names]])))</f>
        <v/>
      </c>
      <c r="B1514" s="119"/>
      <c r="C1514" s="68"/>
      <c r="E1514" s="53"/>
      <c r="F1514" s="53"/>
      <c r="G1514" s="54"/>
      <c r="H1514" s="114"/>
      <c r="I1514" s="53"/>
      <c r="J1514" s="53"/>
      <c r="K1514" s="53"/>
      <c r="L1514" s="53"/>
      <c r="M1514" s="53"/>
      <c r="N1514" s="53"/>
      <c r="O1514" s="53"/>
      <c r="P1514" s="53"/>
      <c r="Q1514" s="53"/>
      <c r="R1514" s="53"/>
      <c r="S1514" s="53"/>
      <c r="T1514" s="53"/>
      <c r="U1514" s="81"/>
      <c r="V1514" s="53"/>
      <c r="W1514" s="53"/>
    </row>
    <row r="1515" spans="1:23" x14ac:dyDescent="0.25">
      <c r="A1515" s="116" t="str">
        <f>IF(ISBLANK(TBL_DATA[[#This Row],[Row.names]]), "",   DATE(YEAR(TBL_DATA[[#This Row],[Row.names]]), MONTH(TBL_DATA[[#This Row],[Row.names]]), DAY(TBL_DATA[[#This Row],[Row.names]])))</f>
        <v/>
      </c>
      <c r="B1515" s="119"/>
      <c r="C1515" s="68"/>
      <c r="E1515" s="53"/>
      <c r="F1515" s="53"/>
      <c r="G1515" s="54"/>
      <c r="H1515" s="114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  <c r="T1515" s="53"/>
      <c r="U1515" s="81"/>
      <c r="V1515" s="53"/>
      <c r="W1515" s="53"/>
    </row>
    <row r="1516" spans="1:23" x14ac:dyDescent="0.25">
      <c r="A1516" s="116" t="str">
        <f>IF(ISBLANK(TBL_DATA[[#This Row],[Row.names]]), "",   DATE(YEAR(TBL_DATA[[#This Row],[Row.names]]), MONTH(TBL_DATA[[#This Row],[Row.names]]), DAY(TBL_DATA[[#This Row],[Row.names]])))</f>
        <v/>
      </c>
      <c r="B1516" s="119"/>
      <c r="C1516" s="68"/>
      <c r="E1516" s="53"/>
      <c r="F1516" s="53"/>
      <c r="G1516" s="54"/>
      <c r="H1516" s="114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  <c r="T1516" s="53"/>
      <c r="U1516" s="81"/>
      <c r="V1516" s="53"/>
      <c r="W1516" s="53"/>
    </row>
    <row r="1517" spans="1:23" x14ac:dyDescent="0.25">
      <c r="A1517" s="116" t="str">
        <f>IF(ISBLANK(TBL_DATA[[#This Row],[Row.names]]), "",   DATE(YEAR(TBL_DATA[[#This Row],[Row.names]]), MONTH(TBL_DATA[[#This Row],[Row.names]]), DAY(TBL_DATA[[#This Row],[Row.names]])))</f>
        <v/>
      </c>
      <c r="B1517" s="119"/>
      <c r="C1517" s="68"/>
      <c r="E1517" s="53"/>
      <c r="F1517" s="53"/>
      <c r="G1517" s="54"/>
      <c r="H1517" s="114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  <c r="T1517" s="53"/>
      <c r="U1517" s="81"/>
      <c r="V1517" s="53"/>
      <c r="W1517" s="53"/>
    </row>
    <row r="1518" spans="1:23" x14ac:dyDescent="0.25">
      <c r="A1518" s="116" t="str">
        <f>IF(ISBLANK(TBL_DATA[[#This Row],[Row.names]]), "",   DATE(YEAR(TBL_DATA[[#This Row],[Row.names]]), MONTH(TBL_DATA[[#This Row],[Row.names]]), DAY(TBL_DATA[[#This Row],[Row.names]])))</f>
        <v/>
      </c>
      <c r="B1518" s="119"/>
      <c r="C1518" s="68"/>
      <c r="E1518" s="53"/>
      <c r="F1518" s="53"/>
      <c r="G1518" s="54"/>
      <c r="H1518" s="114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  <c r="T1518" s="53"/>
      <c r="U1518" s="81"/>
      <c r="V1518" s="53"/>
      <c r="W1518" s="53"/>
    </row>
    <row r="1519" spans="1:23" x14ac:dyDescent="0.25">
      <c r="A1519" s="116" t="str">
        <f>IF(ISBLANK(TBL_DATA[[#This Row],[Row.names]]), "",   DATE(YEAR(TBL_DATA[[#This Row],[Row.names]]), MONTH(TBL_DATA[[#This Row],[Row.names]]), DAY(TBL_DATA[[#This Row],[Row.names]])))</f>
        <v/>
      </c>
      <c r="B1519" s="119"/>
      <c r="C1519" s="68"/>
      <c r="E1519" s="53"/>
      <c r="F1519" s="53"/>
      <c r="G1519" s="54"/>
      <c r="H1519" s="114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  <c r="T1519" s="53"/>
      <c r="U1519" s="81"/>
      <c r="V1519" s="53"/>
      <c r="W1519" s="53"/>
    </row>
    <row r="1520" spans="1:23" x14ac:dyDescent="0.25">
      <c r="A1520" s="116" t="str">
        <f>IF(ISBLANK(TBL_DATA[[#This Row],[Row.names]]), "",   DATE(YEAR(TBL_DATA[[#This Row],[Row.names]]), MONTH(TBL_DATA[[#This Row],[Row.names]]), DAY(TBL_DATA[[#This Row],[Row.names]])))</f>
        <v/>
      </c>
      <c r="B1520" s="119"/>
      <c r="C1520" s="68"/>
      <c r="E1520" s="53"/>
      <c r="F1520" s="53"/>
      <c r="G1520" s="54"/>
      <c r="H1520" s="114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  <c r="T1520" s="53"/>
      <c r="U1520" s="81"/>
      <c r="V1520" s="53"/>
      <c r="W1520" s="53"/>
    </row>
    <row r="1521" spans="1:23" x14ac:dyDescent="0.25">
      <c r="A1521" s="116" t="str">
        <f>IF(ISBLANK(TBL_DATA[[#This Row],[Row.names]]), "",   DATE(YEAR(TBL_DATA[[#This Row],[Row.names]]), MONTH(TBL_DATA[[#This Row],[Row.names]]), DAY(TBL_DATA[[#This Row],[Row.names]])))</f>
        <v/>
      </c>
      <c r="B1521" s="119"/>
      <c r="C1521" s="68"/>
      <c r="E1521" s="53"/>
      <c r="F1521" s="53"/>
      <c r="G1521" s="54"/>
      <c r="H1521" s="114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  <c r="T1521" s="53"/>
      <c r="U1521" s="81"/>
      <c r="V1521" s="53"/>
      <c r="W1521" s="53"/>
    </row>
    <row r="1522" spans="1:23" x14ac:dyDescent="0.25">
      <c r="A1522" s="116" t="str">
        <f>IF(ISBLANK(TBL_DATA[[#This Row],[Row.names]]), "",   DATE(YEAR(TBL_DATA[[#This Row],[Row.names]]), MONTH(TBL_DATA[[#This Row],[Row.names]]), DAY(TBL_DATA[[#This Row],[Row.names]])))</f>
        <v/>
      </c>
      <c r="B1522" s="119"/>
      <c r="C1522" s="68"/>
      <c r="E1522" s="53"/>
      <c r="F1522" s="53"/>
      <c r="G1522" s="54"/>
      <c r="H1522" s="114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  <c r="T1522" s="53"/>
      <c r="U1522" s="81"/>
      <c r="V1522" s="53"/>
      <c r="W1522" s="53"/>
    </row>
    <row r="1523" spans="1:23" x14ac:dyDescent="0.25">
      <c r="A1523" s="116" t="str">
        <f>IF(ISBLANK(TBL_DATA[[#This Row],[Row.names]]), "",   DATE(YEAR(TBL_DATA[[#This Row],[Row.names]]), MONTH(TBL_DATA[[#This Row],[Row.names]]), DAY(TBL_DATA[[#This Row],[Row.names]])))</f>
        <v/>
      </c>
      <c r="B1523" s="119"/>
      <c r="C1523" s="68"/>
      <c r="E1523" s="53"/>
      <c r="F1523" s="53"/>
      <c r="G1523" s="54"/>
      <c r="H1523" s="114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  <c r="T1523" s="53"/>
      <c r="U1523" s="81"/>
      <c r="V1523" s="53"/>
      <c r="W1523" s="53"/>
    </row>
    <row r="1524" spans="1:23" x14ac:dyDescent="0.25">
      <c r="A1524" s="116" t="str">
        <f>IF(ISBLANK(TBL_DATA[[#This Row],[Row.names]]), "",   DATE(YEAR(TBL_DATA[[#This Row],[Row.names]]), MONTH(TBL_DATA[[#This Row],[Row.names]]), DAY(TBL_DATA[[#This Row],[Row.names]])))</f>
        <v/>
      </c>
      <c r="B1524" s="119"/>
      <c r="C1524" s="68"/>
      <c r="E1524" s="53"/>
      <c r="F1524" s="53"/>
      <c r="G1524" s="54"/>
      <c r="H1524" s="114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  <c r="T1524" s="53"/>
      <c r="U1524" s="81"/>
      <c r="V1524" s="53"/>
      <c r="W1524" s="53"/>
    </row>
    <row r="1525" spans="1:23" x14ac:dyDescent="0.25">
      <c r="A1525" s="116" t="str">
        <f>IF(ISBLANK(TBL_DATA[[#This Row],[Row.names]]), "",   DATE(YEAR(TBL_DATA[[#This Row],[Row.names]]), MONTH(TBL_DATA[[#This Row],[Row.names]]), DAY(TBL_DATA[[#This Row],[Row.names]])))</f>
        <v/>
      </c>
      <c r="B1525" s="119"/>
      <c r="C1525" s="68"/>
      <c r="E1525" s="53"/>
      <c r="F1525" s="53"/>
      <c r="G1525" s="54"/>
      <c r="H1525" s="114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  <c r="T1525" s="53"/>
      <c r="U1525" s="81"/>
      <c r="V1525" s="53"/>
      <c r="W1525" s="53"/>
    </row>
    <row r="1526" spans="1:23" x14ac:dyDescent="0.25">
      <c r="A1526" s="116" t="str">
        <f>IF(ISBLANK(TBL_DATA[[#This Row],[Row.names]]), "",   DATE(YEAR(TBL_DATA[[#This Row],[Row.names]]), MONTH(TBL_DATA[[#This Row],[Row.names]]), DAY(TBL_DATA[[#This Row],[Row.names]])))</f>
        <v/>
      </c>
      <c r="B1526" s="119"/>
      <c r="C1526" s="68"/>
      <c r="E1526" s="53"/>
      <c r="F1526" s="53"/>
      <c r="G1526" s="54"/>
      <c r="H1526" s="114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  <c r="T1526" s="53"/>
      <c r="U1526" s="81"/>
      <c r="V1526" s="53"/>
      <c r="W1526" s="53"/>
    </row>
    <row r="1527" spans="1:23" x14ac:dyDescent="0.25">
      <c r="A1527" s="116" t="str">
        <f>IF(ISBLANK(TBL_DATA[[#This Row],[Row.names]]), "",   DATE(YEAR(TBL_DATA[[#This Row],[Row.names]]), MONTH(TBL_DATA[[#This Row],[Row.names]]), DAY(TBL_DATA[[#This Row],[Row.names]])))</f>
        <v/>
      </c>
      <c r="B1527" s="119"/>
      <c r="C1527" s="68"/>
      <c r="E1527" s="53"/>
      <c r="F1527" s="53"/>
      <c r="G1527" s="54"/>
      <c r="H1527" s="114"/>
      <c r="I1527" s="53"/>
      <c r="J1527" s="53"/>
      <c r="K1527" s="53"/>
      <c r="L1527" s="53"/>
      <c r="M1527" s="53"/>
      <c r="N1527" s="53"/>
      <c r="O1527" s="53"/>
      <c r="P1527" s="53"/>
      <c r="Q1527" s="53"/>
      <c r="R1527" s="53"/>
      <c r="S1527" s="53"/>
      <c r="T1527" s="53"/>
      <c r="U1527" s="81"/>
      <c r="V1527" s="53"/>
      <c r="W1527" s="53"/>
    </row>
    <row r="1528" spans="1:23" x14ac:dyDescent="0.25">
      <c r="A1528" s="116" t="str">
        <f>IF(ISBLANK(TBL_DATA[[#This Row],[Row.names]]), "",   DATE(YEAR(TBL_DATA[[#This Row],[Row.names]]), MONTH(TBL_DATA[[#This Row],[Row.names]]), DAY(TBL_DATA[[#This Row],[Row.names]])))</f>
        <v/>
      </c>
      <c r="B1528" s="119"/>
      <c r="C1528" s="68"/>
      <c r="E1528" s="53"/>
      <c r="F1528" s="53"/>
      <c r="G1528" s="54"/>
      <c r="H1528" s="114"/>
      <c r="I1528" s="53"/>
      <c r="J1528" s="53"/>
      <c r="K1528" s="53"/>
      <c r="L1528" s="53"/>
      <c r="M1528" s="53"/>
      <c r="N1528" s="53"/>
      <c r="O1528" s="53"/>
      <c r="P1528" s="53"/>
      <c r="Q1528" s="53"/>
      <c r="R1528" s="53"/>
      <c r="S1528" s="53"/>
      <c r="T1528" s="53"/>
      <c r="U1528" s="81"/>
      <c r="V1528" s="53"/>
      <c r="W1528" s="53"/>
    </row>
    <row r="1529" spans="1:23" x14ac:dyDescent="0.25">
      <c r="A1529" s="116" t="str">
        <f>IF(ISBLANK(TBL_DATA[[#This Row],[Row.names]]), "",   DATE(YEAR(TBL_DATA[[#This Row],[Row.names]]), MONTH(TBL_DATA[[#This Row],[Row.names]]), DAY(TBL_DATA[[#This Row],[Row.names]])))</f>
        <v/>
      </c>
      <c r="B1529" s="119"/>
      <c r="C1529" s="68"/>
      <c r="E1529" s="53"/>
      <c r="F1529" s="53"/>
      <c r="G1529" s="54"/>
      <c r="H1529" s="114"/>
      <c r="I1529" s="53"/>
      <c r="J1529" s="53"/>
      <c r="K1529" s="53"/>
      <c r="L1529" s="53"/>
      <c r="M1529" s="53"/>
      <c r="N1529" s="53"/>
      <c r="O1529" s="53"/>
      <c r="P1529" s="53"/>
      <c r="Q1529" s="53"/>
      <c r="R1529" s="53"/>
      <c r="S1529" s="53"/>
      <c r="T1529" s="53"/>
      <c r="U1529" s="81"/>
      <c r="V1529" s="53"/>
      <c r="W1529" s="53"/>
    </row>
    <row r="1530" spans="1:23" x14ac:dyDescent="0.25">
      <c r="A1530" s="116" t="str">
        <f>IF(ISBLANK(TBL_DATA[[#This Row],[Row.names]]), "",   DATE(YEAR(TBL_DATA[[#This Row],[Row.names]]), MONTH(TBL_DATA[[#This Row],[Row.names]]), DAY(TBL_DATA[[#This Row],[Row.names]])))</f>
        <v/>
      </c>
      <c r="B1530" s="119"/>
      <c r="C1530" s="68"/>
      <c r="E1530" s="53"/>
      <c r="F1530" s="53"/>
      <c r="G1530" s="54"/>
      <c r="H1530" s="114"/>
      <c r="I1530" s="53"/>
      <c r="J1530" s="53"/>
      <c r="K1530" s="53"/>
      <c r="L1530" s="53"/>
      <c r="M1530" s="53"/>
      <c r="N1530" s="53"/>
      <c r="O1530" s="53"/>
      <c r="P1530" s="53"/>
      <c r="Q1530" s="53"/>
      <c r="R1530" s="53"/>
      <c r="S1530" s="53"/>
      <c r="T1530" s="53"/>
      <c r="U1530" s="81"/>
      <c r="V1530" s="53"/>
      <c r="W1530" s="53"/>
    </row>
    <row r="1531" spans="1:23" x14ac:dyDescent="0.25">
      <c r="A1531" s="116" t="str">
        <f>IF(ISBLANK(TBL_DATA[[#This Row],[Row.names]]), "",   DATE(YEAR(TBL_DATA[[#This Row],[Row.names]]), MONTH(TBL_DATA[[#This Row],[Row.names]]), DAY(TBL_DATA[[#This Row],[Row.names]])))</f>
        <v/>
      </c>
      <c r="B1531" s="119"/>
      <c r="C1531" s="68"/>
      <c r="E1531" s="53"/>
      <c r="F1531" s="53"/>
      <c r="G1531" s="54"/>
      <c r="H1531" s="114"/>
      <c r="I1531" s="53"/>
      <c r="J1531" s="53"/>
      <c r="K1531" s="53"/>
      <c r="L1531" s="53"/>
      <c r="M1531" s="53"/>
      <c r="N1531" s="53"/>
      <c r="O1531" s="53"/>
      <c r="P1531" s="53"/>
      <c r="Q1531" s="53"/>
      <c r="R1531" s="53"/>
      <c r="S1531" s="53"/>
      <c r="T1531" s="53"/>
      <c r="U1531" s="81"/>
      <c r="V1531" s="53"/>
      <c r="W1531" s="53"/>
    </row>
    <row r="1532" spans="1:23" x14ac:dyDescent="0.25">
      <c r="A1532" s="116" t="str">
        <f>IF(ISBLANK(TBL_DATA[[#This Row],[Row.names]]), "",   DATE(YEAR(TBL_DATA[[#This Row],[Row.names]]), MONTH(TBL_DATA[[#This Row],[Row.names]]), DAY(TBL_DATA[[#This Row],[Row.names]])))</f>
        <v/>
      </c>
      <c r="B1532" s="119"/>
      <c r="C1532" s="68"/>
      <c r="E1532" s="53"/>
      <c r="F1532" s="53"/>
      <c r="G1532" s="54"/>
      <c r="H1532" s="114"/>
      <c r="I1532" s="53"/>
      <c r="J1532" s="53"/>
      <c r="K1532" s="53"/>
      <c r="L1532" s="53"/>
      <c r="M1532" s="53"/>
      <c r="N1532" s="53"/>
      <c r="O1532" s="53"/>
      <c r="P1532" s="53"/>
      <c r="Q1532" s="53"/>
      <c r="R1532" s="53"/>
      <c r="S1532" s="53"/>
      <c r="T1532" s="53"/>
      <c r="U1532" s="81"/>
      <c r="V1532" s="53"/>
      <c r="W1532" s="53"/>
    </row>
    <row r="1533" spans="1:23" x14ac:dyDescent="0.25">
      <c r="A1533" s="116" t="str">
        <f>IF(ISBLANK(TBL_DATA[[#This Row],[Row.names]]), "",   DATE(YEAR(TBL_DATA[[#This Row],[Row.names]]), MONTH(TBL_DATA[[#This Row],[Row.names]]), DAY(TBL_DATA[[#This Row],[Row.names]])))</f>
        <v/>
      </c>
      <c r="B1533" s="119"/>
      <c r="C1533" s="68"/>
      <c r="E1533" s="53"/>
      <c r="F1533" s="53"/>
      <c r="G1533" s="54"/>
      <c r="H1533" s="114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81"/>
      <c r="V1533" s="53"/>
      <c r="W1533" s="53"/>
    </row>
    <row r="1534" spans="1:23" x14ac:dyDescent="0.25">
      <c r="A1534" s="116" t="str">
        <f>IF(ISBLANK(TBL_DATA[[#This Row],[Row.names]]), "",   DATE(YEAR(TBL_DATA[[#This Row],[Row.names]]), MONTH(TBL_DATA[[#This Row],[Row.names]]), DAY(TBL_DATA[[#This Row],[Row.names]])))</f>
        <v/>
      </c>
      <c r="B1534" s="119"/>
      <c r="C1534" s="68"/>
      <c r="E1534" s="53"/>
      <c r="F1534" s="53"/>
      <c r="G1534" s="54"/>
      <c r="H1534" s="114"/>
      <c r="I1534" s="53"/>
      <c r="J1534" s="53"/>
      <c r="K1534" s="53"/>
      <c r="L1534" s="53"/>
      <c r="M1534" s="53"/>
      <c r="N1534" s="53"/>
      <c r="O1534" s="53"/>
      <c r="P1534" s="53"/>
      <c r="Q1534" s="53"/>
      <c r="R1534" s="53"/>
      <c r="S1534" s="53"/>
      <c r="T1534" s="53"/>
      <c r="U1534" s="81"/>
      <c r="V1534" s="53"/>
      <c r="W1534" s="53"/>
    </row>
    <row r="1535" spans="1:23" x14ac:dyDescent="0.25">
      <c r="A1535" s="116" t="str">
        <f>IF(ISBLANK(TBL_DATA[[#This Row],[Row.names]]), "",   DATE(YEAR(TBL_DATA[[#This Row],[Row.names]]), MONTH(TBL_DATA[[#This Row],[Row.names]]), DAY(TBL_DATA[[#This Row],[Row.names]])))</f>
        <v/>
      </c>
      <c r="B1535" s="119"/>
      <c r="C1535" s="68"/>
      <c r="E1535" s="53"/>
      <c r="F1535" s="53"/>
      <c r="G1535" s="54"/>
      <c r="H1535" s="114"/>
      <c r="I1535" s="53"/>
      <c r="J1535" s="53"/>
      <c r="K1535" s="53"/>
      <c r="L1535" s="53"/>
      <c r="M1535" s="53"/>
      <c r="N1535" s="53"/>
      <c r="O1535" s="53"/>
      <c r="P1535" s="53"/>
      <c r="Q1535" s="53"/>
      <c r="R1535" s="53"/>
      <c r="S1535" s="53"/>
      <c r="T1535" s="53"/>
      <c r="U1535" s="81"/>
      <c r="V1535" s="53"/>
      <c r="W1535" s="53"/>
    </row>
    <row r="1536" spans="1:23" x14ac:dyDescent="0.25">
      <c r="A1536" s="116" t="str">
        <f>IF(ISBLANK(TBL_DATA[[#This Row],[Row.names]]), "",   DATE(YEAR(TBL_DATA[[#This Row],[Row.names]]), MONTH(TBL_DATA[[#This Row],[Row.names]]), DAY(TBL_DATA[[#This Row],[Row.names]])))</f>
        <v/>
      </c>
      <c r="B1536" s="119"/>
      <c r="C1536" s="68"/>
      <c r="E1536" s="53"/>
      <c r="F1536" s="53"/>
      <c r="G1536" s="54"/>
      <c r="H1536" s="114"/>
      <c r="I1536" s="53"/>
      <c r="J1536" s="53"/>
      <c r="K1536" s="53"/>
      <c r="L1536" s="53"/>
      <c r="M1536" s="53"/>
      <c r="N1536" s="53"/>
      <c r="O1536" s="53"/>
      <c r="P1536" s="53"/>
      <c r="Q1536" s="53"/>
      <c r="R1536" s="53"/>
      <c r="S1536" s="53"/>
      <c r="T1536" s="53"/>
      <c r="U1536" s="81"/>
      <c r="V1536" s="53"/>
      <c r="W1536" s="53"/>
    </row>
    <row r="1537" spans="1:23" x14ac:dyDescent="0.25">
      <c r="A1537" s="116" t="str">
        <f>IF(ISBLANK(TBL_DATA[[#This Row],[Row.names]]), "",   DATE(YEAR(TBL_DATA[[#This Row],[Row.names]]), MONTH(TBL_DATA[[#This Row],[Row.names]]), DAY(TBL_DATA[[#This Row],[Row.names]])))</f>
        <v/>
      </c>
      <c r="B1537" s="119"/>
      <c r="C1537" s="68"/>
      <c r="E1537" s="53"/>
      <c r="F1537" s="53"/>
      <c r="G1537" s="54"/>
      <c r="H1537" s="114"/>
      <c r="I1537" s="53"/>
      <c r="J1537" s="53"/>
      <c r="K1537" s="53"/>
      <c r="L1537" s="53"/>
      <c r="M1537" s="53"/>
      <c r="N1537" s="53"/>
      <c r="O1537" s="53"/>
      <c r="P1537" s="53"/>
      <c r="Q1537" s="53"/>
      <c r="R1537" s="53"/>
      <c r="S1537" s="53"/>
      <c r="T1537" s="53"/>
      <c r="U1537" s="81"/>
      <c r="V1537" s="53"/>
      <c r="W1537" s="53"/>
    </row>
    <row r="1538" spans="1:23" x14ac:dyDescent="0.25">
      <c r="A1538" s="116" t="str">
        <f>IF(ISBLANK(TBL_DATA[[#This Row],[Row.names]]), "",   DATE(YEAR(TBL_DATA[[#This Row],[Row.names]]), MONTH(TBL_DATA[[#This Row],[Row.names]]), DAY(TBL_DATA[[#This Row],[Row.names]])))</f>
        <v/>
      </c>
      <c r="B1538" s="119"/>
      <c r="C1538" s="68"/>
      <c r="E1538" s="53"/>
      <c r="F1538" s="53"/>
      <c r="G1538" s="54"/>
      <c r="H1538" s="114"/>
      <c r="I1538" s="53"/>
      <c r="J1538" s="53"/>
      <c r="K1538" s="53"/>
      <c r="L1538" s="53"/>
      <c r="M1538" s="53"/>
      <c r="N1538" s="53"/>
      <c r="O1538" s="53"/>
      <c r="P1538" s="53"/>
      <c r="Q1538" s="53"/>
      <c r="R1538" s="53"/>
      <c r="S1538" s="53"/>
      <c r="T1538" s="53"/>
      <c r="U1538" s="81"/>
      <c r="V1538" s="53"/>
      <c r="W1538" s="53"/>
    </row>
    <row r="1539" spans="1:23" x14ac:dyDescent="0.25">
      <c r="A1539" s="116" t="str">
        <f>IF(ISBLANK(TBL_DATA[[#This Row],[Row.names]]), "",   DATE(YEAR(TBL_DATA[[#This Row],[Row.names]]), MONTH(TBL_DATA[[#This Row],[Row.names]]), DAY(TBL_DATA[[#This Row],[Row.names]])))</f>
        <v/>
      </c>
      <c r="B1539" s="119"/>
      <c r="C1539" s="68"/>
      <c r="E1539" s="53"/>
      <c r="F1539" s="53"/>
      <c r="G1539" s="54"/>
      <c r="H1539" s="114"/>
      <c r="I1539" s="53"/>
      <c r="J1539" s="53"/>
      <c r="K1539" s="53"/>
      <c r="L1539" s="53"/>
      <c r="M1539" s="53"/>
      <c r="N1539" s="53"/>
      <c r="O1539" s="53"/>
      <c r="P1539" s="53"/>
      <c r="Q1539" s="53"/>
      <c r="R1539" s="53"/>
      <c r="S1539" s="53"/>
      <c r="T1539" s="53"/>
      <c r="U1539" s="81"/>
      <c r="V1539" s="53"/>
      <c r="W1539" s="53"/>
    </row>
    <row r="1540" spans="1:23" x14ac:dyDescent="0.25">
      <c r="A1540" s="116" t="str">
        <f>IF(ISBLANK(TBL_DATA[[#This Row],[Row.names]]), "",   DATE(YEAR(TBL_DATA[[#This Row],[Row.names]]), MONTH(TBL_DATA[[#This Row],[Row.names]]), DAY(TBL_DATA[[#This Row],[Row.names]])))</f>
        <v/>
      </c>
      <c r="B1540" s="119"/>
      <c r="C1540" s="68"/>
      <c r="E1540" s="53"/>
      <c r="F1540" s="53"/>
      <c r="G1540" s="54"/>
      <c r="H1540" s="114"/>
      <c r="I1540" s="53"/>
      <c r="J1540" s="53"/>
      <c r="K1540" s="53"/>
      <c r="L1540" s="53"/>
      <c r="M1540" s="53"/>
      <c r="N1540" s="53"/>
      <c r="O1540" s="53"/>
      <c r="P1540" s="53"/>
      <c r="Q1540" s="53"/>
      <c r="R1540" s="53"/>
      <c r="S1540" s="53"/>
      <c r="T1540" s="53"/>
      <c r="U1540" s="81"/>
      <c r="V1540" s="53"/>
      <c r="W1540" s="53"/>
    </row>
    <row r="1541" spans="1:23" x14ac:dyDescent="0.25">
      <c r="A1541" s="116" t="str">
        <f>IF(ISBLANK(TBL_DATA[[#This Row],[Row.names]]), "",   DATE(YEAR(TBL_DATA[[#This Row],[Row.names]]), MONTH(TBL_DATA[[#This Row],[Row.names]]), DAY(TBL_DATA[[#This Row],[Row.names]])))</f>
        <v/>
      </c>
      <c r="B1541" s="119"/>
      <c r="C1541" s="68"/>
      <c r="E1541" s="53"/>
      <c r="F1541" s="53"/>
      <c r="G1541" s="54"/>
      <c r="H1541" s="114"/>
      <c r="I1541" s="53"/>
      <c r="J1541" s="53"/>
      <c r="K1541" s="53"/>
      <c r="L1541" s="53"/>
      <c r="M1541" s="53"/>
      <c r="N1541" s="53"/>
      <c r="O1541" s="53"/>
      <c r="P1541" s="53"/>
      <c r="Q1541" s="53"/>
      <c r="R1541" s="53"/>
      <c r="S1541" s="53"/>
      <c r="T1541" s="53"/>
      <c r="U1541" s="81"/>
      <c r="V1541" s="53"/>
      <c r="W1541" s="53"/>
    </row>
    <row r="1542" spans="1:23" x14ac:dyDescent="0.25">
      <c r="A1542" s="116" t="str">
        <f>IF(ISBLANK(TBL_DATA[[#This Row],[Row.names]]), "",   DATE(YEAR(TBL_DATA[[#This Row],[Row.names]]), MONTH(TBL_DATA[[#This Row],[Row.names]]), DAY(TBL_DATA[[#This Row],[Row.names]])))</f>
        <v/>
      </c>
      <c r="B1542" s="119"/>
      <c r="C1542" s="68"/>
      <c r="E1542" s="53"/>
      <c r="F1542" s="53"/>
      <c r="G1542" s="54"/>
      <c r="H1542" s="114"/>
      <c r="I1542" s="53"/>
      <c r="J1542" s="53"/>
      <c r="K1542" s="53"/>
      <c r="L1542" s="53"/>
      <c r="M1542" s="53"/>
      <c r="N1542" s="53"/>
      <c r="O1542" s="53"/>
      <c r="P1542" s="53"/>
      <c r="Q1542" s="53"/>
      <c r="R1542" s="53"/>
      <c r="S1542" s="53"/>
      <c r="T1542" s="53"/>
      <c r="U1542" s="81"/>
      <c r="V1542" s="53"/>
      <c r="W1542" s="53"/>
    </row>
    <row r="1543" spans="1:23" x14ac:dyDescent="0.25">
      <c r="A1543" s="116" t="str">
        <f>IF(ISBLANK(TBL_DATA[[#This Row],[Row.names]]), "",   DATE(YEAR(TBL_DATA[[#This Row],[Row.names]]), MONTH(TBL_DATA[[#This Row],[Row.names]]), DAY(TBL_DATA[[#This Row],[Row.names]])))</f>
        <v/>
      </c>
      <c r="B1543" s="119"/>
      <c r="C1543" s="68"/>
      <c r="E1543" s="53"/>
      <c r="F1543" s="53"/>
      <c r="G1543" s="54"/>
      <c r="H1543" s="114"/>
      <c r="I1543" s="53"/>
      <c r="J1543" s="53"/>
      <c r="K1543" s="53"/>
      <c r="L1543" s="53"/>
      <c r="M1543" s="53"/>
      <c r="N1543" s="53"/>
      <c r="O1543" s="53"/>
      <c r="P1543" s="53"/>
      <c r="Q1543" s="53"/>
      <c r="R1543" s="53"/>
      <c r="S1543" s="53"/>
      <c r="T1543" s="53"/>
      <c r="U1543" s="81"/>
      <c r="V1543" s="53"/>
      <c r="W1543" s="53"/>
    </row>
    <row r="1544" spans="1:23" x14ac:dyDescent="0.25">
      <c r="A1544" s="116" t="str">
        <f>IF(ISBLANK(TBL_DATA[[#This Row],[Row.names]]), "",   DATE(YEAR(TBL_DATA[[#This Row],[Row.names]]), MONTH(TBL_DATA[[#This Row],[Row.names]]), DAY(TBL_DATA[[#This Row],[Row.names]])))</f>
        <v/>
      </c>
      <c r="B1544" s="119"/>
      <c r="C1544" s="68"/>
      <c r="E1544" s="53"/>
      <c r="F1544" s="53"/>
      <c r="G1544" s="54"/>
      <c r="H1544" s="114"/>
      <c r="I1544" s="53"/>
      <c r="J1544" s="53"/>
      <c r="K1544" s="53"/>
      <c r="L1544" s="53"/>
      <c r="M1544" s="53"/>
      <c r="N1544" s="53"/>
      <c r="O1544" s="53"/>
      <c r="P1544" s="53"/>
      <c r="Q1544" s="53"/>
      <c r="R1544" s="53"/>
      <c r="S1544" s="53"/>
      <c r="T1544" s="53"/>
      <c r="U1544" s="81"/>
      <c r="V1544" s="53"/>
      <c r="W1544" s="53"/>
    </row>
    <row r="1545" spans="1:23" x14ac:dyDescent="0.25">
      <c r="A1545" s="116" t="str">
        <f>IF(ISBLANK(TBL_DATA[[#This Row],[Row.names]]), "",   DATE(YEAR(TBL_DATA[[#This Row],[Row.names]]), MONTH(TBL_DATA[[#This Row],[Row.names]]), DAY(TBL_DATA[[#This Row],[Row.names]])))</f>
        <v/>
      </c>
      <c r="B1545" s="119"/>
      <c r="C1545" s="68"/>
      <c r="E1545" s="53"/>
      <c r="F1545" s="53"/>
      <c r="G1545" s="54"/>
      <c r="H1545" s="114"/>
      <c r="I1545" s="53"/>
      <c r="J1545" s="53"/>
      <c r="K1545" s="53"/>
      <c r="L1545" s="53"/>
      <c r="M1545" s="53"/>
      <c r="N1545" s="53"/>
      <c r="O1545" s="53"/>
      <c r="P1545" s="53"/>
      <c r="Q1545" s="53"/>
      <c r="R1545" s="53"/>
      <c r="S1545" s="53"/>
      <c r="T1545" s="53"/>
      <c r="U1545" s="81"/>
      <c r="V1545" s="53"/>
      <c r="W1545" s="53"/>
    </row>
    <row r="1546" spans="1:23" x14ac:dyDescent="0.25">
      <c r="A1546" s="116" t="str">
        <f>IF(ISBLANK(TBL_DATA[[#This Row],[Row.names]]), "",   DATE(YEAR(TBL_DATA[[#This Row],[Row.names]]), MONTH(TBL_DATA[[#This Row],[Row.names]]), DAY(TBL_DATA[[#This Row],[Row.names]])))</f>
        <v/>
      </c>
      <c r="B1546" s="119"/>
      <c r="C1546" s="68"/>
      <c r="E1546" s="53"/>
      <c r="F1546" s="53"/>
      <c r="G1546" s="54"/>
      <c r="H1546" s="114"/>
      <c r="I1546" s="53"/>
      <c r="J1546" s="53"/>
      <c r="K1546" s="53"/>
      <c r="L1546" s="53"/>
      <c r="M1546" s="53"/>
      <c r="N1546" s="53"/>
      <c r="O1546" s="53"/>
      <c r="P1546" s="53"/>
      <c r="Q1546" s="53"/>
      <c r="R1546" s="53"/>
      <c r="S1546" s="53"/>
      <c r="T1546" s="53"/>
      <c r="U1546" s="81"/>
      <c r="V1546" s="53"/>
      <c r="W1546" s="53"/>
    </row>
    <row r="1547" spans="1:23" x14ac:dyDescent="0.25">
      <c r="A1547" s="116" t="str">
        <f>IF(ISBLANK(TBL_DATA[[#This Row],[Row.names]]), "",   DATE(YEAR(TBL_DATA[[#This Row],[Row.names]]), MONTH(TBL_DATA[[#This Row],[Row.names]]), DAY(TBL_DATA[[#This Row],[Row.names]])))</f>
        <v/>
      </c>
      <c r="B1547" s="119"/>
      <c r="C1547" s="68"/>
      <c r="E1547" s="53"/>
      <c r="F1547" s="53"/>
      <c r="G1547" s="54"/>
      <c r="H1547" s="114"/>
      <c r="I1547" s="53"/>
      <c r="J1547" s="53"/>
      <c r="K1547" s="53"/>
      <c r="L1547" s="53"/>
      <c r="M1547" s="53"/>
      <c r="N1547" s="53"/>
      <c r="O1547" s="53"/>
      <c r="P1547" s="53"/>
      <c r="Q1547" s="53"/>
      <c r="R1547" s="53"/>
      <c r="S1547" s="53"/>
      <c r="T1547" s="53"/>
      <c r="U1547" s="81"/>
      <c r="V1547" s="53"/>
      <c r="W1547" s="53"/>
    </row>
    <row r="1548" spans="1:23" x14ac:dyDescent="0.25">
      <c r="A1548" s="116" t="str">
        <f>IF(ISBLANK(TBL_DATA[[#This Row],[Row.names]]), "",   DATE(YEAR(TBL_DATA[[#This Row],[Row.names]]), MONTH(TBL_DATA[[#This Row],[Row.names]]), DAY(TBL_DATA[[#This Row],[Row.names]])))</f>
        <v/>
      </c>
      <c r="B1548" s="119"/>
      <c r="C1548" s="68"/>
      <c r="E1548" s="53"/>
      <c r="F1548" s="53"/>
      <c r="G1548" s="54"/>
      <c r="H1548" s="114"/>
      <c r="I1548" s="53"/>
      <c r="J1548" s="53"/>
      <c r="K1548" s="53"/>
      <c r="L1548" s="53"/>
      <c r="M1548" s="53"/>
      <c r="N1548" s="53"/>
      <c r="O1548" s="53"/>
      <c r="P1548" s="53"/>
      <c r="Q1548" s="53"/>
      <c r="R1548" s="53"/>
      <c r="S1548" s="53"/>
      <c r="T1548" s="53"/>
      <c r="U1548" s="81"/>
      <c r="V1548" s="53"/>
      <c r="W1548" s="53"/>
    </row>
    <row r="1549" spans="1:23" x14ac:dyDescent="0.25">
      <c r="A1549" s="116" t="str">
        <f>IF(ISBLANK(TBL_DATA[[#This Row],[Row.names]]), "",   DATE(YEAR(TBL_DATA[[#This Row],[Row.names]]), MONTH(TBL_DATA[[#This Row],[Row.names]]), DAY(TBL_DATA[[#This Row],[Row.names]])))</f>
        <v/>
      </c>
      <c r="B1549" s="119"/>
      <c r="C1549" s="68"/>
      <c r="E1549" s="53"/>
      <c r="F1549" s="53"/>
      <c r="G1549" s="54"/>
      <c r="H1549" s="114"/>
      <c r="I1549" s="53"/>
      <c r="J1549" s="53"/>
      <c r="K1549" s="53"/>
      <c r="L1549" s="53"/>
      <c r="M1549" s="53"/>
      <c r="N1549" s="53"/>
      <c r="O1549" s="53"/>
      <c r="P1549" s="53"/>
      <c r="Q1549" s="53"/>
      <c r="R1549" s="53"/>
      <c r="S1549" s="53"/>
      <c r="T1549" s="53"/>
      <c r="U1549" s="81"/>
      <c r="V1549" s="53"/>
      <c r="W1549" s="53"/>
    </row>
    <row r="1550" spans="1:23" x14ac:dyDescent="0.25">
      <c r="A1550" s="116" t="str">
        <f>IF(ISBLANK(TBL_DATA[[#This Row],[Row.names]]), "",   DATE(YEAR(TBL_DATA[[#This Row],[Row.names]]), MONTH(TBL_DATA[[#This Row],[Row.names]]), DAY(TBL_DATA[[#This Row],[Row.names]])))</f>
        <v/>
      </c>
      <c r="B1550" s="119"/>
      <c r="C1550" s="68"/>
      <c r="E1550" s="53"/>
      <c r="F1550" s="53"/>
      <c r="G1550" s="54"/>
      <c r="H1550" s="114"/>
      <c r="I1550" s="53"/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81"/>
      <c r="V1550" s="53"/>
      <c r="W1550" s="53"/>
    </row>
    <row r="1551" spans="1:23" x14ac:dyDescent="0.25">
      <c r="A1551" s="116" t="str">
        <f>IF(ISBLANK(TBL_DATA[[#This Row],[Row.names]]), "",   DATE(YEAR(TBL_DATA[[#This Row],[Row.names]]), MONTH(TBL_DATA[[#This Row],[Row.names]]), DAY(TBL_DATA[[#This Row],[Row.names]])))</f>
        <v/>
      </c>
      <c r="B1551" s="119"/>
      <c r="C1551" s="68"/>
      <c r="E1551" s="53"/>
      <c r="F1551" s="53"/>
      <c r="G1551" s="54"/>
      <c r="H1551" s="114"/>
      <c r="I1551" s="53"/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81"/>
      <c r="V1551" s="53"/>
      <c r="W1551" s="53"/>
    </row>
    <row r="1552" spans="1:23" x14ac:dyDescent="0.25">
      <c r="A1552" s="116" t="str">
        <f>IF(ISBLANK(TBL_DATA[[#This Row],[Row.names]]), "",   DATE(YEAR(TBL_DATA[[#This Row],[Row.names]]), MONTH(TBL_DATA[[#This Row],[Row.names]]), DAY(TBL_DATA[[#This Row],[Row.names]])))</f>
        <v/>
      </c>
      <c r="B1552" s="119"/>
      <c r="C1552" s="68"/>
      <c r="E1552" s="53"/>
      <c r="F1552" s="53"/>
      <c r="G1552" s="54"/>
      <c r="H1552" s="114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81"/>
      <c r="V1552" s="53"/>
      <c r="W1552" s="53"/>
    </row>
    <row r="1553" spans="1:23" x14ac:dyDescent="0.25">
      <c r="A1553" s="116" t="str">
        <f>IF(ISBLANK(TBL_DATA[[#This Row],[Row.names]]), "",   DATE(YEAR(TBL_DATA[[#This Row],[Row.names]]), MONTH(TBL_DATA[[#This Row],[Row.names]]), DAY(TBL_DATA[[#This Row],[Row.names]])))</f>
        <v/>
      </c>
      <c r="B1553" s="119"/>
      <c r="C1553" s="68"/>
      <c r="E1553" s="53"/>
      <c r="F1553" s="53"/>
      <c r="G1553" s="54"/>
      <c r="H1553" s="114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81"/>
      <c r="V1553" s="53"/>
      <c r="W1553" s="53"/>
    </row>
    <row r="1554" spans="1:23" x14ac:dyDescent="0.25">
      <c r="A1554" s="116" t="str">
        <f>IF(ISBLANK(TBL_DATA[[#This Row],[Row.names]]), "",   DATE(YEAR(TBL_DATA[[#This Row],[Row.names]]), MONTH(TBL_DATA[[#This Row],[Row.names]]), DAY(TBL_DATA[[#This Row],[Row.names]])))</f>
        <v/>
      </c>
      <c r="B1554" s="119"/>
      <c r="C1554" s="68"/>
      <c r="E1554" s="53"/>
      <c r="F1554" s="53"/>
      <c r="G1554" s="54"/>
      <c r="H1554" s="114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81"/>
      <c r="V1554" s="53"/>
      <c r="W1554" s="53"/>
    </row>
    <row r="1555" spans="1:23" x14ac:dyDescent="0.25">
      <c r="A1555" s="116" t="str">
        <f>IF(ISBLANK(TBL_DATA[[#This Row],[Row.names]]), "",   DATE(YEAR(TBL_DATA[[#This Row],[Row.names]]), MONTH(TBL_DATA[[#This Row],[Row.names]]), DAY(TBL_DATA[[#This Row],[Row.names]])))</f>
        <v/>
      </c>
      <c r="B1555" s="119"/>
      <c r="C1555" s="68"/>
      <c r="E1555" s="53"/>
      <c r="F1555" s="53"/>
      <c r="G1555" s="54"/>
      <c r="H1555" s="114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81"/>
      <c r="V1555" s="53"/>
      <c r="W1555" s="53"/>
    </row>
    <row r="1556" spans="1:23" x14ac:dyDescent="0.25">
      <c r="A1556" s="116" t="str">
        <f>IF(ISBLANK(TBL_DATA[[#This Row],[Row.names]]), "",   DATE(YEAR(TBL_DATA[[#This Row],[Row.names]]), MONTH(TBL_DATA[[#This Row],[Row.names]]), DAY(TBL_DATA[[#This Row],[Row.names]])))</f>
        <v/>
      </c>
      <c r="B1556" s="119"/>
      <c r="C1556" s="68"/>
      <c r="E1556" s="53"/>
      <c r="F1556" s="53"/>
      <c r="G1556" s="54"/>
      <c r="H1556" s="114"/>
      <c r="I1556" s="53"/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81"/>
      <c r="V1556" s="53"/>
      <c r="W1556" s="53"/>
    </row>
    <row r="1557" spans="1:23" x14ac:dyDescent="0.25">
      <c r="A1557" s="116" t="str">
        <f>IF(ISBLANK(TBL_DATA[[#This Row],[Row.names]]), "",   DATE(YEAR(TBL_DATA[[#This Row],[Row.names]]), MONTH(TBL_DATA[[#This Row],[Row.names]]), DAY(TBL_DATA[[#This Row],[Row.names]])))</f>
        <v/>
      </c>
      <c r="B1557" s="119"/>
      <c r="C1557" s="68"/>
      <c r="E1557" s="53"/>
      <c r="F1557" s="53"/>
      <c r="G1557" s="54"/>
      <c r="H1557" s="114"/>
      <c r="I1557" s="53"/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81"/>
      <c r="V1557" s="53"/>
      <c r="W1557" s="53"/>
    </row>
    <row r="1558" spans="1:23" x14ac:dyDescent="0.25">
      <c r="A1558" s="116" t="str">
        <f>IF(ISBLANK(TBL_DATA[[#This Row],[Row.names]]), "",   DATE(YEAR(TBL_DATA[[#This Row],[Row.names]]), MONTH(TBL_DATA[[#This Row],[Row.names]]), DAY(TBL_DATA[[#This Row],[Row.names]])))</f>
        <v/>
      </c>
      <c r="B1558" s="119"/>
      <c r="C1558" s="68"/>
      <c r="E1558" s="53"/>
      <c r="F1558" s="53"/>
      <c r="G1558" s="54"/>
      <c r="H1558" s="114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81"/>
      <c r="V1558" s="53"/>
      <c r="W1558" s="53"/>
    </row>
    <row r="1559" spans="1:23" x14ac:dyDescent="0.25">
      <c r="A1559" s="116" t="str">
        <f>IF(ISBLANK(TBL_DATA[[#This Row],[Row.names]]), "",   DATE(YEAR(TBL_DATA[[#This Row],[Row.names]]), MONTH(TBL_DATA[[#This Row],[Row.names]]), DAY(TBL_DATA[[#This Row],[Row.names]])))</f>
        <v/>
      </c>
      <c r="B1559" s="119"/>
      <c r="C1559" s="68"/>
      <c r="E1559" s="53"/>
      <c r="F1559" s="53"/>
      <c r="G1559" s="54"/>
      <c r="H1559" s="114"/>
      <c r="I1559" s="53"/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81"/>
      <c r="V1559" s="53"/>
      <c r="W1559" s="53"/>
    </row>
    <row r="1560" spans="1:23" x14ac:dyDescent="0.25">
      <c r="A1560" s="116" t="str">
        <f>IF(ISBLANK(TBL_DATA[[#This Row],[Row.names]]), "",   DATE(YEAR(TBL_DATA[[#This Row],[Row.names]]), MONTH(TBL_DATA[[#This Row],[Row.names]]), DAY(TBL_DATA[[#This Row],[Row.names]])))</f>
        <v/>
      </c>
      <c r="B1560" s="119"/>
      <c r="C1560" s="68"/>
      <c r="E1560" s="53"/>
      <c r="F1560" s="53"/>
      <c r="G1560" s="54"/>
      <c r="H1560" s="114"/>
      <c r="I1560" s="53"/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81"/>
      <c r="V1560" s="53"/>
      <c r="W1560" s="53"/>
    </row>
    <row r="1561" spans="1:23" x14ac:dyDescent="0.25">
      <c r="A1561" s="116" t="str">
        <f>IF(ISBLANK(TBL_DATA[[#This Row],[Row.names]]), "",   DATE(YEAR(TBL_DATA[[#This Row],[Row.names]]), MONTH(TBL_DATA[[#This Row],[Row.names]]), DAY(TBL_DATA[[#This Row],[Row.names]])))</f>
        <v/>
      </c>
      <c r="B1561" s="119"/>
      <c r="C1561" s="68"/>
      <c r="E1561" s="53"/>
      <c r="F1561" s="53"/>
      <c r="G1561" s="54"/>
      <c r="H1561" s="114"/>
      <c r="I1561" s="53"/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81"/>
      <c r="V1561" s="53"/>
      <c r="W1561" s="53"/>
    </row>
    <row r="1562" spans="1:23" x14ac:dyDescent="0.25">
      <c r="A1562" s="116" t="str">
        <f>IF(ISBLANK(TBL_DATA[[#This Row],[Row.names]]), "",   DATE(YEAR(TBL_DATA[[#This Row],[Row.names]]), MONTH(TBL_DATA[[#This Row],[Row.names]]), DAY(TBL_DATA[[#This Row],[Row.names]])))</f>
        <v/>
      </c>
      <c r="B1562" s="119"/>
      <c r="C1562" s="68"/>
      <c r="E1562" s="53"/>
      <c r="F1562" s="53"/>
      <c r="G1562" s="54"/>
      <c r="H1562" s="114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81"/>
      <c r="V1562" s="53"/>
      <c r="W1562" s="53"/>
    </row>
    <row r="1563" spans="1:23" x14ac:dyDescent="0.25">
      <c r="A1563" s="116" t="str">
        <f>IF(ISBLANK(TBL_DATA[[#This Row],[Row.names]]), "",   DATE(YEAR(TBL_DATA[[#This Row],[Row.names]]), MONTH(TBL_DATA[[#This Row],[Row.names]]), DAY(TBL_DATA[[#This Row],[Row.names]])))</f>
        <v/>
      </c>
      <c r="B1563" s="119"/>
      <c r="C1563" s="68"/>
      <c r="E1563" s="53"/>
      <c r="F1563" s="53"/>
      <c r="G1563" s="54"/>
      <c r="H1563" s="114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81"/>
      <c r="V1563" s="53"/>
      <c r="W1563" s="53"/>
    </row>
    <row r="1564" spans="1:23" x14ac:dyDescent="0.25">
      <c r="A1564" s="116" t="str">
        <f>IF(ISBLANK(TBL_DATA[[#This Row],[Row.names]]), "",   DATE(YEAR(TBL_DATA[[#This Row],[Row.names]]), MONTH(TBL_DATA[[#This Row],[Row.names]]), DAY(TBL_DATA[[#This Row],[Row.names]])))</f>
        <v/>
      </c>
      <c r="B1564" s="119"/>
      <c r="C1564" s="68"/>
      <c r="E1564" s="53"/>
      <c r="F1564" s="53"/>
      <c r="G1564" s="54"/>
      <c r="H1564" s="114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81"/>
      <c r="V1564" s="53"/>
      <c r="W1564" s="53"/>
    </row>
    <row r="1565" spans="1:23" x14ac:dyDescent="0.25">
      <c r="A1565" s="116" t="str">
        <f>IF(ISBLANK(TBL_DATA[[#This Row],[Row.names]]), "",   DATE(YEAR(TBL_DATA[[#This Row],[Row.names]]), MONTH(TBL_DATA[[#This Row],[Row.names]]), DAY(TBL_DATA[[#This Row],[Row.names]])))</f>
        <v/>
      </c>
      <c r="B1565" s="119"/>
      <c r="C1565" s="68"/>
      <c r="E1565" s="53"/>
      <c r="F1565" s="53"/>
      <c r="G1565" s="54"/>
      <c r="H1565" s="114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81"/>
      <c r="V1565" s="53"/>
      <c r="W1565" s="53"/>
    </row>
    <row r="1566" spans="1:23" x14ac:dyDescent="0.25">
      <c r="A1566" s="116" t="str">
        <f>IF(ISBLANK(TBL_DATA[[#This Row],[Row.names]]), "",   DATE(YEAR(TBL_DATA[[#This Row],[Row.names]]), MONTH(TBL_DATA[[#This Row],[Row.names]]), DAY(TBL_DATA[[#This Row],[Row.names]])))</f>
        <v/>
      </c>
      <c r="B1566" s="119"/>
      <c r="C1566" s="68"/>
      <c r="E1566" s="53"/>
      <c r="F1566" s="53"/>
      <c r="G1566" s="54"/>
      <c r="H1566" s="114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81"/>
      <c r="V1566" s="53"/>
      <c r="W1566" s="53"/>
    </row>
    <row r="1567" spans="1:23" x14ac:dyDescent="0.25">
      <c r="A1567" s="116" t="str">
        <f>IF(ISBLANK(TBL_DATA[[#This Row],[Row.names]]), "",   DATE(YEAR(TBL_DATA[[#This Row],[Row.names]]), MONTH(TBL_DATA[[#This Row],[Row.names]]), DAY(TBL_DATA[[#This Row],[Row.names]])))</f>
        <v/>
      </c>
      <c r="B1567" s="119"/>
      <c r="C1567" s="68"/>
      <c r="E1567" s="53"/>
      <c r="F1567" s="53"/>
      <c r="G1567" s="54"/>
      <c r="H1567" s="114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81"/>
      <c r="V1567" s="53"/>
      <c r="W1567" s="53"/>
    </row>
    <row r="1568" spans="1:23" x14ac:dyDescent="0.25">
      <c r="A1568" s="116" t="str">
        <f>IF(ISBLANK(TBL_DATA[[#This Row],[Row.names]]), "",   DATE(YEAR(TBL_DATA[[#This Row],[Row.names]]), MONTH(TBL_DATA[[#This Row],[Row.names]]), DAY(TBL_DATA[[#This Row],[Row.names]])))</f>
        <v/>
      </c>
      <c r="B1568" s="119"/>
      <c r="C1568" s="68"/>
      <c r="E1568" s="53"/>
      <c r="F1568" s="53"/>
      <c r="G1568" s="54"/>
      <c r="H1568" s="114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81"/>
      <c r="V1568" s="53"/>
      <c r="W1568" s="53"/>
    </row>
    <row r="1569" spans="1:23" x14ac:dyDescent="0.25">
      <c r="A1569" s="116" t="str">
        <f>IF(ISBLANK(TBL_DATA[[#This Row],[Row.names]]), "",   DATE(YEAR(TBL_DATA[[#This Row],[Row.names]]), MONTH(TBL_DATA[[#This Row],[Row.names]]), DAY(TBL_DATA[[#This Row],[Row.names]])))</f>
        <v/>
      </c>
      <c r="B1569" s="119"/>
      <c r="C1569" s="68"/>
      <c r="E1569" s="53"/>
      <c r="F1569" s="53"/>
      <c r="G1569" s="54"/>
      <c r="H1569" s="114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81"/>
      <c r="V1569" s="53"/>
      <c r="W1569" s="53"/>
    </row>
    <row r="1570" spans="1:23" x14ac:dyDescent="0.25">
      <c r="A1570" s="116" t="str">
        <f>IF(ISBLANK(TBL_DATA[[#This Row],[Row.names]]), "",   DATE(YEAR(TBL_DATA[[#This Row],[Row.names]]), MONTH(TBL_DATA[[#This Row],[Row.names]]), DAY(TBL_DATA[[#This Row],[Row.names]])))</f>
        <v/>
      </c>
      <c r="B1570" s="119"/>
      <c r="C1570" s="68"/>
      <c r="E1570" s="53"/>
      <c r="F1570" s="53"/>
      <c r="G1570" s="54"/>
      <c r="H1570" s="114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81"/>
      <c r="V1570" s="53"/>
      <c r="W1570" s="53"/>
    </row>
    <row r="1571" spans="1:23" x14ac:dyDescent="0.25">
      <c r="A1571" s="116" t="str">
        <f>IF(ISBLANK(TBL_DATA[[#This Row],[Row.names]]), "",   DATE(YEAR(TBL_DATA[[#This Row],[Row.names]]), MONTH(TBL_DATA[[#This Row],[Row.names]]), DAY(TBL_DATA[[#This Row],[Row.names]])))</f>
        <v/>
      </c>
      <c r="B1571" s="119"/>
      <c r="C1571" s="68"/>
      <c r="E1571" s="53"/>
      <c r="F1571" s="53"/>
      <c r="G1571" s="54"/>
      <c r="H1571" s="114"/>
      <c r="I1571" s="53"/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81"/>
      <c r="V1571" s="53"/>
      <c r="W1571" s="53"/>
    </row>
    <row r="1572" spans="1:23" x14ac:dyDescent="0.25">
      <c r="A1572" s="116" t="str">
        <f>IF(ISBLANK(TBL_DATA[[#This Row],[Row.names]]), "",   DATE(YEAR(TBL_DATA[[#This Row],[Row.names]]), MONTH(TBL_DATA[[#This Row],[Row.names]]), DAY(TBL_DATA[[#This Row],[Row.names]])))</f>
        <v/>
      </c>
      <c r="B1572" s="119"/>
      <c r="C1572" s="68"/>
      <c r="E1572" s="53"/>
      <c r="F1572" s="53"/>
      <c r="G1572" s="54"/>
      <c r="H1572" s="114"/>
      <c r="I1572" s="53"/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81"/>
      <c r="V1572" s="53"/>
      <c r="W1572" s="53"/>
    </row>
    <row r="1573" spans="1:23" x14ac:dyDescent="0.25">
      <c r="A1573" s="116" t="str">
        <f>IF(ISBLANK(TBL_DATA[[#This Row],[Row.names]]), "",   DATE(YEAR(TBL_DATA[[#This Row],[Row.names]]), MONTH(TBL_DATA[[#This Row],[Row.names]]), DAY(TBL_DATA[[#This Row],[Row.names]])))</f>
        <v/>
      </c>
      <c r="B1573" s="119"/>
      <c r="C1573" s="68"/>
      <c r="E1573" s="53"/>
      <c r="F1573" s="53"/>
      <c r="G1573" s="54"/>
      <c r="H1573" s="114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81"/>
      <c r="V1573" s="53"/>
      <c r="W1573" s="53"/>
    </row>
    <row r="1574" spans="1:23" x14ac:dyDescent="0.25">
      <c r="A1574" s="116" t="str">
        <f>IF(ISBLANK(TBL_DATA[[#This Row],[Row.names]]), "",   DATE(YEAR(TBL_DATA[[#This Row],[Row.names]]), MONTH(TBL_DATA[[#This Row],[Row.names]]), DAY(TBL_DATA[[#This Row],[Row.names]])))</f>
        <v/>
      </c>
      <c r="B1574" s="119"/>
      <c r="C1574" s="68"/>
      <c r="E1574" s="53"/>
      <c r="F1574" s="53"/>
      <c r="G1574" s="54"/>
      <c r="H1574" s="114"/>
      <c r="I1574" s="53"/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81"/>
      <c r="V1574" s="53"/>
      <c r="W1574" s="53"/>
    </row>
    <row r="1575" spans="1:23" x14ac:dyDescent="0.25">
      <c r="A1575" s="116" t="str">
        <f>IF(ISBLANK(TBL_DATA[[#This Row],[Row.names]]), "",   DATE(YEAR(TBL_DATA[[#This Row],[Row.names]]), MONTH(TBL_DATA[[#This Row],[Row.names]]), DAY(TBL_DATA[[#This Row],[Row.names]])))</f>
        <v/>
      </c>
      <c r="B1575" s="119"/>
      <c r="C1575" s="68"/>
      <c r="E1575" s="53"/>
      <c r="F1575" s="53"/>
      <c r="G1575" s="54"/>
      <c r="H1575" s="114"/>
      <c r="I1575" s="53"/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81"/>
      <c r="V1575" s="53"/>
      <c r="W1575" s="53"/>
    </row>
    <row r="1576" spans="1:23" x14ac:dyDescent="0.25">
      <c r="A1576" s="116" t="str">
        <f>IF(ISBLANK(TBL_DATA[[#This Row],[Row.names]]), "",   DATE(YEAR(TBL_DATA[[#This Row],[Row.names]]), MONTH(TBL_DATA[[#This Row],[Row.names]]), DAY(TBL_DATA[[#This Row],[Row.names]])))</f>
        <v/>
      </c>
      <c r="B1576" s="119"/>
      <c r="C1576" s="68"/>
      <c r="E1576" s="53"/>
      <c r="F1576" s="53"/>
      <c r="G1576" s="54"/>
      <c r="H1576" s="114"/>
      <c r="I1576" s="53"/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81"/>
      <c r="V1576" s="53"/>
      <c r="W1576" s="53"/>
    </row>
    <row r="1577" spans="1:23" x14ac:dyDescent="0.25">
      <c r="A1577" s="116" t="str">
        <f>IF(ISBLANK(TBL_DATA[[#This Row],[Row.names]]), "",   DATE(YEAR(TBL_DATA[[#This Row],[Row.names]]), MONTH(TBL_DATA[[#This Row],[Row.names]]), DAY(TBL_DATA[[#This Row],[Row.names]])))</f>
        <v/>
      </c>
      <c r="B1577" s="119"/>
      <c r="C1577" s="68"/>
      <c r="E1577" s="53"/>
      <c r="F1577" s="53"/>
      <c r="G1577" s="54"/>
      <c r="H1577" s="114"/>
      <c r="I1577" s="53"/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81"/>
      <c r="V1577" s="53"/>
      <c r="W1577" s="53"/>
    </row>
    <row r="1578" spans="1:23" x14ac:dyDescent="0.25">
      <c r="A1578" s="116" t="str">
        <f>IF(ISBLANK(TBL_DATA[[#This Row],[Row.names]]), "",   DATE(YEAR(TBL_DATA[[#This Row],[Row.names]]), MONTH(TBL_DATA[[#This Row],[Row.names]]), DAY(TBL_DATA[[#This Row],[Row.names]])))</f>
        <v/>
      </c>
      <c r="B1578" s="119"/>
      <c r="C1578" s="68"/>
      <c r="E1578" s="53"/>
      <c r="F1578" s="53"/>
      <c r="G1578" s="54"/>
      <c r="H1578" s="114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81"/>
      <c r="V1578" s="53"/>
      <c r="W1578" s="53"/>
    </row>
    <row r="1579" spans="1:23" x14ac:dyDescent="0.25">
      <c r="A1579" s="116" t="str">
        <f>IF(ISBLANK(TBL_DATA[[#This Row],[Row.names]]), "",   DATE(YEAR(TBL_DATA[[#This Row],[Row.names]]), MONTH(TBL_DATA[[#This Row],[Row.names]]), DAY(TBL_DATA[[#This Row],[Row.names]])))</f>
        <v/>
      </c>
      <c r="B1579" s="119"/>
      <c r="C1579" s="68"/>
      <c r="E1579" s="53"/>
      <c r="F1579" s="53"/>
      <c r="G1579" s="54"/>
      <c r="H1579" s="114"/>
      <c r="I1579" s="53"/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81"/>
      <c r="V1579" s="53"/>
      <c r="W1579" s="53"/>
    </row>
    <row r="1580" spans="1:23" x14ac:dyDescent="0.25">
      <c r="A1580" s="116" t="str">
        <f>IF(ISBLANK(TBL_DATA[[#This Row],[Row.names]]), "",   DATE(YEAR(TBL_DATA[[#This Row],[Row.names]]), MONTH(TBL_DATA[[#This Row],[Row.names]]), DAY(TBL_DATA[[#This Row],[Row.names]])))</f>
        <v/>
      </c>
      <c r="B1580" s="119"/>
      <c r="C1580" s="68"/>
      <c r="E1580" s="53"/>
      <c r="F1580" s="53"/>
      <c r="G1580" s="54"/>
      <c r="H1580" s="114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81"/>
      <c r="V1580" s="53"/>
      <c r="W1580" s="53"/>
    </row>
    <row r="1581" spans="1:23" x14ac:dyDescent="0.25">
      <c r="A1581" s="116" t="str">
        <f>IF(ISBLANK(TBL_DATA[[#This Row],[Row.names]]), "",   DATE(YEAR(TBL_DATA[[#This Row],[Row.names]]), MONTH(TBL_DATA[[#This Row],[Row.names]]), DAY(TBL_DATA[[#This Row],[Row.names]])))</f>
        <v/>
      </c>
      <c r="B1581" s="119"/>
      <c r="C1581" s="68"/>
      <c r="E1581" s="53"/>
      <c r="F1581" s="53"/>
      <c r="G1581" s="54"/>
      <c r="H1581" s="114"/>
      <c r="I1581" s="53"/>
      <c r="J1581" s="53"/>
      <c r="K1581" s="53"/>
      <c r="L1581" s="53"/>
      <c r="M1581" s="53"/>
      <c r="N1581" s="53"/>
      <c r="O1581" s="53"/>
      <c r="P1581" s="53"/>
      <c r="Q1581" s="53"/>
      <c r="R1581" s="53"/>
      <c r="S1581" s="53"/>
      <c r="T1581" s="53"/>
      <c r="U1581" s="81"/>
      <c r="V1581" s="53"/>
      <c r="W1581" s="53"/>
    </row>
    <row r="1582" spans="1:23" x14ac:dyDescent="0.25">
      <c r="A1582" s="116" t="str">
        <f>IF(ISBLANK(TBL_DATA[[#This Row],[Row.names]]), "",   DATE(YEAR(TBL_DATA[[#This Row],[Row.names]]), MONTH(TBL_DATA[[#This Row],[Row.names]]), DAY(TBL_DATA[[#This Row],[Row.names]])))</f>
        <v/>
      </c>
      <c r="B1582" s="119"/>
      <c r="C1582" s="68"/>
      <c r="E1582" s="53"/>
      <c r="F1582" s="53"/>
      <c r="G1582" s="54"/>
      <c r="H1582" s="114"/>
      <c r="I1582" s="53"/>
      <c r="J1582" s="53"/>
      <c r="K1582" s="53"/>
      <c r="L1582" s="53"/>
      <c r="M1582" s="53"/>
      <c r="N1582" s="53"/>
      <c r="O1582" s="53"/>
      <c r="P1582" s="53"/>
      <c r="Q1582" s="53"/>
      <c r="R1582" s="53"/>
      <c r="S1582" s="53"/>
      <c r="T1582" s="53"/>
      <c r="U1582" s="81"/>
      <c r="V1582" s="53"/>
      <c r="W1582" s="53"/>
    </row>
    <row r="1583" spans="1:23" x14ac:dyDescent="0.25">
      <c r="A1583" s="116" t="str">
        <f>IF(ISBLANK(TBL_DATA[[#This Row],[Row.names]]), "",   DATE(YEAR(TBL_DATA[[#This Row],[Row.names]]), MONTH(TBL_DATA[[#This Row],[Row.names]]), DAY(TBL_DATA[[#This Row],[Row.names]])))</f>
        <v/>
      </c>
      <c r="B1583" s="119"/>
      <c r="C1583" s="68"/>
      <c r="E1583" s="53"/>
      <c r="F1583" s="53"/>
      <c r="G1583" s="54"/>
      <c r="H1583" s="114"/>
      <c r="I1583" s="53"/>
      <c r="J1583" s="53"/>
      <c r="K1583" s="53"/>
      <c r="L1583" s="53"/>
      <c r="M1583" s="53"/>
      <c r="N1583" s="53"/>
      <c r="O1583" s="53"/>
      <c r="P1583" s="53"/>
      <c r="Q1583" s="53"/>
      <c r="R1583" s="53"/>
      <c r="S1583" s="53"/>
      <c r="T1583" s="53"/>
      <c r="U1583" s="81"/>
      <c r="V1583" s="53"/>
      <c r="W1583" s="53"/>
    </row>
    <row r="1584" spans="1:23" x14ac:dyDescent="0.25">
      <c r="A1584" s="116" t="str">
        <f>IF(ISBLANK(TBL_DATA[[#This Row],[Row.names]]), "",   DATE(YEAR(TBL_DATA[[#This Row],[Row.names]]), MONTH(TBL_DATA[[#This Row],[Row.names]]), DAY(TBL_DATA[[#This Row],[Row.names]])))</f>
        <v/>
      </c>
      <c r="B1584" s="119"/>
      <c r="C1584" s="68"/>
      <c r="E1584" s="53"/>
      <c r="F1584" s="53"/>
      <c r="G1584" s="54"/>
      <c r="H1584" s="114"/>
      <c r="I1584" s="53"/>
      <c r="J1584" s="53"/>
      <c r="K1584" s="53"/>
      <c r="L1584" s="53"/>
      <c r="M1584" s="53"/>
      <c r="N1584" s="53"/>
      <c r="O1584" s="53"/>
      <c r="P1584" s="53"/>
      <c r="Q1584" s="53"/>
      <c r="R1584" s="53"/>
      <c r="S1584" s="53"/>
      <c r="T1584" s="53"/>
      <c r="U1584" s="81"/>
      <c r="V1584" s="53"/>
      <c r="W1584" s="53"/>
    </row>
    <row r="1585" spans="1:23" x14ac:dyDescent="0.25">
      <c r="A1585" s="116" t="str">
        <f>IF(ISBLANK(TBL_DATA[[#This Row],[Row.names]]), "",   DATE(YEAR(TBL_DATA[[#This Row],[Row.names]]), MONTH(TBL_DATA[[#This Row],[Row.names]]), DAY(TBL_DATA[[#This Row],[Row.names]])))</f>
        <v/>
      </c>
      <c r="B1585" s="119"/>
      <c r="C1585" s="68"/>
      <c r="E1585" s="53"/>
      <c r="F1585" s="53"/>
      <c r="G1585" s="54"/>
      <c r="H1585" s="114"/>
      <c r="I1585" s="53"/>
      <c r="J1585" s="53"/>
      <c r="K1585" s="53"/>
      <c r="L1585" s="53"/>
      <c r="M1585" s="53"/>
      <c r="N1585" s="53"/>
      <c r="O1585" s="53"/>
      <c r="P1585" s="53"/>
      <c r="Q1585" s="53"/>
      <c r="R1585" s="53"/>
      <c r="S1585" s="53"/>
      <c r="T1585" s="53"/>
      <c r="U1585" s="81"/>
      <c r="V1585" s="53"/>
      <c r="W1585" s="53"/>
    </row>
    <row r="1586" spans="1:23" x14ac:dyDescent="0.25">
      <c r="A1586" s="116" t="str">
        <f>IF(ISBLANK(TBL_DATA[[#This Row],[Row.names]]), "",   DATE(YEAR(TBL_DATA[[#This Row],[Row.names]]), MONTH(TBL_DATA[[#This Row],[Row.names]]), DAY(TBL_DATA[[#This Row],[Row.names]])))</f>
        <v/>
      </c>
      <c r="B1586" s="119"/>
      <c r="C1586" s="68"/>
      <c r="E1586" s="53"/>
      <c r="F1586" s="53"/>
      <c r="G1586" s="54"/>
      <c r="H1586" s="114"/>
      <c r="I1586" s="53"/>
      <c r="J1586" s="53"/>
      <c r="K1586" s="53"/>
      <c r="L1586" s="53"/>
      <c r="M1586" s="53"/>
      <c r="N1586" s="53"/>
      <c r="O1586" s="53"/>
      <c r="P1586" s="53"/>
      <c r="Q1586" s="53"/>
      <c r="R1586" s="53"/>
      <c r="S1586" s="53"/>
      <c r="T1586" s="53"/>
      <c r="U1586" s="81"/>
      <c r="V1586" s="53"/>
      <c r="W1586" s="53"/>
    </row>
    <row r="1587" spans="1:23" x14ac:dyDescent="0.25">
      <c r="A1587" s="116" t="str">
        <f>IF(ISBLANK(TBL_DATA[[#This Row],[Row.names]]), "",   DATE(YEAR(TBL_DATA[[#This Row],[Row.names]]), MONTH(TBL_DATA[[#This Row],[Row.names]]), DAY(TBL_DATA[[#This Row],[Row.names]])))</f>
        <v/>
      </c>
      <c r="B1587" s="119"/>
      <c r="C1587" s="68"/>
      <c r="E1587" s="53"/>
      <c r="F1587" s="53"/>
      <c r="G1587" s="54"/>
      <c r="H1587" s="114"/>
      <c r="I1587" s="53"/>
      <c r="J1587" s="53"/>
      <c r="K1587" s="53"/>
      <c r="L1587" s="53"/>
      <c r="M1587" s="53"/>
      <c r="N1587" s="53"/>
      <c r="O1587" s="53"/>
      <c r="P1587" s="53"/>
      <c r="Q1587" s="53"/>
      <c r="R1587" s="53"/>
      <c r="S1587" s="53"/>
      <c r="T1587" s="53"/>
      <c r="U1587" s="81"/>
      <c r="V1587" s="53"/>
      <c r="W1587" s="53"/>
    </row>
    <row r="1588" spans="1:23" x14ac:dyDescent="0.25">
      <c r="A1588" s="116" t="str">
        <f>IF(ISBLANK(TBL_DATA[[#This Row],[Row.names]]), "",   DATE(YEAR(TBL_DATA[[#This Row],[Row.names]]), MONTH(TBL_DATA[[#This Row],[Row.names]]), DAY(TBL_DATA[[#This Row],[Row.names]])))</f>
        <v/>
      </c>
      <c r="B1588" s="119"/>
      <c r="C1588" s="68"/>
      <c r="E1588" s="53"/>
      <c r="F1588" s="53"/>
      <c r="G1588" s="54"/>
      <c r="H1588" s="114"/>
      <c r="I1588" s="53"/>
      <c r="J1588" s="53"/>
      <c r="K1588" s="53"/>
      <c r="L1588" s="53"/>
      <c r="M1588" s="53"/>
      <c r="N1588" s="53"/>
      <c r="O1588" s="53"/>
      <c r="P1588" s="53"/>
      <c r="Q1588" s="53"/>
      <c r="R1588" s="53"/>
      <c r="S1588" s="53"/>
      <c r="T1588" s="53"/>
      <c r="U1588" s="81"/>
      <c r="V1588" s="53"/>
      <c r="W1588" s="53"/>
    </row>
    <row r="1589" spans="1:23" x14ac:dyDescent="0.25">
      <c r="A1589" s="116" t="str">
        <f>IF(ISBLANK(TBL_DATA[[#This Row],[Row.names]]), "",   DATE(YEAR(TBL_DATA[[#This Row],[Row.names]]), MONTH(TBL_DATA[[#This Row],[Row.names]]), DAY(TBL_DATA[[#This Row],[Row.names]])))</f>
        <v/>
      </c>
      <c r="B1589" s="119"/>
      <c r="C1589" s="68"/>
      <c r="E1589" s="53"/>
      <c r="F1589" s="53"/>
      <c r="G1589" s="54"/>
      <c r="H1589" s="114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  <c r="T1589" s="53"/>
      <c r="U1589" s="81"/>
      <c r="V1589" s="53"/>
      <c r="W1589" s="53"/>
    </row>
    <row r="1590" spans="1:23" x14ac:dyDescent="0.25">
      <c r="A1590" s="116" t="str">
        <f>IF(ISBLANK(TBL_DATA[[#This Row],[Row.names]]), "",   DATE(YEAR(TBL_DATA[[#This Row],[Row.names]]), MONTH(TBL_DATA[[#This Row],[Row.names]]), DAY(TBL_DATA[[#This Row],[Row.names]])))</f>
        <v/>
      </c>
      <c r="B1590" s="119"/>
      <c r="C1590" s="68"/>
      <c r="E1590" s="53"/>
      <c r="F1590" s="53"/>
      <c r="G1590" s="54"/>
      <c r="H1590" s="114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  <c r="T1590" s="53"/>
      <c r="U1590" s="81"/>
      <c r="V1590" s="53"/>
      <c r="W1590" s="53"/>
    </row>
    <row r="1591" spans="1:23" x14ac:dyDescent="0.25">
      <c r="A1591" s="116" t="str">
        <f>IF(ISBLANK(TBL_DATA[[#This Row],[Row.names]]), "",   DATE(YEAR(TBL_DATA[[#This Row],[Row.names]]), MONTH(TBL_DATA[[#This Row],[Row.names]]), DAY(TBL_DATA[[#This Row],[Row.names]])))</f>
        <v/>
      </c>
      <c r="B1591" s="119"/>
      <c r="C1591" s="68"/>
      <c r="E1591" s="53"/>
      <c r="F1591" s="53"/>
      <c r="G1591" s="54"/>
      <c r="H1591" s="114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  <c r="T1591" s="53"/>
      <c r="U1591" s="81"/>
      <c r="V1591" s="53"/>
      <c r="W1591" s="53"/>
    </row>
    <row r="1592" spans="1:23" x14ac:dyDescent="0.25">
      <c r="A1592" s="116" t="str">
        <f>IF(ISBLANK(TBL_DATA[[#This Row],[Row.names]]), "",   DATE(YEAR(TBL_DATA[[#This Row],[Row.names]]), MONTH(TBL_DATA[[#This Row],[Row.names]]), DAY(TBL_DATA[[#This Row],[Row.names]])))</f>
        <v/>
      </c>
      <c r="B1592" s="119"/>
      <c r="C1592" s="68"/>
      <c r="E1592" s="53"/>
      <c r="F1592" s="53"/>
      <c r="G1592" s="54"/>
      <c r="H1592" s="114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  <c r="T1592" s="53"/>
      <c r="U1592" s="81"/>
      <c r="V1592" s="53"/>
      <c r="W1592" s="53"/>
    </row>
    <row r="1593" spans="1:23" x14ac:dyDescent="0.25">
      <c r="A1593" s="116" t="str">
        <f>IF(ISBLANK(TBL_DATA[[#This Row],[Row.names]]), "",   DATE(YEAR(TBL_DATA[[#This Row],[Row.names]]), MONTH(TBL_DATA[[#This Row],[Row.names]]), DAY(TBL_DATA[[#This Row],[Row.names]])))</f>
        <v/>
      </c>
      <c r="B1593" s="119"/>
      <c r="C1593" s="68"/>
      <c r="E1593" s="53"/>
      <c r="F1593" s="53"/>
      <c r="G1593" s="54"/>
      <c r="H1593" s="114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  <c r="T1593" s="53"/>
      <c r="U1593" s="81"/>
      <c r="V1593" s="53"/>
      <c r="W1593" s="53"/>
    </row>
    <row r="1594" spans="1:23" x14ac:dyDescent="0.25">
      <c r="A1594" s="116" t="str">
        <f>IF(ISBLANK(TBL_DATA[[#This Row],[Row.names]]), "",   DATE(YEAR(TBL_DATA[[#This Row],[Row.names]]), MONTH(TBL_DATA[[#This Row],[Row.names]]), DAY(TBL_DATA[[#This Row],[Row.names]])))</f>
        <v/>
      </c>
      <c r="B1594" s="119"/>
      <c r="C1594" s="68"/>
      <c r="E1594" s="53"/>
      <c r="F1594" s="53"/>
      <c r="G1594" s="54"/>
      <c r="H1594" s="114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  <c r="T1594" s="53"/>
      <c r="U1594" s="81"/>
      <c r="V1594" s="53"/>
      <c r="W1594" s="53"/>
    </row>
    <row r="1595" spans="1:23" x14ac:dyDescent="0.25">
      <c r="A1595" s="116" t="str">
        <f>IF(ISBLANK(TBL_DATA[[#This Row],[Row.names]]), "",   DATE(YEAR(TBL_DATA[[#This Row],[Row.names]]), MONTH(TBL_DATA[[#This Row],[Row.names]]), DAY(TBL_DATA[[#This Row],[Row.names]])))</f>
        <v/>
      </c>
      <c r="B1595" s="119"/>
      <c r="C1595" s="68"/>
      <c r="E1595" s="53"/>
      <c r="F1595" s="53"/>
      <c r="G1595" s="54"/>
      <c r="H1595" s="114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  <c r="T1595" s="53"/>
      <c r="U1595" s="81"/>
      <c r="V1595" s="53"/>
      <c r="W1595" s="53"/>
    </row>
    <row r="1596" spans="1:23" x14ac:dyDescent="0.25">
      <c r="A1596" s="116" t="str">
        <f>IF(ISBLANK(TBL_DATA[[#This Row],[Row.names]]), "",   DATE(YEAR(TBL_DATA[[#This Row],[Row.names]]), MONTH(TBL_DATA[[#This Row],[Row.names]]), DAY(TBL_DATA[[#This Row],[Row.names]])))</f>
        <v/>
      </c>
      <c r="B1596" s="119"/>
      <c r="C1596" s="68"/>
      <c r="E1596" s="53"/>
      <c r="F1596" s="53"/>
      <c r="G1596" s="54"/>
      <c r="H1596" s="114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  <c r="T1596" s="53"/>
      <c r="U1596" s="81"/>
      <c r="V1596" s="53"/>
      <c r="W1596" s="53"/>
    </row>
    <row r="1597" spans="1:23" x14ac:dyDescent="0.25">
      <c r="A1597" s="116" t="str">
        <f>IF(ISBLANK(TBL_DATA[[#This Row],[Row.names]]), "",   DATE(YEAR(TBL_DATA[[#This Row],[Row.names]]), MONTH(TBL_DATA[[#This Row],[Row.names]]), DAY(TBL_DATA[[#This Row],[Row.names]])))</f>
        <v/>
      </c>
      <c r="B1597" s="119"/>
      <c r="C1597" s="68"/>
      <c r="E1597" s="53"/>
      <c r="F1597" s="53"/>
      <c r="G1597" s="54"/>
      <c r="H1597" s="114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  <c r="T1597" s="53"/>
      <c r="U1597" s="81"/>
      <c r="V1597" s="53"/>
      <c r="W1597" s="53"/>
    </row>
    <row r="1598" spans="1:23" x14ac:dyDescent="0.25">
      <c r="A1598" s="116" t="str">
        <f>IF(ISBLANK(TBL_DATA[[#This Row],[Row.names]]), "",   DATE(YEAR(TBL_DATA[[#This Row],[Row.names]]), MONTH(TBL_DATA[[#This Row],[Row.names]]), DAY(TBL_DATA[[#This Row],[Row.names]])))</f>
        <v/>
      </c>
      <c r="B1598" s="119"/>
      <c r="C1598" s="68"/>
      <c r="E1598" s="53"/>
      <c r="F1598" s="53"/>
      <c r="G1598" s="54"/>
      <c r="H1598" s="114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  <c r="T1598" s="53"/>
      <c r="U1598" s="81"/>
      <c r="V1598" s="53"/>
      <c r="W1598" s="53"/>
    </row>
    <row r="1599" spans="1:23" x14ac:dyDescent="0.25">
      <c r="A1599" s="116" t="str">
        <f>IF(ISBLANK(TBL_DATA[[#This Row],[Row.names]]), "",   DATE(YEAR(TBL_DATA[[#This Row],[Row.names]]), MONTH(TBL_DATA[[#This Row],[Row.names]]), DAY(TBL_DATA[[#This Row],[Row.names]])))</f>
        <v/>
      </c>
      <c r="B1599" s="119"/>
      <c r="C1599" s="68"/>
      <c r="E1599" s="53"/>
      <c r="F1599" s="53"/>
      <c r="G1599" s="54"/>
      <c r="H1599" s="114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  <c r="T1599" s="53"/>
      <c r="U1599" s="81"/>
      <c r="V1599" s="53"/>
      <c r="W1599" s="53"/>
    </row>
    <row r="1600" spans="1:23" x14ac:dyDescent="0.25">
      <c r="A1600" s="116" t="str">
        <f>IF(ISBLANK(TBL_DATA[[#This Row],[Row.names]]), "",   DATE(YEAR(TBL_DATA[[#This Row],[Row.names]]), MONTH(TBL_DATA[[#This Row],[Row.names]]), DAY(TBL_DATA[[#This Row],[Row.names]])))</f>
        <v/>
      </c>
      <c r="B1600" s="119"/>
      <c r="C1600" s="68"/>
      <c r="E1600" s="53"/>
      <c r="F1600" s="53"/>
      <c r="G1600" s="54"/>
      <c r="H1600" s="114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  <c r="T1600" s="53"/>
      <c r="U1600" s="81"/>
      <c r="V1600" s="53"/>
      <c r="W1600" s="53"/>
    </row>
    <row r="1601" spans="1:23" x14ac:dyDescent="0.25">
      <c r="A1601" s="116" t="str">
        <f>IF(ISBLANK(TBL_DATA[[#This Row],[Row.names]]), "",   DATE(YEAR(TBL_DATA[[#This Row],[Row.names]]), MONTH(TBL_DATA[[#This Row],[Row.names]]), DAY(TBL_DATA[[#This Row],[Row.names]])))</f>
        <v/>
      </c>
      <c r="B1601" s="119"/>
      <c r="C1601" s="68"/>
      <c r="E1601" s="53"/>
      <c r="F1601" s="53"/>
      <c r="G1601" s="54"/>
      <c r="H1601" s="114"/>
      <c r="I1601" s="53"/>
      <c r="J1601" s="53"/>
      <c r="K1601" s="53"/>
      <c r="L1601" s="53"/>
      <c r="M1601" s="53"/>
      <c r="N1601" s="53"/>
      <c r="O1601" s="53"/>
      <c r="P1601" s="53"/>
      <c r="Q1601" s="53"/>
      <c r="R1601" s="53"/>
      <c r="S1601" s="53"/>
      <c r="T1601" s="53"/>
      <c r="U1601" s="81"/>
      <c r="V1601" s="53"/>
      <c r="W1601" s="53"/>
    </row>
    <row r="1602" spans="1:23" x14ac:dyDescent="0.25">
      <c r="A1602" s="116" t="str">
        <f>IF(ISBLANK(TBL_DATA[[#This Row],[Row.names]]), "",   DATE(YEAR(TBL_DATA[[#This Row],[Row.names]]), MONTH(TBL_DATA[[#This Row],[Row.names]]), DAY(TBL_DATA[[#This Row],[Row.names]])))</f>
        <v/>
      </c>
      <c r="B1602" s="119"/>
      <c r="C1602" s="68"/>
      <c r="E1602" s="53"/>
      <c r="F1602" s="53"/>
      <c r="G1602" s="54"/>
      <c r="H1602" s="114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81"/>
      <c r="V1602" s="53"/>
      <c r="W1602" s="53"/>
    </row>
    <row r="1603" spans="1:23" x14ac:dyDescent="0.25">
      <c r="A1603" s="116" t="str">
        <f>IF(ISBLANK(TBL_DATA[[#This Row],[Row.names]]), "",   DATE(YEAR(TBL_DATA[[#This Row],[Row.names]]), MONTH(TBL_DATA[[#This Row],[Row.names]]), DAY(TBL_DATA[[#This Row],[Row.names]])))</f>
        <v/>
      </c>
      <c r="B1603" s="119"/>
      <c r="C1603" s="68"/>
      <c r="E1603" s="53"/>
      <c r="F1603" s="53"/>
      <c r="G1603" s="54"/>
      <c r="H1603" s="114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81"/>
      <c r="V1603" s="53"/>
      <c r="W1603" s="53"/>
    </row>
    <row r="1604" spans="1:23" x14ac:dyDescent="0.25">
      <c r="A1604" s="116" t="str">
        <f>IF(ISBLANK(TBL_DATA[[#This Row],[Row.names]]), "",   DATE(YEAR(TBL_DATA[[#This Row],[Row.names]]), MONTH(TBL_DATA[[#This Row],[Row.names]]), DAY(TBL_DATA[[#This Row],[Row.names]])))</f>
        <v/>
      </c>
      <c r="B1604" s="119"/>
      <c r="C1604" s="68"/>
      <c r="E1604" s="53"/>
      <c r="F1604" s="53"/>
      <c r="G1604" s="54"/>
      <c r="H1604" s="114"/>
      <c r="I1604" s="53"/>
      <c r="J1604" s="53"/>
      <c r="K1604" s="53"/>
      <c r="L1604" s="53"/>
      <c r="M1604" s="53"/>
      <c r="N1604" s="53"/>
      <c r="O1604" s="53"/>
      <c r="P1604" s="53"/>
      <c r="Q1604" s="53"/>
      <c r="R1604" s="53"/>
      <c r="S1604" s="53"/>
      <c r="T1604" s="53"/>
      <c r="U1604" s="81"/>
      <c r="V1604" s="53"/>
      <c r="W1604" s="53"/>
    </row>
    <row r="1605" spans="1:23" x14ac:dyDescent="0.25">
      <c r="A1605" s="116" t="str">
        <f>IF(ISBLANK(TBL_DATA[[#This Row],[Row.names]]), "",   DATE(YEAR(TBL_DATA[[#This Row],[Row.names]]), MONTH(TBL_DATA[[#This Row],[Row.names]]), DAY(TBL_DATA[[#This Row],[Row.names]])))</f>
        <v/>
      </c>
      <c r="B1605" s="119"/>
      <c r="C1605" s="68"/>
      <c r="E1605" s="53"/>
      <c r="F1605" s="53"/>
      <c r="G1605" s="54"/>
      <c r="H1605" s="114"/>
      <c r="I1605" s="53"/>
      <c r="J1605" s="53"/>
      <c r="K1605" s="53"/>
      <c r="L1605" s="53"/>
      <c r="M1605" s="53"/>
      <c r="N1605" s="53"/>
      <c r="O1605" s="53"/>
      <c r="P1605" s="53"/>
      <c r="Q1605" s="53"/>
      <c r="R1605" s="53"/>
      <c r="S1605" s="53"/>
      <c r="T1605" s="53"/>
      <c r="U1605" s="81"/>
      <c r="V1605" s="53"/>
      <c r="W1605" s="53"/>
    </row>
    <row r="1606" spans="1:23" x14ac:dyDescent="0.25">
      <c r="A1606" s="116" t="str">
        <f>IF(ISBLANK(TBL_DATA[[#This Row],[Row.names]]), "",   DATE(YEAR(TBL_DATA[[#This Row],[Row.names]]), MONTH(TBL_DATA[[#This Row],[Row.names]]), DAY(TBL_DATA[[#This Row],[Row.names]])))</f>
        <v/>
      </c>
      <c r="B1606" s="119"/>
      <c r="C1606" s="68"/>
      <c r="E1606" s="53"/>
      <c r="F1606" s="53"/>
      <c r="G1606" s="54"/>
      <c r="H1606" s="114"/>
      <c r="I1606" s="53"/>
      <c r="J1606" s="53"/>
      <c r="K1606" s="53"/>
      <c r="L1606" s="53"/>
      <c r="M1606" s="53"/>
      <c r="N1606" s="53"/>
      <c r="O1606" s="53"/>
      <c r="P1606" s="53"/>
      <c r="Q1606" s="53"/>
      <c r="R1606" s="53"/>
      <c r="S1606" s="53"/>
      <c r="T1606" s="53"/>
      <c r="U1606" s="81"/>
      <c r="V1606" s="53"/>
      <c r="W1606" s="53"/>
    </row>
    <row r="1607" spans="1:23" x14ac:dyDescent="0.25">
      <c r="A1607" s="116" t="str">
        <f>IF(ISBLANK(TBL_DATA[[#This Row],[Row.names]]), "",   DATE(YEAR(TBL_DATA[[#This Row],[Row.names]]), MONTH(TBL_DATA[[#This Row],[Row.names]]), DAY(TBL_DATA[[#This Row],[Row.names]])))</f>
        <v/>
      </c>
      <c r="B1607" s="119"/>
      <c r="C1607" s="68"/>
      <c r="E1607" s="53"/>
      <c r="F1607" s="53"/>
      <c r="G1607" s="54"/>
      <c r="H1607" s="114"/>
      <c r="I1607" s="53"/>
      <c r="J1607" s="53"/>
      <c r="K1607" s="53"/>
      <c r="L1607" s="53"/>
      <c r="M1607" s="53"/>
      <c r="N1607" s="53"/>
      <c r="O1607" s="53"/>
      <c r="P1607" s="53"/>
      <c r="Q1607" s="53"/>
      <c r="R1607" s="53"/>
      <c r="S1607" s="53"/>
      <c r="T1607" s="53"/>
      <c r="U1607" s="81"/>
      <c r="V1607" s="53"/>
      <c r="W1607" s="53"/>
    </row>
    <row r="1608" spans="1:23" x14ac:dyDescent="0.25">
      <c r="A1608" s="116" t="str">
        <f>IF(ISBLANK(TBL_DATA[[#This Row],[Row.names]]), "",   DATE(YEAR(TBL_DATA[[#This Row],[Row.names]]), MONTH(TBL_DATA[[#This Row],[Row.names]]), DAY(TBL_DATA[[#This Row],[Row.names]])))</f>
        <v/>
      </c>
      <c r="B1608" s="119"/>
      <c r="C1608" s="68"/>
      <c r="E1608" s="53"/>
      <c r="F1608" s="53"/>
      <c r="G1608" s="54"/>
      <c r="H1608" s="114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81"/>
      <c r="V1608" s="53"/>
      <c r="W1608" s="53"/>
    </row>
    <row r="1609" spans="1:23" x14ac:dyDescent="0.25">
      <c r="A1609" s="116" t="str">
        <f>IF(ISBLANK(TBL_DATA[[#This Row],[Row.names]]), "",   DATE(YEAR(TBL_DATA[[#This Row],[Row.names]]), MONTH(TBL_DATA[[#This Row],[Row.names]]), DAY(TBL_DATA[[#This Row],[Row.names]])))</f>
        <v/>
      </c>
      <c r="B1609" s="119"/>
      <c r="C1609" s="68"/>
      <c r="E1609" s="53"/>
      <c r="F1609" s="53"/>
      <c r="G1609" s="54"/>
      <c r="H1609" s="114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81"/>
      <c r="V1609" s="53"/>
      <c r="W1609" s="53"/>
    </row>
    <row r="1610" spans="1:23" x14ac:dyDescent="0.25">
      <c r="A1610" s="116" t="str">
        <f>IF(ISBLANK(TBL_DATA[[#This Row],[Row.names]]), "",   DATE(YEAR(TBL_DATA[[#This Row],[Row.names]]), MONTH(TBL_DATA[[#This Row],[Row.names]]), DAY(TBL_DATA[[#This Row],[Row.names]])))</f>
        <v/>
      </c>
      <c r="B1610" s="119"/>
      <c r="C1610" s="68"/>
      <c r="E1610" s="53"/>
      <c r="F1610" s="53"/>
      <c r="G1610" s="54"/>
      <c r="H1610" s="114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81"/>
      <c r="V1610" s="53"/>
      <c r="W1610" s="53"/>
    </row>
    <row r="1611" spans="1:23" x14ac:dyDescent="0.25">
      <c r="A1611" s="116" t="str">
        <f>IF(ISBLANK(TBL_DATA[[#This Row],[Row.names]]), "",   DATE(YEAR(TBL_DATA[[#This Row],[Row.names]]), MONTH(TBL_DATA[[#This Row],[Row.names]]), DAY(TBL_DATA[[#This Row],[Row.names]])))</f>
        <v/>
      </c>
      <c r="B1611" s="119"/>
      <c r="C1611" s="68"/>
      <c r="E1611" s="53"/>
      <c r="F1611" s="53"/>
      <c r="G1611" s="54"/>
      <c r="H1611" s="114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81"/>
      <c r="V1611" s="53"/>
      <c r="W1611" s="53"/>
    </row>
    <row r="1612" spans="1:23" x14ac:dyDescent="0.25">
      <c r="A1612" s="116" t="str">
        <f>IF(ISBLANK(TBL_DATA[[#This Row],[Row.names]]), "",   DATE(YEAR(TBL_DATA[[#This Row],[Row.names]]), MONTH(TBL_DATA[[#This Row],[Row.names]]), DAY(TBL_DATA[[#This Row],[Row.names]])))</f>
        <v/>
      </c>
      <c r="B1612" s="119"/>
      <c r="C1612" s="68"/>
      <c r="E1612" s="53"/>
      <c r="F1612" s="53"/>
      <c r="G1612" s="54"/>
      <c r="H1612" s="114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81"/>
      <c r="V1612" s="53"/>
      <c r="W1612" s="53"/>
    </row>
    <row r="1613" spans="1:23" x14ac:dyDescent="0.25">
      <c r="A1613" s="116" t="str">
        <f>IF(ISBLANK(TBL_DATA[[#This Row],[Row.names]]), "",   DATE(YEAR(TBL_DATA[[#This Row],[Row.names]]), MONTH(TBL_DATA[[#This Row],[Row.names]]), DAY(TBL_DATA[[#This Row],[Row.names]])))</f>
        <v/>
      </c>
      <c r="B1613" s="119"/>
      <c r="C1613" s="68"/>
      <c r="E1613" s="53"/>
      <c r="F1613" s="53"/>
      <c r="G1613" s="54"/>
      <c r="H1613" s="114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81"/>
      <c r="V1613" s="53"/>
      <c r="W1613" s="53"/>
    </row>
    <row r="1614" spans="1:23" x14ac:dyDescent="0.25">
      <c r="A1614" s="116" t="str">
        <f>IF(ISBLANK(TBL_DATA[[#This Row],[Row.names]]), "",   DATE(YEAR(TBL_DATA[[#This Row],[Row.names]]), MONTH(TBL_DATA[[#This Row],[Row.names]]), DAY(TBL_DATA[[#This Row],[Row.names]])))</f>
        <v/>
      </c>
      <c r="B1614" s="119"/>
      <c r="C1614" s="68"/>
      <c r="E1614" s="53"/>
      <c r="F1614" s="53"/>
      <c r="G1614" s="54"/>
      <c r="H1614" s="114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81"/>
      <c r="V1614" s="53"/>
      <c r="W1614" s="53"/>
    </row>
    <row r="1615" spans="1:23" x14ac:dyDescent="0.25">
      <c r="A1615" s="116" t="str">
        <f>IF(ISBLANK(TBL_DATA[[#This Row],[Row.names]]), "",   DATE(YEAR(TBL_DATA[[#This Row],[Row.names]]), MONTH(TBL_DATA[[#This Row],[Row.names]]), DAY(TBL_DATA[[#This Row],[Row.names]])))</f>
        <v/>
      </c>
      <c r="B1615" s="119"/>
      <c r="C1615" s="68"/>
      <c r="E1615" s="53"/>
      <c r="F1615" s="53"/>
      <c r="G1615" s="54"/>
      <c r="H1615" s="114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81"/>
      <c r="V1615" s="53"/>
      <c r="W1615" s="53"/>
    </row>
    <row r="1616" spans="1:23" x14ac:dyDescent="0.25">
      <c r="A1616" s="116" t="str">
        <f>IF(ISBLANK(TBL_DATA[[#This Row],[Row.names]]), "",   DATE(YEAR(TBL_DATA[[#This Row],[Row.names]]), MONTH(TBL_DATA[[#This Row],[Row.names]]), DAY(TBL_DATA[[#This Row],[Row.names]])))</f>
        <v/>
      </c>
      <c r="B1616" s="119"/>
      <c r="C1616" s="68"/>
      <c r="E1616" s="53"/>
      <c r="F1616" s="53"/>
      <c r="G1616" s="54"/>
      <c r="H1616" s="114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81"/>
      <c r="V1616" s="53"/>
      <c r="W1616" s="53"/>
    </row>
    <row r="1617" spans="1:23" x14ac:dyDescent="0.25">
      <c r="A1617" s="116" t="str">
        <f>IF(ISBLANK(TBL_DATA[[#This Row],[Row.names]]), "",   DATE(YEAR(TBL_DATA[[#This Row],[Row.names]]), MONTH(TBL_DATA[[#This Row],[Row.names]]), DAY(TBL_DATA[[#This Row],[Row.names]])))</f>
        <v/>
      </c>
      <c r="B1617" s="119"/>
      <c r="C1617" s="68"/>
      <c r="E1617" s="53"/>
      <c r="F1617" s="53"/>
      <c r="G1617" s="54"/>
      <c r="H1617" s="114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81"/>
      <c r="V1617" s="53"/>
      <c r="W1617" s="53"/>
    </row>
    <row r="1618" spans="1:23" x14ac:dyDescent="0.25">
      <c r="A1618" s="116" t="str">
        <f>IF(ISBLANK(TBL_DATA[[#This Row],[Row.names]]), "",   DATE(YEAR(TBL_DATA[[#This Row],[Row.names]]), MONTH(TBL_DATA[[#This Row],[Row.names]]), DAY(TBL_DATA[[#This Row],[Row.names]])))</f>
        <v/>
      </c>
      <c r="B1618" s="119"/>
      <c r="C1618" s="68"/>
      <c r="E1618" s="53"/>
      <c r="F1618" s="53"/>
      <c r="G1618" s="54"/>
      <c r="H1618" s="114"/>
      <c r="I1618" s="53"/>
      <c r="J1618" s="53"/>
      <c r="K1618" s="53"/>
      <c r="L1618" s="53"/>
      <c r="M1618" s="53"/>
      <c r="N1618" s="53"/>
      <c r="O1618" s="53"/>
      <c r="P1618" s="53"/>
      <c r="Q1618" s="53"/>
      <c r="R1618" s="53"/>
      <c r="S1618" s="53"/>
      <c r="T1618" s="53"/>
      <c r="U1618" s="81"/>
      <c r="V1618" s="53"/>
      <c r="W1618" s="53"/>
    </row>
    <row r="1619" spans="1:23" x14ac:dyDescent="0.25">
      <c r="A1619" s="116" t="str">
        <f>IF(ISBLANK(TBL_DATA[[#This Row],[Row.names]]), "",   DATE(YEAR(TBL_DATA[[#This Row],[Row.names]]), MONTH(TBL_DATA[[#This Row],[Row.names]]), DAY(TBL_DATA[[#This Row],[Row.names]])))</f>
        <v/>
      </c>
      <c r="B1619" s="119"/>
      <c r="C1619" s="68"/>
      <c r="E1619" s="53"/>
      <c r="F1619" s="53"/>
      <c r="G1619" s="54"/>
      <c r="H1619" s="114"/>
      <c r="I1619" s="53"/>
      <c r="J1619" s="53"/>
      <c r="K1619" s="53"/>
      <c r="L1619" s="53"/>
      <c r="M1619" s="53"/>
      <c r="N1619" s="53"/>
      <c r="O1619" s="53"/>
      <c r="P1619" s="53"/>
      <c r="Q1619" s="53"/>
      <c r="R1619" s="53"/>
      <c r="S1619" s="53"/>
      <c r="T1619" s="53"/>
      <c r="U1619" s="81"/>
      <c r="V1619" s="53"/>
      <c r="W1619" s="53"/>
    </row>
    <row r="1620" spans="1:23" x14ac:dyDescent="0.25">
      <c r="A1620" s="116" t="str">
        <f>IF(ISBLANK(TBL_DATA[[#This Row],[Row.names]]), "",   DATE(YEAR(TBL_DATA[[#This Row],[Row.names]]), MONTH(TBL_DATA[[#This Row],[Row.names]]), DAY(TBL_DATA[[#This Row],[Row.names]])))</f>
        <v/>
      </c>
      <c r="B1620" s="119"/>
      <c r="C1620" s="68"/>
      <c r="E1620" s="53"/>
      <c r="F1620" s="53"/>
      <c r="G1620" s="54"/>
      <c r="H1620" s="114"/>
      <c r="I1620" s="53"/>
      <c r="J1620" s="53"/>
      <c r="K1620" s="53"/>
      <c r="L1620" s="53"/>
      <c r="M1620" s="53"/>
      <c r="N1620" s="53"/>
      <c r="O1620" s="53"/>
      <c r="P1620" s="53"/>
      <c r="Q1620" s="53"/>
      <c r="R1620" s="53"/>
      <c r="S1620" s="53"/>
      <c r="T1620" s="53"/>
      <c r="U1620" s="81"/>
      <c r="V1620" s="53"/>
      <c r="W1620" s="53"/>
    </row>
    <row r="1621" spans="1:23" x14ac:dyDescent="0.25">
      <c r="A1621" s="116" t="str">
        <f>IF(ISBLANK(TBL_DATA[[#This Row],[Row.names]]), "",   DATE(YEAR(TBL_DATA[[#This Row],[Row.names]]), MONTH(TBL_DATA[[#This Row],[Row.names]]), DAY(TBL_DATA[[#This Row],[Row.names]])))</f>
        <v/>
      </c>
      <c r="B1621" s="119"/>
      <c r="C1621" s="68"/>
      <c r="E1621" s="53"/>
      <c r="F1621" s="53"/>
      <c r="G1621" s="54"/>
      <c r="H1621" s="114"/>
      <c r="I1621" s="53"/>
      <c r="J1621" s="53"/>
      <c r="K1621" s="53"/>
      <c r="L1621" s="53"/>
      <c r="M1621" s="53"/>
      <c r="N1621" s="53"/>
      <c r="O1621" s="53"/>
      <c r="P1621" s="53"/>
      <c r="Q1621" s="53"/>
      <c r="R1621" s="53"/>
      <c r="S1621" s="53"/>
      <c r="T1621" s="53"/>
      <c r="U1621" s="81"/>
      <c r="V1621" s="53"/>
      <c r="W1621" s="53"/>
    </row>
    <row r="1622" spans="1:23" x14ac:dyDescent="0.25">
      <c r="A1622" s="116" t="str">
        <f>IF(ISBLANK(TBL_DATA[[#This Row],[Row.names]]), "",   DATE(YEAR(TBL_DATA[[#This Row],[Row.names]]), MONTH(TBL_DATA[[#This Row],[Row.names]]), DAY(TBL_DATA[[#This Row],[Row.names]])))</f>
        <v/>
      </c>
      <c r="B1622" s="119"/>
      <c r="C1622" s="68"/>
      <c r="E1622" s="53"/>
      <c r="F1622" s="53"/>
      <c r="G1622" s="54"/>
      <c r="H1622" s="114"/>
      <c r="I1622" s="53"/>
      <c r="J1622" s="53"/>
      <c r="K1622" s="53"/>
      <c r="L1622" s="53"/>
      <c r="M1622" s="53"/>
      <c r="N1622" s="53"/>
      <c r="O1622" s="53"/>
      <c r="P1622" s="53"/>
      <c r="Q1622" s="53"/>
      <c r="R1622" s="53"/>
      <c r="S1622" s="53"/>
      <c r="T1622" s="53"/>
      <c r="U1622" s="81"/>
      <c r="V1622" s="53"/>
      <c r="W1622" s="53"/>
    </row>
    <row r="1623" spans="1:23" x14ac:dyDescent="0.25">
      <c r="A1623" s="116" t="str">
        <f>IF(ISBLANK(TBL_DATA[[#This Row],[Row.names]]), "",   DATE(YEAR(TBL_DATA[[#This Row],[Row.names]]), MONTH(TBL_DATA[[#This Row],[Row.names]]), DAY(TBL_DATA[[#This Row],[Row.names]])))</f>
        <v/>
      </c>
      <c r="B1623" s="119"/>
      <c r="C1623" s="68"/>
      <c r="E1623" s="53"/>
      <c r="F1623" s="53"/>
      <c r="G1623" s="54"/>
      <c r="H1623" s="114"/>
      <c r="I1623" s="53"/>
      <c r="J1623" s="53"/>
      <c r="K1623" s="53"/>
      <c r="L1623" s="53"/>
      <c r="M1623" s="53"/>
      <c r="N1623" s="53"/>
      <c r="O1623" s="53"/>
      <c r="P1623" s="53"/>
      <c r="Q1623" s="53"/>
      <c r="R1623" s="53"/>
      <c r="S1623" s="53"/>
      <c r="T1623" s="53"/>
      <c r="U1623" s="81"/>
      <c r="V1623" s="53"/>
      <c r="W1623" s="53"/>
    </row>
    <row r="1624" spans="1:23" x14ac:dyDescent="0.25">
      <c r="A1624" s="116" t="str">
        <f>IF(ISBLANK(TBL_DATA[[#This Row],[Row.names]]), "",   DATE(YEAR(TBL_DATA[[#This Row],[Row.names]]), MONTH(TBL_DATA[[#This Row],[Row.names]]), DAY(TBL_DATA[[#This Row],[Row.names]])))</f>
        <v/>
      </c>
      <c r="B1624" s="119"/>
      <c r="C1624" s="68"/>
      <c r="E1624" s="53"/>
      <c r="F1624" s="53"/>
      <c r="G1624" s="54"/>
      <c r="H1624" s="114"/>
      <c r="I1624" s="53"/>
      <c r="J1624" s="53"/>
      <c r="K1624" s="53"/>
      <c r="L1624" s="53"/>
      <c r="M1624" s="53"/>
      <c r="N1624" s="53"/>
      <c r="O1624" s="53"/>
      <c r="P1624" s="53"/>
      <c r="Q1624" s="53"/>
      <c r="R1624" s="53"/>
      <c r="S1624" s="53"/>
      <c r="T1624" s="53"/>
      <c r="U1624" s="81"/>
      <c r="V1624" s="53"/>
      <c r="W1624" s="53"/>
    </row>
    <row r="1625" spans="1:23" x14ac:dyDescent="0.25">
      <c r="A1625" s="116" t="str">
        <f>IF(ISBLANK(TBL_DATA[[#This Row],[Row.names]]), "",   DATE(YEAR(TBL_DATA[[#This Row],[Row.names]]), MONTH(TBL_DATA[[#This Row],[Row.names]]), DAY(TBL_DATA[[#This Row],[Row.names]])))</f>
        <v/>
      </c>
      <c r="B1625" s="119"/>
      <c r="C1625" s="68"/>
      <c r="E1625" s="53"/>
      <c r="F1625" s="53"/>
      <c r="G1625" s="54"/>
      <c r="H1625" s="114"/>
      <c r="I1625" s="53"/>
      <c r="J1625" s="53"/>
      <c r="K1625" s="53"/>
      <c r="L1625" s="53"/>
      <c r="M1625" s="53"/>
      <c r="N1625" s="53"/>
      <c r="O1625" s="53"/>
      <c r="P1625" s="53"/>
      <c r="Q1625" s="53"/>
      <c r="R1625" s="53"/>
      <c r="S1625" s="53"/>
      <c r="T1625" s="53"/>
      <c r="U1625" s="81"/>
      <c r="V1625" s="53"/>
      <c r="W1625" s="53"/>
    </row>
    <row r="1626" spans="1:23" x14ac:dyDescent="0.25">
      <c r="A1626" s="116" t="str">
        <f>IF(ISBLANK(TBL_DATA[[#This Row],[Row.names]]), "",   DATE(YEAR(TBL_DATA[[#This Row],[Row.names]]), MONTH(TBL_DATA[[#This Row],[Row.names]]), DAY(TBL_DATA[[#This Row],[Row.names]])))</f>
        <v/>
      </c>
      <c r="B1626" s="119"/>
      <c r="C1626" s="68"/>
      <c r="E1626" s="53"/>
      <c r="F1626" s="53"/>
      <c r="G1626" s="54"/>
      <c r="H1626" s="114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81"/>
      <c r="V1626" s="53"/>
      <c r="W1626" s="53"/>
    </row>
    <row r="1627" spans="1:23" x14ac:dyDescent="0.25">
      <c r="A1627" s="116" t="str">
        <f>IF(ISBLANK(TBL_DATA[[#This Row],[Row.names]]), "",   DATE(YEAR(TBL_DATA[[#This Row],[Row.names]]), MONTH(TBL_DATA[[#This Row],[Row.names]]), DAY(TBL_DATA[[#This Row],[Row.names]])))</f>
        <v/>
      </c>
      <c r="B1627" s="119"/>
      <c r="C1627" s="68"/>
      <c r="E1627" s="53"/>
      <c r="F1627" s="53"/>
      <c r="G1627" s="54"/>
      <c r="H1627" s="114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81"/>
      <c r="V1627" s="53"/>
      <c r="W1627" s="53"/>
    </row>
    <row r="1628" spans="1:23" x14ac:dyDescent="0.25">
      <c r="A1628" s="116" t="str">
        <f>IF(ISBLANK(TBL_DATA[[#This Row],[Row.names]]), "",   DATE(YEAR(TBL_DATA[[#This Row],[Row.names]]), MONTH(TBL_DATA[[#This Row],[Row.names]]), DAY(TBL_DATA[[#This Row],[Row.names]])))</f>
        <v/>
      </c>
      <c r="B1628" s="119"/>
      <c r="C1628" s="68"/>
      <c r="E1628" s="53"/>
      <c r="F1628" s="53"/>
      <c r="G1628" s="54"/>
      <c r="H1628" s="114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81"/>
      <c r="V1628" s="53"/>
      <c r="W1628" s="53"/>
    </row>
    <row r="1629" spans="1:23" x14ac:dyDescent="0.25">
      <c r="A1629" s="116" t="str">
        <f>IF(ISBLANK(TBL_DATA[[#This Row],[Row.names]]), "",   DATE(YEAR(TBL_DATA[[#This Row],[Row.names]]), MONTH(TBL_DATA[[#This Row],[Row.names]]), DAY(TBL_DATA[[#This Row],[Row.names]])))</f>
        <v/>
      </c>
      <c r="B1629" s="119"/>
      <c r="C1629" s="68"/>
      <c r="E1629" s="53"/>
      <c r="F1629" s="53"/>
      <c r="G1629" s="54"/>
      <c r="H1629" s="114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81"/>
      <c r="V1629" s="53"/>
      <c r="W1629" s="53"/>
    </row>
    <row r="1630" spans="1:23" x14ac:dyDescent="0.25">
      <c r="A1630" s="116" t="str">
        <f>IF(ISBLANK(TBL_DATA[[#This Row],[Row.names]]), "",   DATE(YEAR(TBL_DATA[[#This Row],[Row.names]]), MONTH(TBL_DATA[[#This Row],[Row.names]]), DAY(TBL_DATA[[#This Row],[Row.names]])))</f>
        <v/>
      </c>
      <c r="B1630" s="119"/>
      <c r="C1630" s="68"/>
      <c r="E1630" s="53"/>
      <c r="F1630" s="53"/>
      <c r="G1630" s="54"/>
      <c r="H1630" s="114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81"/>
      <c r="V1630" s="53"/>
      <c r="W1630" s="53"/>
    </row>
    <row r="1631" spans="1:23" x14ac:dyDescent="0.25">
      <c r="A1631" s="116" t="str">
        <f>IF(ISBLANK(TBL_DATA[[#This Row],[Row.names]]), "",   DATE(YEAR(TBL_DATA[[#This Row],[Row.names]]), MONTH(TBL_DATA[[#This Row],[Row.names]]), DAY(TBL_DATA[[#This Row],[Row.names]])))</f>
        <v/>
      </c>
      <c r="B1631" s="119"/>
      <c r="C1631" s="68"/>
      <c r="E1631" s="53"/>
      <c r="F1631" s="53"/>
      <c r="G1631" s="54"/>
      <c r="H1631" s="114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81"/>
      <c r="V1631" s="53"/>
      <c r="W1631" s="53"/>
    </row>
    <row r="1632" spans="1:23" x14ac:dyDescent="0.25">
      <c r="A1632" s="116" t="str">
        <f>IF(ISBLANK(TBL_DATA[[#This Row],[Row.names]]), "",   DATE(YEAR(TBL_DATA[[#This Row],[Row.names]]), MONTH(TBL_DATA[[#This Row],[Row.names]]), DAY(TBL_DATA[[#This Row],[Row.names]])))</f>
        <v/>
      </c>
      <c r="B1632" s="119"/>
      <c r="C1632" s="68"/>
      <c r="E1632" s="53"/>
      <c r="F1632" s="53"/>
      <c r="G1632" s="54"/>
      <c r="H1632" s="114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81"/>
      <c r="V1632" s="53"/>
      <c r="W1632" s="53"/>
    </row>
    <row r="1633" spans="1:23" x14ac:dyDescent="0.25">
      <c r="A1633" s="116" t="str">
        <f>IF(ISBLANK(TBL_DATA[[#This Row],[Row.names]]), "",   DATE(YEAR(TBL_DATA[[#This Row],[Row.names]]), MONTH(TBL_DATA[[#This Row],[Row.names]]), DAY(TBL_DATA[[#This Row],[Row.names]])))</f>
        <v/>
      </c>
      <c r="B1633" s="119"/>
      <c r="C1633" s="68"/>
      <c r="E1633" s="53"/>
      <c r="F1633" s="53"/>
      <c r="G1633" s="54"/>
      <c r="H1633" s="114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81"/>
      <c r="V1633" s="53"/>
      <c r="W1633" s="53"/>
    </row>
    <row r="1634" spans="1:23" x14ac:dyDescent="0.25">
      <c r="A1634" s="116" t="str">
        <f>IF(ISBLANK(TBL_DATA[[#This Row],[Row.names]]), "",   DATE(YEAR(TBL_DATA[[#This Row],[Row.names]]), MONTH(TBL_DATA[[#This Row],[Row.names]]), DAY(TBL_DATA[[#This Row],[Row.names]])))</f>
        <v/>
      </c>
      <c r="B1634" s="119"/>
      <c r="C1634" s="68"/>
      <c r="E1634" s="53"/>
      <c r="F1634" s="53"/>
      <c r="G1634" s="54"/>
      <c r="H1634" s="114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81"/>
      <c r="V1634" s="53"/>
      <c r="W1634" s="53"/>
    </row>
    <row r="1635" spans="1:23" x14ac:dyDescent="0.25">
      <c r="A1635" s="116" t="str">
        <f>IF(ISBLANK(TBL_DATA[[#This Row],[Row.names]]), "",   DATE(YEAR(TBL_DATA[[#This Row],[Row.names]]), MONTH(TBL_DATA[[#This Row],[Row.names]]), DAY(TBL_DATA[[#This Row],[Row.names]])))</f>
        <v/>
      </c>
      <c r="B1635" s="119"/>
      <c r="C1635" s="68"/>
      <c r="E1635" s="53"/>
      <c r="F1635" s="53"/>
      <c r="G1635" s="54"/>
      <c r="H1635" s="114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81"/>
      <c r="V1635" s="53"/>
      <c r="W1635" s="53"/>
    </row>
    <row r="1636" spans="1:23" x14ac:dyDescent="0.25">
      <c r="A1636" s="116" t="str">
        <f>IF(ISBLANK(TBL_DATA[[#This Row],[Row.names]]), "",   DATE(YEAR(TBL_DATA[[#This Row],[Row.names]]), MONTH(TBL_DATA[[#This Row],[Row.names]]), DAY(TBL_DATA[[#This Row],[Row.names]])))</f>
        <v/>
      </c>
      <c r="B1636" s="119"/>
      <c r="C1636" s="68"/>
      <c r="E1636" s="53"/>
      <c r="F1636" s="53"/>
      <c r="G1636" s="54"/>
      <c r="H1636" s="114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81"/>
      <c r="V1636" s="53"/>
      <c r="W1636" s="53"/>
    </row>
    <row r="1637" spans="1:23" x14ac:dyDescent="0.25">
      <c r="A1637" s="116" t="str">
        <f>IF(ISBLANK(TBL_DATA[[#This Row],[Row.names]]), "",   DATE(YEAR(TBL_DATA[[#This Row],[Row.names]]), MONTH(TBL_DATA[[#This Row],[Row.names]]), DAY(TBL_DATA[[#This Row],[Row.names]])))</f>
        <v/>
      </c>
      <c r="B1637" s="119"/>
      <c r="C1637" s="68"/>
      <c r="E1637" s="53"/>
      <c r="F1637" s="53"/>
      <c r="G1637" s="54"/>
      <c r="H1637" s="114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81"/>
      <c r="V1637" s="53"/>
      <c r="W1637" s="53"/>
    </row>
    <row r="1638" spans="1:23" x14ac:dyDescent="0.25">
      <c r="A1638" s="116" t="str">
        <f>IF(ISBLANK(TBL_DATA[[#This Row],[Row.names]]), "",   DATE(YEAR(TBL_DATA[[#This Row],[Row.names]]), MONTH(TBL_DATA[[#This Row],[Row.names]]), DAY(TBL_DATA[[#This Row],[Row.names]])))</f>
        <v/>
      </c>
      <c r="B1638" s="119"/>
      <c r="C1638" s="68"/>
      <c r="E1638" s="53"/>
      <c r="F1638" s="53"/>
      <c r="G1638" s="54"/>
      <c r="H1638" s="114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81"/>
      <c r="V1638" s="53"/>
      <c r="W1638" s="53"/>
    </row>
    <row r="1639" spans="1:23" x14ac:dyDescent="0.25">
      <c r="A1639" s="116" t="str">
        <f>IF(ISBLANK(TBL_DATA[[#This Row],[Row.names]]), "",   DATE(YEAR(TBL_DATA[[#This Row],[Row.names]]), MONTH(TBL_DATA[[#This Row],[Row.names]]), DAY(TBL_DATA[[#This Row],[Row.names]])))</f>
        <v/>
      </c>
      <c r="B1639" s="119"/>
      <c r="C1639" s="68"/>
      <c r="E1639" s="53"/>
      <c r="F1639" s="53"/>
      <c r="G1639" s="54"/>
      <c r="H1639" s="114"/>
      <c r="I1639" s="53"/>
      <c r="J1639" s="53"/>
      <c r="K1639" s="53"/>
      <c r="L1639" s="53"/>
      <c r="M1639" s="53"/>
      <c r="N1639" s="53"/>
      <c r="O1639" s="53"/>
      <c r="P1639" s="53"/>
      <c r="Q1639" s="53"/>
      <c r="R1639" s="53"/>
      <c r="S1639" s="53"/>
      <c r="T1639" s="53"/>
      <c r="U1639" s="81"/>
      <c r="V1639" s="53"/>
      <c r="W1639" s="53"/>
    </row>
    <row r="1640" spans="1:23" x14ac:dyDescent="0.25">
      <c r="A1640" s="116" t="str">
        <f>IF(ISBLANK(TBL_DATA[[#This Row],[Row.names]]), "",   DATE(YEAR(TBL_DATA[[#This Row],[Row.names]]), MONTH(TBL_DATA[[#This Row],[Row.names]]), DAY(TBL_DATA[[#This Row],[Row.names]])))</f>
        <v/>
      </c>
      <c r="B1640" s="119"/>
      <c r="C1640" s="68"/>
      <c r="E1640" s="53"/>
      <c r="F1640" s="53"/>
      <c r="G1640" s="54"/>
      <c r="H1640" s="114"/>
      <c r="I1640" s="53"/>
      <c r="J1640" s="53"/>
      <c r="K1640" s="53"/>
      <c r="L1640" s="53"/>
      <c r="M1640" s="53"/>
      <c r="N1640" s="53"/>
      <c r="O1640" s="53"/>
      <c r="P1640" s="53"/>
      <c r="Q1640" s="53"/>
      <c r="R1640" s="53"/>
      <c r="S1640" s="53"/>
      <c r="T1640" s="53"/>
      <c r="U1640" s="81"/>
      <c r="V1640" s="53"/>
      <c r="W1640" s="53"/>
    </row>
    <row r="1641" spans="1:23" x14ac:dyDescent="0.25">
      <c r="A1641" s="116" t="str">
        <f>IF(ISBLANK(TBL_DATA[[#This Row],[Row.names]]), "",   DATE(YEAR(TBL_DATA[[#This Row],[Row.names]]), MONTH(TBL_DATA[[#This Row],[Row.names]]), DAY(TBL_DATA[[#This Row],[Row.names]])))</f>
        <v/>
      </c>
      <c r="B1641" s="119"/>
      <c r="C1641" s="68"/>
      <c r="E1641" s="53"/>
      <c r="F1641" s="53"/>
      <c r="G1641" s="54"/>
      <c r="H1641" s="114"/>
      <c r="I1641" s="53"/>
      <c r="J1641" s="53"/>
      <c r="K1641" s="53"/>
      <c r="L1641" s="53"/>
      <c r="M1641" s="53"/>
      <c r="N1641" s="53"/>
      <c r="O1641" s="53"/>
      <c r="P1641" s="53"/>
      <c r="Q1641" s="53"/>
      <c r="R1641" s="53"/>
      <c r="S1641" s="53"/>
      <c r="T1641" s="53"/>
      <c r="U1641" s="81"/>
      <c r="V1641" s="53"/>
      <c r="W1641" s="53"/>
    </row>
    <row r="1642" spans="1:23" x14ac:dyDescent="0.25">
      <c r="A1642" s="116" t="str">
        <f>IF(ISBLANK(TBL_DATA[[#This Row],[Row.names]]), "",   DATE(YEAR(TBL_DATA[[#This Row],[Row.names]]), MONTH(TBL_DATA[[#This Row],[Row.names]]), DAY(TBL_DATA[[#This Row],[Row.names]])))</f>
        <v/>
      </c>
      <c r="B1642" s="119"/>
      <c r="C1642" s="68"/>
      <c r="E1642" s="53"/>
      <c r="F1642" s="53"/>
      <c r="G1642" s="54"/>
      <c r="H1642" s="114"/>
      <c r="I1642" s="53"/>
      <c r="J1642" s="53"/>
      <c r="K1642" s="53"/>
      <c r="L1642" s="53"/>
      <c r="M1642" s="53"/>
      <c r="N1642" s="53"/>
      <c r="O1642" s="53"/>
      <c r="P1642" s="53"/>
      <c r="Q1642" s="53"/>
      <c r="R1642" s="53"/>
      <c r="S1642" s="53"/>
      <c r="T1642" s="53"/>
      <c r="U1642" s="81"/>
      <c r="V1642" s="53"/>
      <c r="W1642" s="53"/>
    </row>
    <row r="1643" spans="1:23" x14ac:dyDescent="0.25">
      <c r="A1643" s="116" t="str">
        <f>IF(ISBLANK(TBL_DATA[[#This Row],[Row.names]]), "",   DATE(YEAR(TBL_DATA[[#This Row],[Row.names]]), MONTH(TBL_DATA[[#This Row],[Row.names]]), DAY(TBL_DATA[[#This Row],[Row.names]])))</f>
        <v/>
      </c>
      <c r="B1643" s="119"/>
      <c r="C1643" s="68"/>
      <c r="E1643" s="53"/>
      <c r="F1643" s="53"/>
      <c r="G1643" s="54"/>
      <c r="H1643" s="114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81"/>
      <c r="V1643" s="53"/>
      <c r="W1643" s="53"/>
    </row>
    <row r="1644" spans="1:23" x14ac:dyDescent="0.25">
      <c r="A1644" s="116" t="str">
        <f>IF(ISBLANK(TBL_DATA[[#This Row],[Row.names]]), "",   DATE(YEAR(TBL_DATA[[#This Row],[Row.names]]), MONTH(TBL_DATA[[#This Row],[Row.names]]), DAY(TBL_DATA[[#This Row],[Row.names]])))</f>
        <v/>
      </c>
      <c r="B1644" s="119"/>
      <c r="C1644" s="68"/>
      <c r="E1644" s="53"/>
      <c r="F1644" s="53"/>
      <c r="G1644" s="54"/>
      <c r="H1644" s="114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81"/>
      <c r="V1644" s="53"/>
      <c r="W1644" s="53"/>
    </row>
    <row r="1645" spans="1:23" x14ac:dyDescent="0.25">
      <c r="A1645" s="116" t="str">
        <f>IF(ISBLANK(TBL_DATA[[#This Row],[Row.names]]), "",   DATE(YEAR(TBL_DATA[[#This Row],[Row.names]]), MONTH(TBL_DATA[[#This Row],[Row.names]]), DAY(TBL_DATA[[#This Row],[Row.names]])))</f>
        <v/>
      </c>
      <c r="B1645" s="119"/>
      <c r="C1645" s="68"/>
      <c r="E1645" s="53"/>
      <c r="F1645" s="53"/>
      <c r="G1645" s="54"/>
      <c r="H1645" s="114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81"/>
      <c r="V1645" s="53"/>
      <c r="W1645" s="53"/>
    </row>
    <row r="1646" spans="1:23" x14ac:dyDescent="0.25">
      <c r="A1646" s="116" t="str">
        <f>IF(ISBLANK(TBL_DATA[[#This Row],[Row.names]]), "",   DATE(YEAR(TBL_DATA[[#This Row],[Row.names]]), MONTH(TBL_DATA[[#This Row],[Row.names]]), DAY(TBL_DATA[[#This Row],[Row.names]])))</f>
        <v/>
      </c>
      <c r="B1646" s="119"/>
      <c r="C1646" s="68"/>
      <c r="E1646" s="53"/>
      <c r="F1646" s="53"/>
      <c r="G1646" s="54"/>
      <c r="H1646" s="114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81"/>
      <c r="V1646" s="53"/>
      <c r="W1646" s="53"/>
    </row>
    <row r="1647" spans="1:23" x14ac:dyDescent="0.25">
      <c r="A1647" s="116" t="str">
        <f>IF(ISBLANK(TBL_DATA[[#This Row],[Row.names]]), "",   DATE(YEAR(TBL_DATA[[#This Row],[Row.names]]), MONTH(TBL_DATA[[#This Row],[Row.names]]), DAY(TBL_DATA[[#This Row],[Row.names]])))</f>
        <v/>
      </c>
      <c r="B1647" s="119"/>
      <c r="C1647" s="68"/>
      <c r="E1647" s="53"/>
      <c r="F1647" s="53"/>
      <c r="G1647" s="54"/>
      <c r="H1647" s="114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81"/>
      <c r="V1647" s="53"/>
      <c r="W1647" s="53"/>
    </row>
    <row r="1648" spans="1:23" x14ac:dyDescent="0.25">
      <c r="A1648" s="116" t="str">
        <f>IF(ISBLANK(TBL_DATA[[#This Row],[Row.names]]), "",   DATE(YEAR(TBL_DATA[[#This Row],[Row.names]]), MONTH(TBL_DATA[[#This Row],[Row.names]]), DAY(TBL_DATA[[#This Row],[Row.names]])))</f>
        <v/>
      </c>
      <c r="B1648" s="119"/>
      <c r="C1648" s="68"/>
      <c r="E1648" s="53"/>
      <c r="F1648" s="53"/>
      <c r="G1648" s="54"/>
      <c r="H1648" s="114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81"/>
      <c r="V1648" s="53"/>
      <c r="W1648" s="53"/>
    </row>
    <row r="1649" spans="1:23" x14ac:dyDescent="0.25">
      <c r="A1649" s="116" t="str">
        <f>IF(ISBLANK(TBL_DATA[[#This Row],[Row.names]]), "",   DATE(YEAR(TBL_DATA[[#This Row],[Row.names]]), MONTH(TBL_DATA[[#This Row],[Row.names]]), DAY(TBL_DATA[[#This Row],[Row.names]])))</f>
        <v/>
      </c>
      <c r="B1649" s="119"/>
      <c r="C1649" s="68"/>
      <c r="E1649" s="53"/>
      <c r="F1649" s="53"/>
      <c r="G1649" s="54"/>
      <c r="H1649" s="114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81"/>
      <c r="V1649" s="53"/>
      <c r="W1649" s="53"/>
    </row>
    <row r="1650" spans="1:23" x14ac:dyDescent="0.25">
      <c r="A1650" s="116" t="str">
        <f>IF(ISBLANK(TBL_DATA[[#This Row],[Row.names]]), "",   DATE(YEAR(TBL_DATA[[#This Row],[Row.names]]), MONTH(TBL_DATA[[#This Row],[Row.names]]), DAY(TBL_DATA[[#This Row],[Row.names]])))</f>
        <v/>
      </c>
      <c r="B1650" s="119"/>
      <c r="C1650" s="68"/>
      <c r="E1650" s="53"/>
      <c r="F1650" s="53"/>
      <c r="G1650" s="54"/>
      <c r="H1650" s="114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81"/>
      <c r="V1650" s="53"/>
      <c r="W1650" s="53"/>
    </row>
    <row r="1651" spans="1:23" x14ac:dyDescent="0.25">
      <c r="A1651" s="116" t="str">
        <f>IF(ISBLANK(TBL_DATA[[#This Row],[Row.names]]), "",   DATE(YEAR(TBL_DATA[[#This Row],[Row.names]]), MONTH(TBL_DATA[[#This Row],[Row.names]]), DAY(TBL_DATA[[#This Row],[Row.names]])))</f>
        <v/>
      </c>
      <c r="B1651" s="119"/>
      <c r="C1651" s="68"/>
      <c r="E1651" s="53"/>
      <c r="F1651" s="53"/>
      <c r="G1651" s="54"/>
      <c r="H1651" s="114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81"/>
      <c r="V1651" s="53"/>
      <c r="W1651" s="53"/>
    </row>
    <row r="1652" spans="1:23" x14ac:dyDescent="0.25">
      <c r="A1652" s="116" t="str">
        <f>IF(ISBLANK(TBL_DATA[[#This Row],[Row.names]]), "",   DATE(YEAR(TBL_DATA[[#This Row],[Row.names]]), MONTH(TBL_DATA[[#This Row],[Row.names]]), DAY(TBL_DATA[[#This Row],[Row.names]])))</f>
        <v/>
      </c>
      <c r="B1652" s="119"/>
      <c r="C1652" s="68"/>
      <c r="E1652" s="53"/>
      <c r="F1652" s="53"/>
      <c r="G1652" s="54"/>
      <c r="H1652" s="114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81"/>
      <c r="V1652" s="53"/>
      <c r="W1652" s="53"/>
    </row>
    <row r="1653" spans="1:23" x14ac:dyDescent="0.25">
      <c r="A1653" s="116" t="str">
        <f>IF(ISBLANK(TBL_DATA[[#This Row],[Row.names]]), "",   DATE(YEAR(TBL_DATA[[#This Row],[Row.names]]), MONTH(TBL_DATA[[#This Row],[Row.names]]), DAY(TBL_DATA[[#This Row],[Row.names]])))</f>
        <v/>
      </c>
      <c r="B1653" s="119"/>
      <c r="C1653" s="68"/>
      <c r="E1653" s="53"/>
      <c r="F1653" s="53"/>
      <c r="G1653" s="54"/>
      <c r="H1653" s="114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81"/>
      <c r="V1653" s="53"/>
      <c r="W1653" s="53"/>
    </row>
    <row r="1654" spans="1:23" x14ac:dyDescent="0.25">
      <c r="A1654" s="116" t="str">
        <f>IF(ISBLANK(TBL_DATA[[#This Row],[Row.names]]), "",   DATE(YEAR(TBL_DATA[[#This Row],[Row.names]]), MONTH(TBL_DATA[[#This Row],[Row.names]]), DAY(TBL_DATA[[#This Row],[Row.names]])))</f>
        <v/>
      </c>
      <c r="B1654" s="119"/>
      <c r="C1654" s="68"/>
      <c r="E1654" s="53"/>
      <c r="F1654" s="53"/>
      <c r="G1654" s="54"/>
      <c r="H1654" s="114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81"/>
      <c r="V1654" s="53"/>
      <c r="W1654" s="53"/>
    </row>
    <row r="1655" spans="1:23" x14ac:dyDescent="0.25">
      <c r="A1655" s="116" t="str">
        <f>IF(ISBLANK(TBL_DATA[[#This Row],[Row.names]]), "",   DATE(YEAR(TBL_DATA[[#This Row],[Row.names]]), MONTH(TBL_DATA[[#This Row],[Row.names]]), DAY(TBL_DATA[[#This Row],[Row.names]])))</f>
        <v/>
      </c>
      <c r="B1655" s="119"/>
      <c r="C1655" s="68"/>
      <c r="E1655" s="53"/>
      <c r="F1655" s="53"/>
      <c r="G1655" s="54"/>
      <c r="H1655" s="114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81"/>
      <c r="V1655" s="53"/>
      <c r="W1655" s="53"/>
    </row>
    <row r="1656" spans="1:23" x14ac:dyDescent="0.25">
      <c r="A1656" s="116" t="str">
        <f>IF(ISBLANK(TBL_DATA[[#This Row],[Row.names]]), "",   DATE(YEAR(TBL_DATA[[#This Row],[Row.names]]), MONTH(TBL_DATA[[#This Row],[Row.names]]), DAY(TBL_DATA[[#This Row],[Row.names]])))</f>
        <v/>
      </c>
      <c r="B1656" s="119"/>
      <c r="C1656" s="68"/>
      <c r="E1656" s="53"/>
      <c r="F1656" s="53"/>
      <c r="G1656" s="54"/>
      <c r="H1656" s="114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81"/>
      <c r="V1656" s="53"/>
      <c r="W1656" s="53"/>
    </row>
    <row r="1657" spans="1:23" x14ac:dyDescent="0.25">
      <c r="A1657" s="116" t="str">
        <f>IF(ISBLANK(TBL_DATA[[#This Row],[Row.names]]), "",   DATE(YEAR(TBL_DATA[[#This Row],[Row.names]]), MONTH(TBL_DATA[[#This Row],[Row.names]]), DAY(TBL_DATA[[#This Row],[Row.names]])))</f>
        <v/>
      </c>
      <c r="B1657" s="119"/>
      <c r="C1657" s="68"/>
      <c r="E1657" s="53"/>
      <c r="F1657" s="53"/>
      <c r="G1657" s="54"/>
      <c r="H1657" s="114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81"/>
      <c r="V1657" s="53"/>
      <c r="W1657" s="53"/>
    </row>
    <row r="1658" spans="1:23" x14ac:dyDescent="0.25">
      <c r="A1658" s="116" t="str">
        <f>IF(ISBLANK(TBL_DATA[[#This Row],[Row.names]]), "",   DATE(YEAR(TBL_DATA[[#This Row],[Row.names]]), MONTH(TBL_DATA[[#This Row],[Row.names]]), DAY(TBL_DATA[[#This Row],[Row.names]])))</f>
        <v/>
      </c>
      <c r="B1658" s="119"/>
      <c r="C1658" s="68"/>
      <c r="E1658" s="53"/>
      <c r="F1658" s="53"/>
      <c r="G1658" s="54"/>
      <c r="H1658" s="114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81"/>
      <c r="V1658" s="53"/>
      <c r="W1658" s="53"/>
    </row>
    <row r="1659" spans="1:23" x14ac:dyDescent="0.25">
      <c r="A1659" s="116" t="str">
        <f>IF(ISBLANK(TBL_DATA[[#This Row],[Row.names]]), "",   DATE(YEAR(TBL_DATA[[#This Row],[Row.names]]), MONTH(TBL_DATA[[#This Row],[Row.names]]), DAY(TBL_DATA[[#This Row],[Row.names]])))</f>
        <v/>
      </c>
      <c r="B1659" s="119"/>
      <c r="C1659" s="68"/>
      <c r="E1659" s="53"/>
      <c r="F1659" s="53"/>
      <c r="G1659" s="54"/>
      <c r="H1659" s="114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81"/>
      <c r="V1659" s="53"/>
      <c r="W1659" s="53"/>
    </row>
    <row r="1660" spans="1:23" x14ac:dyDescent="0.25">
      <c r="A1660" s="116" t="str">
        <f>IF(ISBLANK(TBL_DATA[[#This Row],[Row.names]]), "",   DATE(YEAR(TBL_DATA[[#This Row],[Row.names]]), MONTH(TBL_DATA[[#This Row],[Row.names]]), DAY(TBL_DATA[[#This Row],[Row.names]])))</f>
        <v/>
      </c>
      <c r="B1660" s="119"/>
      <c r="C1660" s="68"/>
      <c r="E1660" s="53"/>
      <c r="F1660" s="53"/>
      <c r="G1660" s="54"/>
      <c r="H1660" s="114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81"/>
      <c r="V1660" s="53"/>
      <c r="W1660" s="53"/>
    </row>
    <row r="1661" spans="1:23" x14ac:dyDescent="0.25">
      <c r="A1661" s="116" t="str">
        <f>IF(ISBLANK(TBL_DATA[[#This Row],[Row.names]]), "",   DATE(YEAR(TBL_DATA[[#This Row],[Row.names]]), MONTH(TBL_DATA[[#This Row],[Row.names]]), DAY(TBL_DATA[[#This Row],[Row.names]])))</f>
        <v/>
      </c>
      <c r="B1661" s="119"/>
      <c r="C1661" s="68"/>
      <c r="E1661" s="53"/>
      <c r="F1661" s="53"/>
      <c r="G1661" s="54"/>
      <c r="H1661" s="114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81"/>
      <c r="V1661" s="53"/>
      <c r="W1661" s="53"/>
    </row>
    <row r="1662" spans="1:23" x14ac:dyDescent="0.25">
      <c r="A1662" s="116" t="str">
        <f>IF(ISBLANK(TBL_DATA[[#This Row],[Row.names]]), "",   DATE(YEAR(TBL_DATA[[#This Row],[Row.names]]), MONTH(TBL_DATA[[#This Row],[Row.names]]), DAY(TBL_DATA[[#This Row],[Row.names]])))</f>
        <v/>
      </c>
      <c r="B1662" s="119"/>
      <c r="C1662" s="68"/>
      <c r="E1662" s="53"/>
      <c r="F1662" s="53"/>
      <c r="G1662" s="54"/>
      <c r="H1662" s="114"/>
      <c r="I1662" s="53"/>
      <c r="J1662" s="53"/>
      <c r="K1662" s="53"/>
      <c r="L1662" s="53"/>
      <c r="M1662" s="53"/>
      <c r="N1662" s="53"/>
      <c r="O1662" s="53"/>
      <c r="P1662" s="53"/>
      <c r="Q1662" s="53"/>
      <c r="R1662" s="53"/>
      <c r="S1662" s="53"/>
      <c r="T1662" s="53"/>
      <c r="U1662" s="81"/>
      <c r="V1662" s="53"/>
      <c r="W1662" s="53"/>
    </row>
    <row r="1663" spans="1:23" x14ac:dyDescent="0.25">
      <c r="A1663" s="116" t="str">
        <f>IF(ISBLANK(TBL_DATA[[#This Row],[Row.names]]), "",   DATE(YEAR(TBL_DATA[[#This Row],[Row.names]]), MONTH(TBL_DATA[[#This Row],[Row.names]]), DAY(TBL_DATA[[#This Row],[Row.names]])))</f>
        <v/>
      </c>
      <c r="B1663" s="119"/>
      <c r="C1663" s="68"/>
      <c r="E1663" s="53"/>
      <c r="F1663" s="53"/>
      <c r="G1663" s="54"/>
      <c r="H1663" s="114"/>
      <c r="I1663" s="53"/>
      <c r="J1663" s="53"/>
      <c r="K1663" s="53"/>
      <c r="L1663" s="53"/>
      <c r="M1663" s="53"/>
      <c r="N1663" s="53"/>
      <c r="O1663" s="53"/>
      <c r="P1663" s="53"/>
      <c r="Q1663" s="53"/>
      <c r="R1663" s="53"/>
      <c r="S1663" s="53"/>
      <c r="T1663" s="53"/>
      <c r="U1663" s="81"/>
      <c r="V1663" s="53"/>
      <c r="W1663" s="53"/>
    </row>
    <row r="1664" spans="1:23" x14ac:dyDescent="0.25">
      <c r="A1664" s="116" t="str">
        <f>IF(ISBLANK(TBL_DATA[[#This Row],[Row.names]]), "",   DATE(YEAR(TBL_DATA[[#This Row],[Row.names]]), MONTH(TBL_DATA[[#This Row],[Row.names]]), DAY(TBL_DATA[[#This Row],[Row.names]])))</f>
        <v/>
      </c>
      <c r="B1664" s="119"/>
      <c r="C1664" s="68"/>
      <c r="E1664" s="53"/>
      <c r="F1664" s="53"/>
      <c r="G1664" s="54"/>
      <c r="H1664" s="114"/>
      <c r="I1664" s="53"/>
      <c r="J1664" s="53"/>
      <c r="K1664" s="53"/>
      <c r="L1664" s="53"/>
      <c r="M1664" s="53"/>
      <c r="N1664" s="53"/>
      <c r="O1664" s="53"/>
      <c r="P1664" s="53"/>
      <c r="Q1664" s="53"/>
      <c r="R1664" s="53"/>
      <c r="S1664" s="53"/>
      <c r="T1664" s="53"/>
      <c r="U1664" s="81"/>
      <c r="V1664" s="53"/>
      <c r="W1664" s="53"/>
    </row>
    <row r="1665" spans="1:23" x14ac:dyDescent="0.25">
      <c r="A1665" s="116" t="str">
        <f>IF(ISBLANK(TBL_DATA[[#This Row],[Row.names]]), "",   DATE(YEAR(TBL_DATA[[#This Row],[Row.names]]), MONTH(TBL_DATA[[#This Row],[Row.names]]), DAY(TBL_DATA[[#This Row],[Row.names]])))</f>
        <v/>
      </c>
      <c r="B1665" s="119"/>
      <c r="C1665" s="68"/>
      <c r="E1665" s="53"/>
      <c r="F1665" s="53"/>
      <c r="G1665" s="54"/>
      <c r="H1665" s="114"/>
      <c r="I1665" s="53"/>
      <c r="J1665" s="53"/>
      <c r="K1665" s="53"/>
      <c r="L1665" s="53"/>
      <c r="M1665" s="53"/>
      <c r="N1665" s="53"/>
      <c r="O1665" s="53"/>
      <c r="P1665" s="53"/>
      <c r="Q1665" s="53"/>
      <c r="R1665" s="53"/>
      <c r="S1665" s="53"/>
      <c r="T1665" s="53"/>
      <c r="U1665" s="81"/>
      <c r="V1665" s="53"/>
      <c r="W1665" s="53"/>
    </row>
    <row r="1666" spans="1:23" x14ac:dyDescent="0.25">
      <c r="A1666" s="116" t="str">
        <f>IF(ISBLANK(TBL_DATA[[#This Row],[Row.names]]), "",   DATE(YEAR(TBL_DATA[[#This Row],[Row.names]]), MONTH(TBL_DATA[[#This Row],[Row.names]]), DAY(TBL_DATA[[#This Row],[Row.names]])))</f>
        <v/>
      </c>
      <c r="B1666" s="119"/>
      <c r="C1666" s="68"/>
      <c r="E1666" s="53"/>
      <c r="F1666" s="53"/>
      <c r="G1666" s="54"/>
      <c r="H1666" s="114"/>
      <c r="I1666" s="53"/>
      <c r="J1666" s="53"/>
      <c r="K1666" s="53"/>
      <c r="L1666" s="53"/>
      <c r="M1666" s="53"/>
      <c r="N1666" s="53"/>
      <c r="O1666" s="53"/>
      <c r="P1666" s="53"/>
      <c r="Q1666" s="53"/>
      <c r="R1666" s="53"/>
      <c r="S1666" s="53"/>
      <c r="T1666" s="53"/>
      <c r="U1666" s="81"/>
      <c r="V1666" s="53"/>
      <c r="W1666" s="53"/>
    </row>
    <row r="1667" spans="1:23" x14ac:dyDescent="0.25">
      <c r="A1667" s="116" t="str">
        <f>IF(ISBLANK(TBL_DATA[[#This Row],[Row.names]]), "",   DATE(YEAR(TBL_DATA[[#This Row],[Row.names]]), MONTH(TBL_DATA[[#This Row],[Row.names]]), DAY(TBL_DATA[[#This Row],[Row.names]])))</f>
        <v/>
      </c>
      <c r="B1667" s="119"/>
      <c r="C1667" s="68"/>
      <c r="E1667" s="53"/>
      <c r="F1667" s="53"/>
      <c r="G1667" s="54"/>
      <c r="H1667" s="114"/>
      <c r="I1667" s="53"/>
      <c r="J1667" s="53"/>
      <c r="K1667" s="53"/>
      <c r="L1667" s="53"/>
      <c r="M1667" s="53"/>
      <c r="N1667" s="53"/>
      <c r="O1667" s="53"/>
      <c r="P1667" s="53"/>
      <c r="Q1667" s="53"/>
      <c r="R1667" s="53"/>
      <c r="S1667" s="53"/>
      <c r="T1667" s="53"/>
      <c r="U1667" s="81"/>
      <c r="V1667" s="53"/>
      <c r="W1667" s="53"/>
    </row>
    <row r="1668" spans="1:23" x14ac:dyDescent="0.25">
      <c r="A1668" s="116" t="str">
        <f>IF(ISBLANK(TBL_DATA[[#This Row],[Row.names]]), "",   DATE(YEAR(TBL_DATA[[#This Row],[Row.names]]), MONTH(TBL_DATA[[#This Row],[Row.names]]), DAY(TBL_DATA[[#This Row],[Row.names]])))</f>
        <v/>
      </c>
      <c r="B1668" s="119"/>
      <c r="C1668" s="68"/>
      <c r="E1668" s="53"/>
      <c r="F1668" s="53"/>
      <c r="G1668" s="54"/>
      <c r="H1668" s="114"/>
      <c r="I1668" s="53"/>
      <c r="J1668" s="53"/>
      <c r="K1668" s="53"/>
      <c r="L1668" s="53"/>
      <c r="M1668" s="53"/>
      <c r="N1668" s="53"/>
      <c r="O1668" s="53"/>
      <c r="P1668" s="53"/>
      <c r="Q1668" s="53"/>
      <c r="R1668" s="53"/>
      <c r="S1668" s="53"/>
      <c r="T1668" s="53"/>
      <c r="U1668" s="81"/>
      <c r="V1668" s="53"/>
      <c r="W1668" s="53"/>
    </row>
    <row r="1669" spans="1:23" x14ac:dyDescent="0.25">
      <c r="A1669" s="116" t="str">
        <f>IF(ISBLANK(TBL_DATA[[#This Row],[Row.names]]), "",   DATE(YEAR(TBL_DATA[[#This Row],[Row.names]]), MONTH(TBL_DATA[[#This Row],[Row.names]]), DAY(TBL_DATA[[#This Row],[Row.names]])))</f>
        <v/>
      </c>
      <c r="B1669" s="119"/>
      <c r="C1669" s="68"/>
      <c r="E1669" s="53"/>
      <c r="F1669" s="53"/>
      <c r="G1669" s="54"/>
      <c r="H1669" s="114"/>
      <c r="I1669" s="53"/>
      <c r="J1669" s="53"/>
      <c r="K1669" s="53"/>
      <c r="L1669" s="53"/>
      <c r="M1669" s="53"/>
      <c r="N1669" s="53"/>
      <c r="O1669" s="53"/>
      <c r="P1669" s="53"/>
      <c r="Q1669" s="53"/>
      <c r="R1669" s="53"/>
      <c r="S1669" s="53"/>
      <c r="T1669" s="53"/>
      <c r="U1669" s="81"/>
      <c r="V1669" s="53"/>
      <c r="W1669" s="53"/>
    </row>
    <row r="1670" spans="1:23" x14ac:dyDescent="0.25">
      <c r="A1670" s="116" t="str">
        <f>IF(ISBLANK(TBL_DATA[[#This Row],[Row.names]]), "",   DATE(YEAR(TBL_DATA[[#This Row],[Row.names]]), MONTH(TBL_DATA[[#This Row],[Row.names]]), DAY(TBL_DATA[[#This Row],[Row.names]])))</f>
        <v/>
      </c>
      <c r="B1670" s="119"/>
      <c r="C1670" s="68"/>
      <c r="E1670" s="53"/>
      <c r="F1670" s="53"/>
      <c r="G1670" s="54"/>
      <c r="H1670" s="114"/>
      <c r="I1670" s="53"/>
      <c r="J1670" s="53"/>
      <c r="K1670" s="53"/>
      <c r="L1670" s="53"/>
      <c r="M1670" s="53"/>
      <c r="N1670" s="53"/>
      <c r="O1670" s="53"/>
      <c r="P1670" s="53"/>
      <c r="Q1670" s="53"/>
      <c r="R1670" s="53"/>
      <c r="S1670" s="53"/>
      <c r="T1670" s="53"/>
      <c r="U1670" s="81"/>
      <c r="V1670" s="53"/>
      <c r="W1670" s="53"/>
    </row>
    <row r="1671" spans="1:23" x14ac:dyDescent="0.25">
      <c r="A1671" s="116" t="str">
        <f>IF(ISBLANK(TBL_DATA[[#This Row],[Row.names]]), "",   DATE(YEAR(TBL_DATA[[#This Row],[Row.names]]), MONTH(TBL_DATA[[#This Row],[Row.names]]), DAY(TBL_DATA[[#This Row],[Row.names]])))</f>
        <v/>
      </c>
      <c r="B1671" s="119"/>
      <c r="C1671" s="68"/>
      <c r="E1671" s="53"/>
      <c r="F1671" s="53"/>
      <c r="G1671" s="54"/>
      <c r="H1671" s="114"/>
      <c r="I1671" s="53"/>
      <c r="J1671" s="53"/>
      <c r="K1671" s="53"/>
      <c r="L1671" s="53"/>
      <c r="M1671" s="53"/>
      <c r="N1671" s="53"/>
      <c r="O1671" s="53"/>
      <c r="P1671" s="53"/>
      <c r="Q1671" s="53"/>
      <c r="R1671" s="53"/>
      <c r="S1671" s="53"/>
      <c r="T1671" s="53"/>
      <c r="U1671" s="81"/>
      <c r="V1671" s="53"/>
      <c r="W1671" s="53"/>
    </row>
    <row r="1672" spans="1:23" x14ac:dyDescent="0.25">
      <c r="A1672" s="116" t="str">
        <f>IF(ISBLANK(TBL_DATA[[#This Row],[Row.names]]), "",   DATE(YEAR(TBL_DATA[[#This Row],[Row.names]]), MONTH(TBL_DATA[[#This Row],[Row.names]]), DAY(TBL_DATA[[#This Row],[Row.names]])))</f>
        <v/>
      </c>
      <c r="B1672" s="119"/>
      <c r="C1672" s="68"/>
      <c r="E1672" s="53"/>
      <c r="F1672" s="53"/>
      <c r="G1672" s="54"/>
      <c r="H1672" s="114"/>
      <c r="I1672" s="53"/>
      <c r="J1672" s="53"/>
      <c r="K1672" s="53"/>
      <c r="L1672" s="53"/>
      <c r="M1672" s="53"/>
      <c r="N1672" s="53"/>
      <c r="O1672" s="53"/>
      <c r="P1672" s="53"/>
      <c r="Q1672" s="53"/>
      <c r="R1672" s="53"/>
      <c r="S1672" s="53"/>
      <c r="T1672" s="53"/>
      <c r="U1672" s="81"/>
      <c r="V1672" s="53"/>
      <c r="W1672" s="53"/>
    </row>
    <row r="1673" spans="1:23" x14ac:dyDescent="0.25">
      <c r="A1673" s="116" t="str">
        <f>IF(ISBLANK(TBL_DATA[[#This Row],[Row.names]]), "",   DATE(YEAR(TBL_DATA[[#This Row],[Row.names]]), MONTH(TBL_DATA[[#This Row],[Row.names]]), DAY(TBL_DATA[[#This Row],[Row.names]])))</f>
        <v/>
      </c>
      <c r="B1673" s="119"/>
      <c r="C1673" s="68"/>
      <c r="E1673" s="53"/>
      <c r="F1673" s="53"/>
      <c r="G1673" s="54"/>
      <c r="H1673" s="114"/>
      <c r="I1673" s="53"/>
      <c r="J1673" s="53"/>
      <c r="K1673" s="53"/>
      <c r="L1673" s="53"/>
      <c r="M1673" s="53"/>
      <c r="N1673" s="53"/>
      <c r="O1673" s="53"/>
      <c r="P1673" s="53"/>
      <c r="Q1673" s="53"/>
      <c r="R1673" s="53"/>
      <c r="S1673" s="53"/>
      <c r="T1673" s="53"/>
      <c r="U1673" s="81"/>
      <c r="V1673" s="53"/>
      <c r="W1673" s="53"/>
    </row>
    <row r="1674" spans="1:23" x14ac:dyDescent="0.25">
      <c r="A1674" s="116" t="str">
        <f>IF(ISBLANK(TBL_DATA[[#This Row],[Row.names]]), "",   DATE(YEAR(TBL_DATA[[#This Row],[Row.names]]), MONTH(TBL_DATA[[#This Row],[Row.names]]), DAY(TBL_DATA[[#This Row],[Row.names]])))</f>
        <v/>
      </c>
      <c r="B1674" s="119"/>
      <c r="C1674" s="68"/>
      <c r="E1674" s="53"/>
      <c r="F1674" s="53"/>
      <c r="G1674" s="54"/>
      <c r="H1674" s="114"/>
      <c r="I1674" s="53"/>
      <c r="J1674" s="53"/>
      <c r="K1674" s="53"/>
      <c r="L1674" s="53"/>
      <c r="M1674" s="53"/>
      <c r="N1674" s="53"/>
      <c r="O1674" s="53"/>
      <c r="P1674" s="53"/>
      <c r="Q1674" s="53"/>
      <c r="R1674" s="53"/>
      <c r="S1674" s="53"/>
      <c r="T1674" s="53"/>
      <c r="U1674" s="81"/>
      <c r="V1674" s="53"/>
      <c r="W1674" s="53"/>
    </row>
    <row r="1675" spans="1:23" x14ac:dyDescent="0.25">
      <c r="A1675" s="116" t="str">
        <f>IF(ISBLANK(TBL_DATA[[#This Row],[Row.names]]), "",   DATE(YEAR(TBL_DATA[[#This Row],[Row.names]]), MONTH(TBL_DATA[[#This Row],[Row.names]]), DAY(TBL_DATA[[#This Row],[Row.names]])))</f>
        <v/>
      </c>
      <c r="B1675" s="119"/>
      <c r="C1675" s="68"/>
      <c r="E1675" s="53"/>
      <c r="F1675" s="53"/>
      <c r="G1675" s="54"/>
      <c r="H1675" s="114"/>
      <c r="I1675" s="53"/>
      <c r="J1675" s="53"/>
      <c r="K1675" s="53"/>
      <c r="L1675" s="53"/>
      <c r="M1675" s="53"/>
      <c r="N1675" s="53"/>
      <c r="O1675" s="53"/>
      <c r="P1675" s="53"/>
      <c r="Q1675" s="53"/>
      <c r="R1675" s="53"/>
      <c r="S1675" s="53"/>
      <c r="T1675" s="53"/>
      <c r="U1675" s="81"/>
      <c r="V1675" s="53"/>
      <c r="W1675" s="53"/>
    </row>
    <row r="1676" spans="1:23" x14ac:dyDescent="0.25">
      <c r="A1676" s="116" t="str">
        <f>IF(ISBLANK(TBL_DATA[[#This Row],[Row.names]]), "",   DATE(YEAR(TBL_DATA[[#This Row],[Row.names]]), MONTH(TBL_DATA[[#This Row],[Row.names]]), DAY(TBL_DATA[[#This Row],[Row.names]])))</f>
        <v/>
      </c>
      <c r="B1676" s="119"/>
      <c r="C1676" s="68"/>
      <c r="E1676" s="53"/>
      <c r="F1676" s="53"/>
      <c r="G1676" s="54"/>
      <c r="H1676" s="114"/>
      <c r="I1676" s="53"/>
      <c r="J1676" s="53"/>
      <c r="K1676" s="53"/>
      <c r="L1676" s="53"/>
      <c r="M1676" s="53"/>
      <c r="N1676" s="53"/>
      <c r="O1676" s="53"/>
      <c r="P1676" s="53"/>
      <c r="Q1676" s="53"/>
      <c r="R1676" s="53"/>
      <c r="S1676" s="53"/>
      <c r="T1676" s="53"/>
      <c r="U1676" s="81"/>
      <c r="V1676" s="53"/>
      <c r="W1676" s="53"/>
    </row>
    <row r="1677" spans="1:23" x14ac:dyDescent="0.25">
      <c r="A1677" s="116" t="str">
        <f>IF(ISBLANK(TBL_DATA[[#This Row],[Row.names]]), "",   DATE(YEAR(TBL_DATA[[#This Row],[Row.names]]), MONTH(TBL_DATA[[#This Row],[Row.names]]), DAY(TBL_DATA[[#This Row],[Row.names]])))</f>
        <v/>
      </c>
      <c r="B1677" s="119"/>
      <c r="C1677" s="68"/>
      <c r="E1677" s="53"/>
      <c r="F1677" s="53"/>
      <c r="G1677" s="54"/>
      <c r="H1677" s="114"/>
      <c r="I1677" s="53"/>
      <c r="J1677" s="53"/>
      <c r="K1677" s="53"/>
      <c r="L1677" s="53"/>
      <c r="M1677" s="53"/>
      <c r="N1677" s="53"/>
      <c r="O1677" s="53"/>
      <c r="P1677" s="53"/>
      <c r="Q1677" s="53"/>
      <c r="R1677" s="53"/>
      <c r="S1677" s="53"/>
      <c r="T1677" s="53"/>
      <c r="U1677" s="81"/>
      <c r="V1677" s="53"/>
      <c r="W1677" s="53"/>
    </row>
    <row r="1678" spans="1:23" x14ac:dyDescent="0.25">
      <c r="A1678" s="116" t="str">
        <f>IF(ISBLANK(TBL_DATA[[#This Row],[Row.names]]), "",   DATE(YEAR(TBL_DATA[[#This Row],[Row.names]]), MONTH(TBL_DATA[[#This Row],[Row.names]]), DAY(TBL_DATA[[#This Row],[Row.names]])))</f>
        <v/>
      </c>
      <c r="B1678" s="119"/>
      <c r="C1678" s="68"/>
      <c r="E1678" s="53"/>
      <c r="F1678" s="53"/>
      <c r="G1678" s="54"/>
      <c r="H1678" s="114"/>
      <c r="I1678" s="53"/>
      <c r="J1678" s="53"/>
      <c r="K1678" s="53"/>
      <c r="L1678" s="53"/>
      <c r="M1678" s="53"/>
      <c r="N1678" s="53"/>
      <c r="O1678" s="53"/>
      <c r="P1678" s="53"/>
      <c r="Q1678" s="53"/>
      <c r="R1678" s="53"/>
      <c r="S1678" s="53"/>
      <c r="T1678" s="53"/>
      <c r="U1678" s="81"/>
      <c r="V1678" s="53"/>
      <c r="W1678" s="53"/>
    </row>
    <row r="1679" spans="1:23" x14ac:dyDescent="0.25">
      <c r="A1679" s="116" t="str">
        <f>IF(ISBLANK(TBL_DATA[[#This Row],[Row.names]]), "",   DATE(YEAR(TBL_DATA[[#This Row],[Row.names]]), MONTH(TBL_DATA[[#This Row],[Row.names]]), DAY(TBL_DATA[[#This Row],[Row.names]])))</f>
        <v/>
      </c>
      <c r="B1679" s="119"/>
      <c r="C1679" s="68"/>
      <c r="E1679" s="53"/>
      <c r="F1679" s="53"/>
      <c r="G1679" s="54"/>
      <c r="H1679" s="114"/>
      <c r="I1679" s="53"/>
      <c r="J1679" s="53"/>
      <c r="K1679" s="53"/>
      <c r="L1679" s="53"/>
      <c r="M1679" s="53"/>
      <c r="N1679" s="53"/>
      <c r="O1679" s="53"/>
      <c r="P1679" s="53"/>
      <c r="Q1679" s="53"/>
      <c r="R1679" s="53"/>
      <c r="S1679" s="53"/>
      <c r="T1679" s="53"/>
      <c r="U1679" s="81"/>
      <c r="V1679" s="53"/>
      <c r="W1679" s="53"/>
    </row>
    <row r="1680" spans="1:23" x14ac:dyDescent="0.25">
      <c r="A1680" s="116" t="str">
        <f>IF(ISBLANK(TBL_DATA[[#This Row],[Row.names]]), "",   DATE(YEAR(TBL_DATA[[#This Row],[Row.names]]), MONTH(TBL_DATA[[#This Row],[Row.names]]), DAY(TBL_DATA[[#This Row],[Row.names]])))</f>
        <v/>
      </c>
      <c r="B1680" s="119"/>
      <c r="C1680" s="68"/>
      <c r="E1680" s="53"/>
      <c r="F1680" s="53"/>
      <c r="G1680" s="54"/>
      <c r="H1680" s="114"/>
      <c r="I1680" s="53"/>
      <c r="J1680" s="53"/>
      <c r="K1680" s="53"/>
      <c r="L1680" s="53"/>
      <c r="M1680" s="53"/>
      <c r="N1680" s="53"/>
      <c r="O1680" s="53"/>
      <c r="P1680" s="53"/>
      <c r="Q1680" s="53"/>
      <c r="R1680" s="53"/>
      <c r="S1680" s="53"/>
      <c r="T1680" s="53"/>
      <c r="U1680" s="81"/>
      <c r="V1680" s="53"/>
      <c r="W1680" s="53"/>
    </row>
    <row r="1681" spans="1:23" x14ac:dyDescent="0.25">
      <c r="A1681" s="116" t="str">
        <f>IF(ISBLANK(TBL_DATA[[#This Row],[Row.names]]), "",   DATE(YEAR(TBL_DATA[[#This Row],[Row.names]]), MONTH(TBL_DATA[[#This Row],[Row.names]]), DAY(TBL_DATA[[#This Row],[Row.names]])))</f>
        <v/>
      </c>
      <c r="B1681" s="119"/>
      <c r="C1681" s="68"/>
      <c r="E1681" s="53"/>
      <c r="F1681" s="53"/>
      <c r="G1681" s="54"/>
      <c r="H1681" s="114"/>
      <c r="I1681" s="53"/>
      <c r="J1681" s="53"/>
      <c r="K1681" s="53"/>
      <c r="L1681" s="53"/>
      <c r="M1681" s="53"/>
      <c r="N1681" s="53"/>
      <c r="O1681" s="53"/>
      <c r="P1681" s="53"/>
      <c r="Q1681" s="53"/>
      <c r="R1681" s="53"/>
      <c r="S1681" s="53"/>
      <c r="T1681" s="53"/>
      <c r="U1681" s="81"/>
      <c r="V1681" s="53"/>
      <c r="W1681" s="53"/>
    </row>
    <row r="1682" spans="1:23" x14ac:dyDescent="0.25">
      <c r="A1682" s="116" t="str">
        <f>IF(ISBLANK(TBL_DATA[[#This Row],[Row.names]]), "",   DATE(YEAR(TBL_DATA[[#This Row],[Row.names]]), MONTH(TBL_DATA[[#This Row],[Row.names]]), DAY(TBL_DATA[[#This Row],[Row.names]])))</f>
        <v/>
      </c>
      <c r="B1682" s="119"/>
      <c r="C1682" s="68"/>
      <c r="E1682" s="53"/>
      <c r="F1682" s="53"/>
      <c r="G1682" s="54"/>
      <c r="H1682" s="114"/>
      <c r="I1682" s="53"/>
      <c r="J1682" s="53"/>
      <c r="K1682" s="53"/>
      <c r="L1682" s="53"/>
      <c r="M1682" s="53"/>
      <c r="N1682" s="53"/>
      <c r="O1682" s="53"/>
      <c r="P1682" s="53"/>
      <c r="Q1682" s="53"/>
      <c r="R1682" s="53"/>
      <c r="S1682" s="53"/>
      <c r="T1682" s="53"/>
      <c r="U1682" s="81"/>
      <c r="V1682" s="53"/>
      <c r="W1682" s="53"/>
    </row>
    <row r="1683" spans="1:23" x14ac:dyDescent="0.25">
      <c r="A1683" s="116" t="str">
        <f>IF(ISBLANK(TBL_DATA[[#This Row],[Row.names]]), "",   DATE(YEAR(TBL_DATA[[#This Row],[Row.names]]), MONTH(TBL_DATA[[#This Row],[Row.names]]), DAY(TBL_DATA[[#This Row],[Row.names]])))</f>
        <v/>
      </c>
      <c r="B1683" s="119"/>
      <c r="C1683" s="68"/>
      <c r="E1683" s="53"/>
      <c r="F1683" s="53"/>
      <c r="G1683" s="54"/>
      <c r="H1683" s="114"/>
      <c r="I1683" s="53"/>
      <c r="J1683" s="53"/>
      <c r="K1683" s="53"/>
      <c r="L1683" s="53"/>
      <c r="M1683" s="53"/>
      <c r="N1683" s="53"/>
      <c r="O1683" s="53"/>
      <c r="P1683" s="53"/>
      <c r="Q1683" s="53"/>
      <c r="R1683" s="53"/>
      <c r="S1683" s="53"/>
      <c r="T1683" s="53"/>
      <c r="U1683" s="81"/>
      <c r="V1683" s="53"/>
      <c r="W1683" s="53"/>
    </row>
    <row r="1684" spans="1:23" x14ac:dyDescent="0.25">
      <c r="A1684" s="116" t="str">
        <f>IF(ISBLANK(TBL_DATA[[#This Row],[Row.names]]), "",   DATE(YEAR(TBL_DATA[[#This Row],[Row.names]]), MONTH(TBL_DATA[[#This Row],[Row.names]]), DAY(TBL_DATA[[#This Row],[Row.names]])))</f>
        <v/>
      </c>
      <c r="B1684" s="119"/>
      <c r="C1684" s="68"/>
      <c r="E1684" s="53"/>
      <c r="F1684" s="53"/>
      <c r="G1684" s="54"/>
      <c r="H1684" s="114"/>
      <c r="I1684" s="53"/>
      <c r="J1684" s="53"/>
      <c r="K1684" s="53"/>
      <c r="L1684" s="53"/>
      <c r="M1684" s="53"/>
      <c r="N1684" s="53"/>
      <c r="O1684" s="53"/>
      <c r="P1684" s="53"/>
      <c r="Q1684" s="53"/>
      <c r="R1684" s="53"/>
      <c r="S1684" s="53"/>
      <c r="T1684" s="53"/>
      <c r="U1684" s="81"/>
      <c r="V1684" s="53"/>
      <c r="W1684" s="53"/>
    </row>
    <row r="1685" spans="1:23" x14ac:dyDescent="0.25">
      <c r="A1685" s="116" t="str">
        <f>IF(ISBLANK(TBL_DATA[[#This Row],[Row.names]]), "",   DATE(YEAR(TBL_DATA[[#This Row],[Row.names]]), MONTH(TBL_DATA[[#This Row],[Row.names]]), DAY(TBL_DATA[[#This Row],[Row.names]])))</f>
        <v/>
      </c>
      <c r="B1685" s="119"/>
      <c r="C1685" s="68"/>
      <c r="E1685" s="53"/>
      <c r="F1685" s="53"/>
      <c r="G1685" s="54"/>
      <c r="H1685" s="114"/>
      <c r="I1685" s="53"/>
      <c r="J1685" s="53"/>
      <c r="K1685" s="53"/>
      <c r="L1685" s="53"/>
      <c r="M1685" s="53"/>
      <c r="N1685" s="53"/>
      <c r="O1685" s="53"/>
      <c r="P1685" s="53"/>
      <c r="Q1685" s="53"/>
      <c r="R1685" s="53"/>
      <c r="S1685" s="53"/>
      <c r="T1685" s="53"/>
      <c r="U1685" s="81"/>
      <c r="V1685" s="53"/>
      <c r="W1685" s="53"/>
    </row>
    <row r="1686" spans="1:23" x14ac:dyDescent="0.25">
      <c r="A1686" s="116" t="str">
        <f>IF(ISBLANK(TBL_DATA[[#This Row],[Row.names]]), "",   DATE(YEAR(TBL_DATA[[#This Row],[Row.names]]), MONTH(TBL_DATA[[#This Row],[Row.names]]), DAY(TBL_DATA[[#This Row],[Row.names]])))</f>
        <v/>
      </c>
      <c r="B1686" s="119"/>
      <c r="C1686" s="68"/>
      <c r="E1686" s="53"/>
      <c r="F1686" s="53"/>
      <c r="G1686" s="54"/>
      <c r="H1686" s="114"/>
      <c r="I1686" s="53"/>
      <c r="J1686" s="53"/>
      <c r="K1686" s="53"/>
      <c r="L1686" s="53"/>
      <c r="M1686" s="53"/>
      <c r="N1686" s="53"/>
      <c r="O1686" s="53"/>
      <c r="P1686" s="53"/>
      <c r="Q1686" s="53"/>
      <c r="R1686" s="53"/>
      <c r="S1686" s="53"/>
      <c r="T1686" s="53"/>
      <c r="U1686" s="81"/>
      <c r="V1686" s="53"/>
      <c r="W1686" s="53"/>
    </row>
    <row r="1687" spans="1:23" x14ac:dyDescent="0.25">
      <c r="A1687" s="116" t="str">
        <f>IF(ISBLANK(TBL_DATA[[#This Row],[Row.names]]), "",   DATE(YEAR(TBL_DATA[[#This Row],[Row.names]]), MONTH(TBL_DATA[[#This Row],[Row.names]]), DAY(TBL_DATA[[#This Row],[Row.names]])))</f>
        <v/>
      </c>
      <c r="B1687" s="119"/>
      <c r="C1687" s="68"/>
      <c r="E1687" s="53"/>
      <c r="F1687" s="53"/>
      <c r="G1687" s="54"/>
      <c r="H1687" s="114"/>
      <c r="I1687" s="53"/>
      <c r="J1687" s="53"/>
      <c r="K1687" s="53"/>
      <c r="L1687" s="53"/>
      <c r="M1687" s="53"/>
      <c r="N1687" s="53"/>
      <c r="O1687" s="53"/>
      <c r="P1687" s="53"/>
      <c r="Q1687" s="53"/>
      <c r="R1687" s="53"/>
      <c r="S1687" s="53"/>
      <c r="T1687" s="53"/>
      <c r="U1687" s="81"/>
      <c r="V1687" s="53"/>
      <c r="W1687" s="53"/>
    </row>
    <row r="1688" spans="1:23" x14ac:dyDescent="0.25">
      <c r="A1688" s="116" t="str">
        <f>IF(ISBLANK(TBL_DATA[[#This Row],[Row.names]]), "",   DATE(YEAR(TBL_DATA[[#This Row],[Row.names]]), MONTH(TBL_DATA[[#This Row],[Row.names]]), DAY(TBL_DATA[[#This Row],[Row.names]])))</f>
        <v/>
      </c>
      <c r="B1688" s="119"/>
      <c r="C1688" s="68"/>
      <c r="E1688" s="53"/>
      <c r="F1688" s="53"/>
      <c r="G1688" s="54"/>
      <c r="H1688" s="114"/>
      <c r="I1688" s="53"/>
      <c r="J1688" s="53"/>
      <c r="K1688" s="53"/>
      <c r="L1688" s="53"/>
      <c r="M1688" s="53"/>
      <c r="N1688" s="53"/>
      <c r="O1688" s="53"/>
      <c r="P1688" s="53"/>
      <c r="Q1688" s="53"/>
      <c r="R1688" s="53"/>
      <c r="S1688" s="53"/>
      <c r="T1688" s="53"/>
      <c r="U1688" s="81"/>
      <c r="V1688" s="53"/>
      <c r="W1688" s="53"/>
    </row>
    <row r="1689" spans="1:23" x14ac:dyDescent="0.25">
      <c r="A1689" s="116" t="str">
        <f>IF(ISBLANK(TBL_DATA[[#This Row],[Row.names]]), "",   DATE(YEAR(TBL_DATA[[#This Row],[Row.names]]), MONTH(TBL_DATA[[#This Row],[Row.names]]), DAY(TBL_DATA[[#This Row],[Row.names]])))</f>
        <v/>
      </c>
      <c r="B1689" s="119"/>
      <c r="C1689" s="68"/>
      <c r="E1689" s="53"/>
      <c r="F1689" s="53"/>
      <c r="G1689" s="54"/>
      <c r="H1689" s="114"/>
      <c r="I1689" s="53"/>
      <c r="J1689" s="53"/>
      <c r="K1689" s="53"/>
      <c r="L1689" s="53"/>
      <c r="M1689" s="53"/>
      <c r="N1689" s="53"/>
      <c r="O1689" s="53"/>
      <c r="P1689" s="53"/>
      <c r="Q1689" s="53"/>
      <c r="R1689" s="53"/>
      <c r="S1689" s="53"/>
      <c r="T1689" s="53"/>
      <c r="U1689" s="81"/>
      <c r="V1689" s="53"/>
      <c r="W1689" s="53"/>
    </row>
    <row r="1690" spans="1:23" x14ac:dyDescent="0.25">
      <c r="A1690" s="116" t="str">
        <f>IF(ISBLANK(TBL_DATA[[#This Row],[Row.names]]), "",   DATE(YEAR(TBL_DATA[[#This Row],[Row.names]]), MONTH(TBL_DATA[[#This Row],[Row.names]]), DAY(TBL_DATA[[#This Row],[Row.names]])))</f>
        <v/>
      </c>
      <c r="B1690" s="119"/>
      <c r="C1690" s="68"/>
      <c r="E1690" s="53"/>
      <c r="F1690" s="53"/>
      <c r="G1690" s="54"/>
      <c r="H1690" s="114"/>
      <c r="I1690" s="53"/>
      <c r="J1690" s="53"/>
      <c r="K1690" s="53"/>
      <c r="L1690" s="53"/>
      <c r="M1690" s="53"/>
      <c r="N1690" s="53"/>
      <c r="O1690" s="53"/>
      <c r="P1690" s="53"/>
      <c r="Q1690" s="53"/>
      <c r="R1690" s="53"/>
      <c r="S1690" s="53"/>
      <c r="T1690" s="53"/>
      <c r="U1690" s="81"/>
      <c r="V1690" s="53"/>
      <c r="W1690" s="53"/>
    </row>
    <row r="1691" spans="1:23" x14ac:dyDescent="0.25">
      <c r="A1691" s="116" t="str">
        <f>IF(ISBLANK(TBL_DATA[[#This Row],[Row.names]]), "",   DATE(YEAR(TBL_DATA[[#This Row],[Row.names]]), MONTH(TBL_DATA[[#This Row],[Row.names]]), DAY(TBL_DATA[[#This Row],[Row.names]])))</f>
        <v/>
      </c>
      <c r="B1691" s="119"/>
      <c r="C1691" s="68"/>
      <c r="E1691" s="53"/>
      <c r="F1691" s="53"/>
      <c r="G1691" s="54"/>
      <c r="H1691" s="114"/>
      <c r="I1691" s="53"/>
      <c r="J1691" s="53"/>
      <c r="K1691" s="53"/>
      <c r="L1691" s="53"/>
      <c r="M1691" s="53"/>
      <c r="N1691" s="53"/>
      <c r="O1691" s="53"/>
      <c r="P1691" s="53"/>
      <c r="Q1691" s="53"/>
      <c r="R1691" s="53"/>
      <c r="S1691" s="53"/>
      <c r="T1691" s="53"/>
      <c r="U1691" s="81"/>
      <c r="V1691" s="53"/>
      <c r="W1691" s="53"/>
    </row>
    <row r="1692" spans="1:23" x14ac:dyDescent="0.25">
      <c r="A1692" s="116" t="str">
        <f>IF(ISBLANK(TBL_DATA[[#This Row],[Row.names]]), "",   DATE(YEAR(TBL_DATA[[#This Row],[Row.names]]), MONTH(TBL_DATA[[#This Row],[Row.names]]), DAY(TBL_DATA[[#This Row],[Row.names]])))</f>
        <v/>
      </c>
      <c r="B1692" s="119"/>
      <c r="C1692" s="68"/>
      <c r="E1692" s="53"/>
      <c r="F1692" s="53"/>
      <c r="G1692" s="54"/>
      <c r="H1692" s="114"/>
      <c r="I1692" s="53"/>
      <c r="J1692" s="53"/>
      <c r="K1692" s="53"/>
      <c r="L1692" s="53"/>
      <c r="M1692" s="53"/>
      <c r="N1692" s="53"/>
      <c r="O1692" s="53"/>
      <c r="P1692" s="53"/>
      <c r="Q1692" s="53"/>
      <c r="R1692" s="53"/>
      <c r="S1692" s="53"/>
      <c r="T1692" s="53"/>
      <c r="U1692" s="81"/>
      <c r="V1692" s="53"/>
      <c r="W1692" s="53"/>
    </row>
    <row r="1693" spans="1:23" x14ac:dyDescent="0.25">
      <c r="A1693" s="116" t="str">
        <f>IF(ISBLANK(TBL_DATA[[#This Row],[Row.names]]), "",   DATE(YEAR(TBL_DATA[[#This Row],[Row.names]]), MONTH(TBL_DATA[[#This Row],[Row.names]]), DAY(TBL_DATA[[#This Row],[Row.names]])))</f>
        <v/>
      </c>
      <c r="B1693" s="119"/>
      <c r="C1693" s="68"/>
      <c r="E1693" s="53"/>
      <c r="F1693" s="53"/>
      <c r="G1693" s="54"/>
      <c r="H1693" s="114"/>
      <c r="I1693" s="53"/>
      <c r="J1693" s="53"/>
      <c r="K1693" s="53"/>
      <c r="L1693" s="53"/>
      <c r="M1693" s="53"/>
      <c r="N1693" s="53"/>
      <c r="O1693" s="53"/>
      <c r="P1693" s="53"/>
      <c r="Q1693" s="53"/>
      <c r="R1693" s="53"/>
      <c r="S1693" s="53"/>
      <c r="T1693" s="53"/>
      <c r="U1693" s="81"/>
      <c r="V1693" s="53"/>
      <c r="W1693" s="53"/>
    </row>
    <row r="1694" spans="1:23" x14ac:dyDescent="0.25">
      <c r="A1694" s="116" t="str">
        <f>IF(ISBLANK(TBL_DATA[[#This Row],[Row.names]]), "",   DATE(YEAR(TBL_DATA[[#This Row],[Row.names]]), MONTH(TBL_DATA[[#This Row],[Row.names]]), DAY(TBL_DATA[[#This Row],[Row.names]])))</f>
        <v/>
      </c>
      <c r="B1694" s="119"/>
      <c r="C1694" s="68"/>
      <c r="E1694" s="53"/>
      <c r="F1694" s="53"/>
      <c r="G1694" s="54"/>
      <c r="H1694" s="114"/>
      <c r="I1694" s="53"/>
      <c r="J1694" s="53"/>
      <c r="K1694" s="53"/>
      <c r="L1694" s="53"/>
      <c r="M1694" s="53"/>
      <c r="N1694" s="53"/>
      <c r="O1694" s="53"/>
      <c r="P1694" s="53"/>
      <c r="Q1694" s="53"/>
      <c r="R1694" s="53"/>
      <c r="S1694" s="53"/>
      <c r="T1694" s="53"/>
      <c r="U1694" s="81"/>
      <c r="V1694" s="53"/>
      <c r="W1694" s="53"/>
    </row>
    <row r="1695" spans="1:23" x14ac:dyDescent="0.25">
      <c r="A1695" s="116" t="str">
        <f>IF(ISBLANK(TBL_DATA[[#This Row],[Row.names]]), "",   DATE(YEAR(TBL_DATA[[#This Row],[Row.names]]), MONTH(TBL_DATA[[#This Row],[Row.names]]), DAY(TBL_DATA[[#This Row],[Row.names]])))</f>
        <v/>
      </c>
      <c r="B1695" s="119"/>
      <c r="C1695" s="68"/>
      <c r="E1695" s="53"/>
      <c r="F1695" s="53"/>
      <c r="G1695" s="54"/>
      <c r="H1695" s="114"/>
      <c r="I1695" s="53"/>
      <c r="J1695" s="53"/>
      <c r="K1695" s="53"/>
      <c r="L1695" s="53"/>
      <c r="M1695" s="53"/>
      <c r="N1695" s="53"/>
      <c r="O1695" s="53"/>
      <c r="P1695" s="53"/>
      <c r="Q1695" s="53"/>
      <c r="R1695" s="53"/>
      <c r="S1695" s="53"/>
      <c r="T1695" s="53"/>
      <c r="U1695" s="81"/>
      <c r="V1695" s="53"/>
      <c r="W1695" s="53"/>
    </row>
    <row r="1696" spans="1:23" x14ac:dyDescent="0.25">
      <c r="A1696" s="116" t="str">
        <f>IF(ISBLANK(TBL_DATA[[#This Row],[Row.names]]), "",   DATE(YEAR(TBL_DATA[[#This Row],[Row.names]]), MONTH(TBL_DATA[[#This Row],[Row.names]]), DAY(TBL_DATA[[#This Row],[Row.names]])))</f>
        <v/>
      </c>
      <c r="B1696" s="119"/>
      <c r="C1696" s="68"/>
      <c r="E1696" s="53"/>
      <c r="F1696" s="53"/>
      <c r="G1696" s="54"/>
      <c r="H1696" s="114"/>
      <c r="I1696" s="53"/>
      <c r="J1696" s="53"/>
      <c r="K1696" s="53"/>
      <c r="L1696" s="53"/>
      <c r="M1696" s="53"/>
      <c r="N1696" s="53"/>
      <c r="O1696" s="53"/>
      <c r="P1696" s="53"/>
      <c r="Q1696" s="53"/>
      <c r="R1696" s="53"/>
      <c r="S1696" s="53"/>
      <c r="T1696" s="53"/>
      <c r="U1696" s="81"/>
      <c r="V1696" s="53"/>
      <c r="W1696" s="53"/>
    </row>
    <row r="1697" spans="1:23" x14ac:dyDescent="0.25">
      <c r="A1697" s="116" t="str">
        <f>IF(ISBLANK(TBL_DATA[[#This Row],[Row.names]]), "",   DATE(YEAR(TBL_DATA[[#This Row],[Row.names]]), MONTH(TBL_DATA[[#This Row],[Row.names]]), DAY(TBL_DATA[[#This Row],[Row.names]])))</f>
        <v/>
      </c>
      <c r="B1697" s="119"/>
      <c r="C1697" s="68"/>
      <c r="E1697" s="53"/>
      <c r="F1697" s="53"/>
      <c r="G1697" s="54"/>
      <c r="H1697" s="114"/>
      <c r="I1697" s="53"/>
      <c r="J1697" s="53"/>
      <c r="K1697" s="53"/>
      <c r="L1697" s="53"/>
      <c r="M1697" s="53"/>
      <c r="N1697" s="53"/>
      <c r="O1697" s="53"/>
      <c r="P1697" s="53"/>
      <c r="Q1697" s="53"/>
      <c r="R1697" s="53"/>
      <c r="S1697" s="53"/>
      <c r="T1697" s="53"/>
      <c r="U1697" s="81"/>
      <c r="V1697" s="53"/>
      <c r="W1697" s="53"/>
    </row>
    <row r="1698" spans="1:23" x14ac:dyDescent="0.25">
      <c r="A1698" s="116" t="str">
        <f>IF(ISBLANK(TBL_DATA[[#This Row],[Row.names]]), "",   DATE(YEAR(TBL_DATA[[#This Row],[Row.names]]), MONTH(TBL_DATA[[#This Row],[Row.names]]), DAY(TBL_DATA[[#This Row],[Row.names]])))</f>
        <v/>
      </c>
      <c r="B1698" s="119"/>
      <c r="C1698" s="68"/>
      <c r="E1698" s="53"/>
      <c r="F1698" s="53"/>
      <c r="G1698" s="54"/>
      <c r="H1698" s="114"/>
      <c r="I1698" s="53"/>
      <c r="J1698" s="53"/>
      <c r="K1698" s="53"/>
      <c r="L1698" s="53"/>
      <c r="M1698" s="53"/>
      <c r="N1698" s="53"/>
      <c r="O1698" s="53"/>
      <c r="P1698" s="53"/>
      <c r="Q1698" s="53"/>
      <c r="R1698" s="53"/>
      <c r="S1698" s="53"/>
      <c r="T1698" s="53"/>
      <c r="U1698" s="81"/>
      <c r="V1698" s="53"/>
      <c r="W1698" s="53"/>
    </row>
    <row r="1699" spans="1:23" x14ac:dyDescent="0.25">
      <c r="A1699" s="116" t="str">
        <f>IF(ISBLANK(TBL_DATA[[#This Row],[Row.names]]), "",   DATE(YEAR(TBL_DATA[[#This Row],[Row.names]]), MONTH(TBL_DATA[[#This Row],[Row.names]]), DAY(TBL_DATA[[#This Row],[Row.names]])))</f>
        <v/>
      </c>
      <c r="B1699" s="119"/>
      <c r="C1699" s="68"/>
      <c r="E1699" s="53"/>
      <c r="F1699" s="53"/>
      <c r="G1699" s="54"/>
      <c r="H1699" s="114"/>
      <c r="I1699" s="53"/>
      <c r="J1699" s="53"/>
      <c r="K1699" s="53"/>
      <c r="L1699" s="53"/>
      <c r="M1699" s="53"/>
      <c r="N1699" s="53"/>
      <c r="O1699" s="53"/>
      <c r="P1699" s="53"/>
      <c r="Q1699" s="53"/>
      <c r="R1699" s="53"/>
      <c r="S1699" s="53"/>
      <c r="T1699" s="53"/>
      <c r="U1699" s="81"/>
      <c r="V1699" s="53"/>
      <c r="W1699" s="53"/>
    </row>
    <row r="1700" spans="1:23" x14ac:dyDescent="0.25">
      <c r="A1700" s="116" t="str">
        <f>IF(ISBLANK(TBL_DATA[[#This Row],[Row.names]]), "",   DATE(YEAR(TBL_DATA[[#This Row],[Row.names]]), MONTH(TBL_DATA[[#This Row],[Row.names]]), DAY(TBL_DATA[[#This Row],[Row.names]])))</f>
        <v/>
      </c>
      <c r="B1700" s="119"/>
      <c r="C1700" s="68"/>
      <c r="E1700" s="53"/>
      <c r="F1700" s="53"/>
      <c r="G1700" s="54"/>
      <c r="H1700" s="114"/>
      <c r="I1700" s="53"/>
      <c r="J1700" s="53"/>
      <c r="K1700" s="53"/>
      <c r="L1700" s="53"/>
      <c r="M1700" s="53"/>
      <c r="N1700" s="53"/>
      <c r="O1700" s="53"/>
      <c r="P1700" s="53"/>
      <c r="Q1700" s="53"/>
      <c r="R1700" s="53"/>
      <c r="S1700" s="53"/>
      <c r="T1700" s="53"/>
      <c r="U1700" s="81"/>
      <c r="V1700" s="53"/>
      <c r="W1700" s="53"/>
    </row>
    <row r="1701" spans="1:23" x14ac:dyDescent="0.25">
      <c r="A1701" s="116" t="str">
        <f>IF(ISBLANK(TBL_DATA[[#This Row],[Row.names]]), "",   DATE(YEAR(TBL_DATA[[#This Row],[Row.names]]), MONTH(TBL_DATA[[#This Row],[Row.names]]), DAY(TBL_DATA[[#This Row],[Row.names]])))</f>
        <v/>
      </c>
      <c r="B1701" s="119"/>
      <c r="C1701" s="68"/>
      <c r="E1701" s="53"/>
      <c r="F1701" s="53"/>
      <c r="G1701" s="54"/>
      <c r="H1701" s="114"/>
      <c r="I1701" s="53"/>
      <c r="J1701" s="53"/>
      <c r="K1701" s="53"/>
      <c r="L1701" s="53"/>
      <c r="M1701" s="53"/>
      <c r="N1701" s="53"/>
      <c r="O1701" s="53"/>
      <c r="P1701" s="53"/>
      <c r="Q1701" s="53"/>
      <c r="R1701" s="53"/>
      <c r="S1701" s="53"/>
      <c r="T1701" s="53"/>
      <c r="U1701" s="81"/>
      <c r="V1701" s="53"/>
      <c r="W1701" s="53"/>
    </row>
    <row r="1702" spans="1:23" x14ac:dyDescent="0.25">
      <c r="A1702" s="116" t="str">
        <f>IF(ISBLANK(TBL_DATA[[#This Row],[Row.names]]), "",   DATE(YEAR(TBL_DATA[[#This Row],[Row.names]]), MONTH(TBL_DATA[[#This Row],[Row.names]]), DAY(TBL_DATA[[#This Row],[Row.names]])))</f>
        <v/>
      </c>
      <c r="B1702" s="119"/>
      <c r="C1702" s="68"/>
      <c r="E1702" s="53"/>
      <c r="F1702" s="53"/>
      <c r="G1702" s="54"/>
      <c r="H1702" s="114"/>
      <c r="I1702" s="53"/>
      <c r="J1702" s="53"/>
      <c r="K1702" s="53"/>
      <c r="L1702" s="53"/>
      <c r="M1702" s="53"/>
      <c r="N1702" s="53"/>
      <c r="O1702" s="53"/>
      <c r="P1702" s="53"/>
      <c r="Q1702" s="53"/>
      <c r="R1702" s="53"/>
      <c r="S1702" s="53"/>
      <c r="T1702" s="53"/>
      <c r="U1702" s="81"/>
      <c r="V1702" s="53"/>
      <c r="W1702" s="53"/>
    </row>
    <row r="1703" spans="1:23" x14ac:dyDescent="0.25">
      <c r="A1703" s="116" t="str">
        <f>IF(ISBLANK(TBL_DATA[[#This Row],[Row.names]]), "",   DATE(YEAR(TBL_DATA[[#This Row],[Row.names]]), MONTH(TBL_DATA[[#This Row],[Row.names]]), DAY(TBL_DATA[[#This Row],[Row.names]])))</f>
        <v/>
      </c>
      <c r="B1703" s="119"/>
      <c r="C1703" s="68"/>
      <c r="E1703" s="53"/>
      <c r="F1703" s="53"/>
      <c r="G1703" s="54"/>
      <c r="H1703" s="114"/>
      <c r="I1703" s="53"/>
      <c r="J1703" s="53"/>
      <c r="K1703" s="53"/>
      <c r="L1703" s="53"/>
      <c r="M1703" s="53"/>
      <c r="N1703" s="53"/>
      <c r="O1703" s="53"/>
      <c r="P1703" s="53"/>
      <c r="Q1703" s="53"/>
      <c r="R1703" s="53"/>
      <c r="S1703" s="53"/>
      <c r="T1703" s="53"/>
      <c r="U1703" s="81"/>
      <c r="V1703" s="53"/>
      <c r="W1703" s="53"/>
    </row>
    <row r="1704" spans="1:23" x14ac:dyDescent="0.25">
      <c r="A1704" s="116" t="str">
        <f>IF(ISBLANK(TBL_DATA[[#This Row],[Row.names]]), "",   DATE(YEAR(TBL_DATA[[#This Row],[Row.names]]), MONTH(TBL_DATA[[#This Row],[Row.names]]), DAY(TBL_DATA[[#This Row],[Row.names]])))</f>
        <v/>
      </c>
      <c r="B1704" s="119"/>
      <c r="C1704" s="68"/>
      <c r="E1704" s="53"/>
      <c r="F1704" s="53"/>
      <c r="G1704" s="54"/>
      <c r="H1704" s="114"/>
      <c r="I1704" s="53"/>
      <c r="J1704" s="53"/>
      <c r="K1704" s="53"/>
      <c r="L1704" s="53"/>
      <c r="M1704" s="53"/>
      <c r="N1704" s="53"/>
      <c r="O1704" s="53"/>
      <c r="P1704" s="53"/>
      <c r="Q1704" s="53"/>
      <c r="R1704" s="53"/>
      <c r="S1704" s="53"/>
      <c r="T1704" s="53"/>
      <c r="U1704" s="81"/>
      <c r="V1704" s="53"/>
      <c r="W1704" s="53"/>
    </row>
    <row r="1705" spans="1:23" x14ac:dyDescent="0.25">
      <c r="A1705" s="116" t="str">
        <f>IF(ISBLANK(TBL_DATA[[#This Row],[Row.names]]), "",   DATE(YEAR(TBL_DATA[[#This Row],[Row.names]]), MONTH(TBL_DATA[[#This Row],[Row.names]]), DAY(TBL_DATA[[#This Row],[Row.names]])))</f>
        <v/>
      </c>
      <c r="B1705" s="119"/>
      <c r="C1705" s="68"/>
      <c r="E1705" s="53"/>
      <c r="F1705" s="53"/>
      <c r="G1705" s="54"/>
      <c r="H1705" s="114"/>
      <c r="I1705" s="53"/>
      <c r="J1705" s="53"/>
      <c r="K1705" s="53"/>
      <c r="L1705" s="53"/>
      <c r="M1705" s="53"/>
      <c r="N1705" s="53"/>
      <c r="O1705" s="53"/>
      <c r="P1705" s="53"/>
      <c r="Q1705" s="53"/>
      <c r="R1705" s="53"/>
      <c r="S1705" s="53"/>
      <c r="T1705" s="53"/>
      <c r="U1705" s="81"/>
      <c r="V1705" s="53"/>
      <c r="W1705" s="53"/>
    </row>
    <row r="1706" spans="1:23" x14ac:dyDescent="0.25">
      <c r="A1706" s="116" t="str">
        <f>IF(ISBLANK(TBL_DATA[[#This Row],[Row.names]]), "",   DATE(YEAR(TBL_DATA[[#This Row],[Row.names]]), MONTH(TBL_DATA[[#This Row],[Row.names]]), DAY(TBL_DATA[[#This Row],[Row.names]])))</f>
        <v/>
      </c>
      <c r="B1706" s="119"/>
      <c r="C1706" s="68"/>
      <c r="E1706" s="53"/>
      <c r="F1706" s="53"/>
      <c r="G1706" s="54"/>
      <c r="H1706" s="114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81"/>
      <c r="V1706" s="53"/>
      <c r="W1706" s="53"/>
    </row>
    <row r="1707" spans="1:23" x14ac:dyDescent="0.25">
      <c r="A1707" s="116" t="str">
        <f>IF(ISBLANK(TBL_DATA[[#This Row],[Row.names]]), "",   DATE(YEAR(TBL_DATA[[#This Row],[Row.names]]), MONTH(TBL_DATA[[#This Row],[Row.names]]), DAY(TBL_DATA[[#This Row],[Row.names]])))</f>
        <v/>
      </c>
      <c r="B1707" s="119"/>
      <c r="C1707" s="68"/>
      <c r="E1707" s="53"/>
      <c r="F1707" s="53"/>
      <c r="G1707" s="54"/>
      <c r="H1707" s="114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81"/>
      <c r="V1707" s="53"/>
      <c r="W1707" s="53"/>
    </row>
    <row r="1708" spans="1:23" x14ac:dyDescent="0.25">
      <c r="A1708" s="116" t="str">
        <f>IF(ISBLANK(TBL_DATA[[#This Row],[Row.names]]), "",   DATE(YEAR(TBL_DATA[[#This Row],[Row.names]]), MONTH(TBL_DATA[[#This Row],[Row.names]]), DAY(TBL_DATA[[#This Row],[Row.names]])))</f>
        <v/>
      </c>
      <c r="B1708" s="119"/>
      <c r="C1708" s="68"/>
      <c r="E1708" s="53"/>
      <c r="F1708" s="53"/>
      <c r="G1708" s="54"/>
      <c r="H1708" s="114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81"/>
      <c r="V1708" s="53"/>
      <c r="W1708" s="53"/>
    </row>
    <row r="1709" spans="1:23" x14ac:dyDescent="0.25">
      <c r="A1709" s="116" t="str">
        <f>IF(ISBLANK(TBL_DATA[[#This Row],[Row.names]]), "",   DATE(YEAR(TBL_DATA[[#This Row],[Row.names]]), MONTH(TBL_DATA[[#This Row],[Row.names]]), DAY(TBL_DATA[[#This Row],[Row.names]])))</f>
        <v/>
      </c>
      <c r="B1709" s="119"/>
      <c r="C1709" s="68"/>
      <c r="E1709" s="53"/>
      <c r="F1709" s="53"/>
      <c r="G1709" s="54"/>
      <c r="H1709" s="114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81"/>
      <c r="V1709" s="53"/>
      <c r="W1709" s="53"/>
    </row>
    <row r="1710" spans="1:23" x14ac:dyDescent="0.25">
      <c r="A1710" s="116" t="str">
        <f>IF(ISBLANK(TBL_DATA[[#This Row],[Row.names]]), "",   DATE(YEAR(TBL_DATA[[#This Row],[Row.names]]), MONTH(TBL_DATA[[#This Row],[Row.names]]), DAY(TBL_DATA[[#This Row],[Row.names]])))</f>
        <v/>
      </c>
      <c r="B1710" s="119"/>
      <c r="C1710" s="68"/>
      <c r="E1710" s="53"/>
      <c r="F1710" s="53"/>
      <c r="G1710" s="54"/>
      <c r="H1710" s="114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81"/>
      <c r="V1710" s="53"/>
      <c r="W1710" s="53"/>
    </row>
    <row r="1711" spans="1:23" x14ac:dyDescent="0.25">
      <c r="A1711" s="116" t="str">
        <f>IF(ISBLANK(TBL_DATA[[#This Row],[Row.names]]), "",   DATE(YEAR(TBL_DATA[[#This Row],[Row.names]]), MONTH(TBL_DATA[[#This Row],[Row.names]]), DAY(TBL_DATA[[#This Row],[Row.names]])))</f>
        <v/>
      </c>
      <c r="B1711" s="119"/>
      <c r="C1711" s="68"/>
      <c r="E1711" s="53"/>
      <c r="F1711" s="53"/>
      <c r="G1711" s="54"/>
      <c r="H1711" s="114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81"/>
      <c r="V1711" s="53"/>
      <c r="W1711" s="53"/>
    </row>
    <row r="1712" spans="1:23" x14ac:dyDescent="0.25">
      <c r="A1712" s="116" t="str">
        <f>IF(ISBLANK(TBL_DATA[[#This Row],[Row.names]]), "",   DATE(YEAR(TBL_DATA[[#This Row],[Row.names]]), MONTH(TBL_DATA[[#This Row],[Row.names]]), DAY(TBL_DATA[[#This Row],[Row.names]])))</f>
        <v/>
      </c>
      <c r="B1712" s="119"/>
      <c r="C1712" s="68"/>
      <c r="E1712" s="53"/>
      <c r="F1712" s="53"/>
      <c r="G1712" s="54"/>
      <c r="H1712" s="114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81"/>
      <c r="V1712" s="53"/>
      <c r="W1712" s="53"/>
    </row>
    <row r="1713" spans="1:23" x14ac:dyDescent="0.25">
      <c r="A1713" s="116" t="str">
        <f>IF(ISBLANK(TBL_DATA[[#This Row],[Row.names]]), "",   DATE(YEAR(TBL_DATA[[#This Row],[Row.names]]), MONTH(TBL_DATA[[#This Row],[Row.names]]), DAY(TBL_DATA[[#This Row],[Row.names]])))</f>
        <v/>
      </c>
      <c r="B1713" s="119"/>
      <c r="C1713" s="68"/>
      <c r="E1713" s="53"/>
      <c r="F1713" s="53"/>
      <c r="G1713" s="54"/>
      <c r="H1713" s="114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81"/>
      <c r="V1713" s="53"/>
      <c r="W1713" s="53"/>
    </row>
    <row r="1714" spans="1:23" x14ac:dyDescent="0.25">
      <c r="A1714" s="116" t="str">
        <f>IF(ISBLANK(TBL_DATA[[#This Row],[Row.names]]), "",   DATE(YEAR(TBL_DATA[[#This Row],[Row.names]]), MONTH(TBL_DATA[[#This Row],[Row.names]]), DAY(TBL_DATA[[#This Row],[Row.names]])))</f>
        <v/>
      </c>
      <c r="B1714" s="119"/>
      <c r="C1714" s="68"/>
      <c r="E1714" s="53"/>
      <c r="F1714" s="53"/>
      <c r="G1714" s="54"/>
      <c r="H1714" s="114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81"/>
      <c r="V1714" s="53"/>
      <c r="W1714" s="53"/>
    </row>
    <row r="1715" spans="1:23" x14ac:dyDescent="0.25">
      <c r="A1715" s="116" t="str">
        <f>IF(ISBLANK(TBL_DATA[[#This Row],[Row.names]]), "",   DATE(YEAR(TBL_DATA[[#This Row],[Row.names]]), MONTH(TBL_DATA[[#This Row],[Row.names]]), DAY(TBL_DATA[[#This Row],[Row.names]])))</f>
        <v/>
      </c>
      <c r="B1715" s="119"/>
      <c r="C1715" s="68"/>
      <c r="E1715" s="53"/>
      <c r="F1715" s="53"/>
      <c r="G1715" s="54"/>
      <c r="H1715" s="114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81"/>
      <c r="V1715" s="53"/>
      <c r="W1715" s="53"/>
    </row>
    <row r="1716" spans="1:23" x14ac:dyDescent="0.25">
      <c r="A1716" s="116" t="str">
        <f>IF(ISBLANK(TBL_DATA[[#This Row],[Row.names]]), "",   DATE(YEAR(TBL_DATA[[#This Row],[Row.names]]), MONTH(TBL_DATA[[#This Row],[Row.names]]), DAY(TBL_DATA[[#This Row],[Row.names]])))</f>
        <v/>
      </c>
      <c r="B1716" s="119"/>
      <c r="C1716" s="68"/>
      <c r="E1716" s="53"/>
      <c r="F1716" s="53"/>
      <c r="G1716" s="54"/>
      <c r="H1716" s="114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81"/>
      <c r="V1716" s="53"/>
      <c r="W1716" s="53"/>
    </row>
    <row r="1717" spans="1:23" x14ac:dyDescent="0.25">
      <c r="A1717" s="116" t="str">
        <f>IF(ISBLANK(TBL_DATA[[#This Row],[Row.names]]), "",   DATE(YEAR(TBL_DATA[[#This Row],[Row.names]]), MONTH(TBL_DATA[[#This Row],[Row.names]]), DAY(TBL_DATA[[#This Row],[Row.names]])))</f>
        <v/>
      </c>
      <c r="B1717" s="119"/>
      <c r="C1717" s="68"/>
      <c r="E1717" s="53"/>
      <c r="F1717" s="53"/>
      <c r="G1717" s="54"/>
      <c r="H1717" s="114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81"/>
      <c r="V1717" s="53"/>
      <c r="W1717" s="53"/>
    </row>
    <row r="1718" spans="1:23" x14ac:dyDescent="0.25">
      <c r="A1718" s="116" t="str">
        <f>IF(ISBLANK(TBL_DATA[[#This Row],[Row.names]]), "",   DATE(YEAR(TBL_DATA[[#This Row],[Row.names]]), MONTH(TBL_DATA[[#This Row],[Row.names]]), DAY(TBL_DATA[[#This Row],[Row.names]])))</f>
        <v/>
      </c>
      <c r="B1718" s="119"/>
      <c r="C1718" s="68"/>
      <c r="E1718" s="53"/>
      <c r="F1718" s="53"/>
      <c r="G1718" s="54"/>
      <c r="H1718" s="114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81"/>
      <c r="V1718" s="53"/>
      <c r="W1718" s="53"/>
    </row>
    <row r="1719" spans="1:23" x14ac:dyDescent="0.25">
      <c r="A1719" s="116" t="str">
        <f>IF(ISBLANK(TBL_DATA[[#This Row],[Row.names]]), "",   DATE(YEAR(TBL_DATA[[#This Row],[Row.names]]), MONTH(TBL_DATA[[#This Row],[Row.names]]), DAY(TBL_DATA[[#This Row],[Row.names]])))</f>
        <v/>
      </c>
      <c r="B1719" s="119"/>
      <c r="C1719" s="68"/>
      <c r="E1719" s="53"/>
      <c r="F1719" s="53"/>
      <c r="G1719" s="54"/>
      <c r="H1719" s="114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81"/>
      <c r="V1719" s="53"/>
      <c r="W1719" s="53"/>
    </row>
    <row r="1720" spans="1:23" x14ac:dyDescent="0.25">
      <c r="A1720" s="116" t="str">
        <f>IF(ISBLANK(TBL_DATA[[#This Row],[Row.names]]), "",   DATE(YEAR(TBL_DATA[[#This Row],[Row.names]]), MONTH(TBL_DATA[[#This Row],[Row.names]]), DAY(TBL_DATA[[#This Row],[Row.names]])))</f>
        <v/>
      </c>
      <c r="B1720" s="119"/>
      <c r="C1720" s="68"/>
      <c r="E1720" s="53"/>
      <c r="F1720" s="53"/>
      <c r="G1720" s="54"/>
      <c r="H1720" s="114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81"/>
      <c r="V1720" s="53"/>
      <c r="W1720" s="53"/>
    </row>
    <row r="1721" spans="1:23" x14ac:dyDescent="0.25">
      <c r="A1721" s="116" t="str">
        <f>IF(ISBLANK(TBL_DATA[[#This Row],[Row.names]]), "",   DATE(YEAR(TBL_DATA[[#This Row],[Row.names]]), MONTH(TBL_DATA[[#This Row],[Row.names]]), DAY(TBL_DATA[[#This Row],[Row.names]])))</f>
        <v/>
      </c>
      <c r="B1721" s="119"/>
      <c r="C1721" s="68"/>
      <c r="E1721" s="53"/>
      <c r="F1721" s="53"/>
      <c r="G1721" s="54"/>
      <c r="H1721" s="114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81"/>
      <c r="V1721" s="53"/>
      <c r="W1721" s="53"/>
    </row>
    <row r="1722" spans="1:23" x14ac:dyDescent="0.25">
      <c r="A1722" s="116" t="str">
        <f>IF(ISBLANK(TBL_DATA[[#This Row],[Row.names]]), "",   DATE(YEAR(TBL_DATA[[#This Row],[Row.names]]), MONTH(TBL_DATA[[#This Row],[Row.names]]), DAY(TBL_DATA[[#This Row],[Row.names]])))</f>
        <v/>
      </c>
      <c r="B1722" s="119"/>
      <c r="C1722" s="68"/>
      <c r="E1722" s="53"/>
      <c r="F1722" s="53"/>
      <c r="G1722" s="54"/>
      <c r="H1722" s="114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81"/>
      <c r="V1722" s="53"/>
      <c r="W1722" s="53"/>
    </row>
    <row r="1723" spans="1:23" x14ac:dyDescent="0.25">
      <c r="A1723" s="116" t="str">
        <f>IF(ISBLANK(TBL_DATA[[#This Row],[Row.names]]), "",   DATE(YEAR(TBL_DATA[[#This Row],[Row.names]]), MONTH(TBL_DATA[[#This Row],[Row.names]]), DAY(TBL_DATA[[#This Row],[Row.names]])))</f>
        <v/>
      </c>
      <c r="B1723" s="119"/>
      <c r="C1723" s="68"/>
      <c r="E1723" s="53"/>
      <c r="F1723" s="53"/>
      <c r="G1723" s="54"/>
      <c r="H1723" s="114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81"/>
      <c r="V1723" s="53"/>
      <c r="W1723" s="53"/>
    </row>
    <row r="1724" spans="1:23" x14ac:dyDescent="0.25">
      <c r="A1724" s="116" t="str">
        <f>IF(ISBLANK(TBL_DATA[[#This Row],[Row.names]]), "",   DATE(YEAR(TBL_DATA[[#This Row],[Row.names]]), MONTH(TBL_DATA[[#This Row],[Row.names]]), DAY(TBL_DATA[[#This Row],[Row.names]])))</f>
        <v/>
      </c>
      <c r="B1724" s="119"/>
      <c r="C1724" s="68"/>
      <c r="E1724" s="53"/>
      <c r="F1724" s="53"/>
      <c r="G1724" s="54"/>
      <c r="H1724" s="114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81"/>
      <c r="V1724" s="53"/>
      <c r="W1724" s="53"/>
    </row>
    <row r="1725" spans="1:23" x14ac:dyDescent="0.25">
      <c r="A1725" s="116" t="str">
        <f>IF(ISBLANK(TBL_DATA[[#This Row],[Row.names]]), "",   DATE(YEAR(TBL_DATA[[#This Row],[Row.names]]), MONTH(TBL_DATA[[#This Row],[Row.names]]), DAY(TBL_DATA[[#This Row],[Row.names]])))</f>
        <v/>
      </c>
      <c r="B1725" s="119"/>
      <c r="C1725" s="68"/>
      <c r="E1725" s="53"/>
      <c r="F1725" s="53"/>
      <c r="G1725" s="54"/>
      <c r="H1725" s="114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81"/>
      <c r="V1725" s="53"/>
      <c r="W1725" s="53"/>
    </row>
    <row r="1726" spans="1:23" x14ac:dyDescent="0.25">
      <c r="A1726" s="116" t="str">
        <f>IF(ISBLANK(TBL_DATA[[#This Row],[Row.names]]), "",   DATE(YEAR(TBL_DATA[[#This Row],[Row.names]]), MONTH(TBL_DATA[[#This Row],[Row.names]]), DAY(TBL_DATA[[#This Row],[Row.names]])))</f>
        <v/>
      </c>
      <c r="B1726" s="119"/>
      <c r="C1726" s="68"/>
      <c r="E1726" s="53"/>
      <c r="F1726" s="53"/>
      <c r="G1726" s="54"/>
      <c r="H1726" s="114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81"/>
      <c r="V1726" s="53"/>
      <c r="W1726" s="53"/>
    </row>
    <row r="1727" spans="1:23" x14ac:dyDescent="0.25">
      <c r="A1727" s="116" t="str">
        <f>IF(ISBLANK(TBL_DATA[[#This Row],[Row.names]]), "",   DATE(YEAR(TBL_DATA[[#This Row],[Row.names]]), MONTH(TBL_DATA[[#This Row],[Row.names]]), DAY(TBL_DATA[[#This Row],[Row.names]])))</f>
        <v/>
      </c>
      <c r="B1727" s="119"/>
      <c r="C1727" s="68"/>
      <c r="E1727" s="53"/>
      <c r="F1727" s="53"/>
      <c r="G1727" s="54"/>
      <c r="H1727" s="114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81"/>
      <c r="V1727" s="53"/>
      <c r="W1727" s="53"/>
    </row>
    <row r="1728" spans="1:23" x14ac:dyDescent="0.25">
      <c r="A1728" s="116" t="str">
        <f>IF(ISBLANK(TBL_DATA[[#This Row],[Row.names]]), "",   DATE(YEAR(TBL_DATA[[#This Row],[Row.names]]), MONTH(TBL_DATA[[#This Row],[Row.names]]), DAY(TBL_DATA[[#This Row],[Row.names]])))</f>
        <v/>
      </c>
      <c r="B1728" s="119"/>
      <c r="C1728" s="68"/>
      <c r="E1728" s="53"/>
      <c r="F1728" s="53"/>
      <c r="G1728" s="54"/>
      <c r="H1728" s="114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81"/>
      <c r="V1728" s="53"/>
      <c r="W1728" s="53"/>
    </row>
    <row r="1729" spans="1:23" x14ac:dyDescent="0.25">
      <c r="A1729" s="116" t="str">
        <f>IF(ISBLANK(TBL_DATA[[#This Row],[Row.names]]), "",   DATE(YEAR(TBL_DATA[[#This Row],[Row.names]]), MONTH(TBL_DATA[[#This Row],[Row.names]]), DAY(TBL_DATA[[#This Row],[Row.names]])))</f>
        <v/>
      </c>
      <c r="B1729" s="119"/>
      <c r="C1729" s="68"/>
      <c r="E1729" s="53"/>
      <c r="F1729" s="53"/>
      <c r="G1729" s="54"/>
      <c r="H1729" s="114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81"/>
      <c r="V1729" s="53"/>
      <c r="W1729" s="53"/>
    </row>
    <row r="1730" spans="1:23" x14ac:dyDescent="0.25">
      <c r="A1730" s="116" t="str">
        <f>IF(ISBLANK(TBL_DATA[[#This Row],[Row.names]]), "",   DATE(YEAR(TBL_DATA[[#This Row],[Row.names]]), MONTH(TBL_DATA[[#This Row],[Row.names]]), DAY(TBL_DATA[[#This Row],[Row.names]])))</f>
        <v/>
      </c>
      <c r="B1730" s="119"/>
      <c r="C1730" s="68"/>
      <c r="E1730" s="53"/>
      <c r="F1730" s="53"/>
      <c r="G1730" s="54"/>
      <c r="H1730" s="114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81"/>
      <c r="V1730" s="53"/>
      <c r="W1730" s="53"/>
    </row>
    <row r="1731" spans="1:23" x14ac:dyDescent="0.25">
      <c r="A1731" s="116" t="str">
        <f>IF(ISBLANK(TBL_DATA[[#This Row],[Row.names]]), "",   DATE(YEAR(TBL_DATA[[#This Row],[Row.names]]), MONTH(TBL_DATA[[#This Row],[Row.names]]), DAY(TBL_DATA[[#This Row],[Row.names]])))</f>
        <v/>
      </c>
      <c r="B1731" s="119"/>
      <c r="C1731" s="68"/>
      <c r="E1731" s="53"/>
      <c r="F1731" s="53"/>
      <c r="G1731" s="54"/>
      <c r="H1731" s="114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81"/>
      <c r="V1731" s="53"/>
      <c r="W1731" s="53"/>
    </row>
    <row r="1732" spans="1:23" x14ac:dyDescent="0.25">
      <c r="A1732" s="116" t="str">
        <f>IF(ISBLANK(TBL_DATA[[#This Row],[Row.names]]), "",   DATE(YEAR(TBL_DATA[[#This Row],[Row.names]]), MONTH(TBL_DATA[[#This Row],[Row.names]]), DAY(TBL_DATA[[#This Row],[Row.names]])))</f>
        <v/>
      </c>
      <c r="B1732" s="119"/>
      <c r="C1732" s="68"/>
      <c r="E1732" s="53"/>
      <c r="F1732" s="53"/>
      <c r="G1732" s="54"/>
      <c r="H1732" s="114"/>
      <c r="I1732" s="53"/>
      <c r="J1732" s="53"/>
      <c r="K1732" s="53"/>
      <c r="L1732" s="53"/>
      <c r="M1732" s="53"/>
      <c r="N1732" s="53"/>
      <c r="O1732" s="53"/>
      <c r="P1732" s="53"/>
      <c r="Q1732" s="53"/>
      <c r="R1732" s="53"/>
      <c r="S1732" s="53"/>
      <c r="T1732" s="53"/>
      <c r="U1732" s="81"/>
      <c r="V1732" s="53"/>
      <c r="W1732" s="53"/>
    </row>
    <row r="1733" spans="1:23" x14ac:dyDescent="0.25">
      <c r="A1733" s="116" t="str">
        <f>IF(ISBLANK(TBL_DATA[[#This Row],[Row.names]]), "",   DATE(YEAR(TBL_DATA[[#This Row],[Row.names]]), MONTH(TBL_DATA[[#This Row],[Row.names]]), DAY(TBL_DATA[[#This Row],[Row.names]])))</f>
        <v/>
      </c>
      <c r="B1733" s="119"/>
      <c r="C1733" s="68"/>
      <c r="E1733" s="53"/>
      <c r="F1733" s="53"/>
      <c r="G1733" s="54"/>
      <c r="H1733" s="114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81"/>
      <c r="V1733" s="53"/>
      <c r="W1733" s="53"/>
    </row>
    <row r="1734" spans="1:23" x14ac:dyDescent="0.25">
      <c r="A1734" s="116" t="str">
        <f>IF(ISBLANK(TBL_DATA[[#This Row],[Row.names]]), "",   DATE(YEAR(TBL_DATA[[#This Row],[Row.names]]), MONTH(TBL_DATA[[#This Row],[Row.names]]), DAY(TBL_DATA[[#This Row],[Row.names]])))</f>
        <v/>
      </c>
      <c r="B1734" s="119"/>
      <c r="C1734" s="68"/>
      <c r="E1734" s="53"/>
      <c r="F1734" s="53"/>
      <c r="G1734" s="54"/>
      <c r="H1734" s="114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81"/>
      <c r="V1734" s="53"/>
      <c r="W1734" s="53"/>
    </row>
    <row r="1735" spans="1:23" x14ac:dyDescent="0.25">
      <c r="A1735" s="116" t="str">
        <f>IF(ISBLANK(TBL_DATA[[#This Row],[Row.names]]), "",   DATE(YEAR(TBL_DATA[[#This Row],[Row.names]]), MONTH(TBL_DATA[[#This Row],[Row.names]]), DAY(TBL_DATA[[#This Row],[Row.names]])))</f>
        <v/>
      </c>
      <c r="B1735" s="119"/>
      <c r="C1735" s="68"/>
      <c r="E1735" s="53"/>
      <c r="F1735" s="53"/>
      <c r="G1735" s="54"/>
      <c r="H1735" s="114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81"/>
      <c r="V1735" s="53"/>
      <c r="W1735" s="53"/>
    </row>
    <row r="1736" spans="1:23" x14ac:dyDescent="0.25">
      <c r="A1736" s="116" t="str">
        <f>IF(ISBLANK(TBL_DATA[[#This Row],[Row.names]]), "",   DATE(YEAR(TBL_DATA[[#This Row],[Row.names]]), MONTH(TBL_DATA[[#This Row],[Row.names]]), DAY(TBL_DATA[[#This Row],[Row.names]])))</f>
        <v/>
      </c>
      <c r="B1736" s="119"/>
      <c r="C1736" s="68"/>
      <c r="E1736" s="53"/>
      <c r="F1736" s="53"/>
      <c r="G1736" s="54"/>
      <c r="H1736" s="114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81"/>
      <c r="V1736" s="53"/>
      <c r="W1736" s="53"/>
    </row>
    <row r="1737" spans="1:23" x14ac:dyDescent="0.25">
      <c r="A1737" s="116" t="str">
        <f>IF(ISBLANK(TBL_DATA[[#This Row],[Row.names]]), "",   DATE(YEAR(TBL_DATA[[#This Row],[Row.names]]), MONTH(TBL_DATA[[#This Row],[Row.names]]), DAY(TBL_DATA[[#This Row],[Row.names]])))</f>
        <v/>
      </c>
      <c r="B1737" s="119"/>
      <c r="C1737" s="68"/>
      <c r="E1737" s="53"/>
      <c r="F1737" s="53"/>
      <c r="G1737" s="54"/>
      <c r="H1737" s="114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81"/>
      <c r="V1737" s="53"/>
      <c r="W1737" s="53"/>
    </row>
    <row r="1738" spans="1:23" x14ac:dyDescent="0.25">
      <c r="A1738" s="116" t="str">
        <f>IF(ISBLANK(TBL_DATA[[#This Row],[Row.names]]), "",   DATE(YEAR(TBL_DATA[[#This Row],[Row.names]]), MONTH(TBL_DATA[[#This Row],[Row.names]]), DAY(TBL_DATA[[#This Row],[Row.names]])))</f>
        <v/>
      </c>
      <c r="B1738" s="119"/>
      <c r="C1738" s="68"/>
      <c r="E1738" s="53"/>
      <c r="F1738" s="53"/>
      <c r="G1738" s="54"/>
      <c r="H1738" s="114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81"/>
      <c r="V1738" s="53"/>
      <c r="W1738" s="53"/>
    </row>
    <row r="1739" spans="1:23" x14ac:dyDescent="0.25">
      <c r="A1739" s="116" t="str">
        <f>IF(ISBLANK(TBL_DATA[[#This Row],[Row.names]]), "",   DATE(YEAR(TBL_DATA[[#This Row],[Row.names]]), MONTH(TBL_DATA[[#This Row],[Row.names]]), DAY(TBL_DATA[[#This Row],[Row.names]])))</f>
        <v/>
      </c>
      <c r="B1739" s="119"/>
      <c r="C1739" s="68"/>
      <c r="E1739" s="53"/>
      <c r="F1739" s="53"/>
      <c r="G1739" s="54"/>
      <c r="H1739" s="114"/>
      <c r="I1739" s="53"/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81"/>
      <c r="V1739" s="53"/>
      <c r="W1739" s="53"/>
    </row>
    <row r="1740" spans="1:23" x14ac:dyDescent="0.25">
      <c r="A1740" s="116" t="str">
        <f>IF(ISBLANK(TBL_DATA[[#This Row],[Row.names]]), "",   DATE(YEAR(TBL_DATA[[#This Row],[Row.names]]), MONTH(TBL_DATA[[#This Row],[Row.names]]), DAY(TBL_DATA[[#This Row],[Row.names]])))</f>
        <v/>
      </c>
      <c r="B1740" s="119"/>
      <c r="C1740" s="68"/>
      <c r="E1740" s="53"/>
      <c r="F1740" s="53"/>
      <c r="G1740" s="54"/>
      <c r="H1740" s="114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81"/>
      <c r="V1740" s="53"/>
      <c r="W1740" s="53"/>
    </row>
    <row r="1741" spans="1:23" x14ac:dyDescent="0.25">
      <c r="A1741" s="116" t="str">
        <f>IF(ISBLANK(TBL_DATA[[#This Row],[Row.names]]), "",   DATE(YEAR(TBL_DATA[[#This Row],[Row.names]]), MONTH(TBL_DATA[[#This Row],[Row.names]]), DAY(TBL_DATA[[#This Row],[Row.names]])))</f>
        <v/>
      </c>
      <c r="B1741" s="119"/>
      <c r="C1741" s="68"/>
      <c r="E1741" s="53"/>
      <c r="F1741" s="53"/>
      <c r="G1741" s="54"/>
      <c r="H1741" s="114"/>
      <c r="I1741" s="53"/>
      <c r="J1741" s="53"/>
      <c r="K1741" s="53"/>
      <c r="L1741" s="53"/>
      <c r="M1741" s="53"/>
      <c r="N1741" s="53"/>
      <c r="O1741" s="53"/>
      <c r="P1741" s="53"/>
      <c r="Q1741" s="53"/>
      <c r="R1741" s="53"/>
      <c r="S1741" s="53"/>
      <c r="T1741" s="53"/>
      <c r="U1741" s="81"/>
      <c r="V1741" s="53"/>
      <c r="W1741" s="53"/>
    </row>
    <row r="1742" spans="1:23" x14ac:dyDescent="0.25">
      <c r="A1742" s="116" t="str">
        <f>IF(ISBLANK(TBL_DATA[[#This Row],[Row.names]]), "",   DATE(YEAR(TBL_DATA[[#This Row],[Row.names]]), MONTH(TBL_DATA[[#This Row],[Row.names]]), DAY(TBL_DATA[[#This Row],[Row.names]])))</f>
        <v/>
      </c>
      <c r="B1742" s="119"/>
      <c r="C1742" s="68"/>
      <c r="E1742" s="53"/>
      <c r="F1742" s="53"/>
      <c r="G1742" s="54"/>
      <c r="H1742" s="114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81"/>
      <c r="V1742" s="53"/>
      <c r="W1742" s="53"/>
    </row>
    <row r="1743" spans="1:23" x14ac:dyDescent="0.25">
      <c r="A1743" s="116" t="str">
        <f>IF(ISBLANK(TBL_DATA[[#This Row],[Row.names]]), "",   DATE(YEAR(TBL_DATA[[#This Row],[Row.names]]), MONTH(TBL_DATA[[#This Row],[Row.names]]), DAY(TBL_DATA[[#This Row],[Row.names]])))</f>
        <v/>
      </c>
      <c r="B1743" s="119"/>
      <c r="C1743" s="68"/>
      <c r="E1743" s="53"/>
      <c r="F1743" s="53"/>
      <c r="G1743" s="54"/>
      <c r="H1743" s="114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81"/>
      <c r="V1743" s="53"/>
      <c r="W1743" s="53"/>
    </row>
    <row r="1744" spans="1:23" x14ac:dyDescent="0.25">
      <c r="A1744" s="116" t="str">
        <f>IF(ISBLANK(TBL_DATA[[#This Row],[Row.names]]), "",   DATE(YEAR(TBL_DATA[[#This Row],[Row.names]]), MONTH(TBL_DATA[[#This Row],[Row.names]]), DAY(TBL_DATA[[#This Row],[Row.names]])))</f>
        <v/>
      </c>
      <c r="B1744" s="119"/>
      <c r="C1744" s="68"/>
      <c r="E1744" s="53"/>
      <c r="F1744" s="53"/>
      <c r="G1744" s="54"/>
      <c r="H1744" s="114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81"/>
      <c r="V1744" s="53"/>
      <c r="W1744" s="53"/>
    </row>
    <row r="1745" spans="1:23" x14ac:dyDescent="0.25">
      <c r="A1745" s="116" t="str">
        <f>IF(ISBLANK(TBL_DATA[[#This Row],[Row.names]]), "",   DATE(YEAR(TBL_DATA[[#This Row],[Row.names]]), MONTH(TBL_DATA[[#This Row],[Row.names]]), DAY(TBL_DATA[[#This Row],[Row.names]])))</f>
        <v/>
      </c>
      <c r="B1745" s="119"/>
      <c r="C1745" s="68"/>
      <c r="E1745" s="53"/>
      <c r="F1745" s="53"/>
      <c r="G1745" s="54"/>
      <c r="H1745" s="114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81"/>
      <c r="V1745" s="53"/>
      <c r="W1745" s="53"/>
    </row>
    <row r="1746" spans="1:23" x14ac:dyDescent="0.25">
      <c r="A1746" s="116" t="str">
        <f>IF(ISBLANK(TBL_DATA[[#This Row],[Row.names]]), "",   DATE(YEAR(TBL_DATA[[#This Row],[Row.names]]), MONTH(TBL_DATA[[#This Row],[Row.names]]), DAY(TBL_DATA[[#This Row],[Row.names]])))</f>
        <v/>
      </c>
      <c r="B1746" s="119"/>
      <c r="C1746" s="68"/>
      <c r="E1746" s="53"/>
      <c r="F1746" s="53"/>
      <c r="G1746" s="54"/>
      <c r="H1746" s="114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81"/>
      <c r="V1746" s="53"/>
      <c r="W1746" s="53"/>
    </row>
    <row r="1747" spans="1:23" x14ac:dyDescent="0.25">
      <c r="A1747" s="116" t="str">
        <f>IF(ISBLANK(TBL_DATA[[#This Row],[Row.names]]), "",   DATE(YEAR(TBL_DATA[[#This Row],[Row.names]]), MONTH(TBL_DATA[[#This Row],[Row.names]]), DAY(TBL_DATA[[#This Row],[Row.names]])))</f>
        <v/>
      </c>
      <c r="B1747" s="119"/>
      <c r="C1747" s="68"/>
      <c r="E1747" s="53"/>
      <c r="F1747" s="53"/>
      <c r="G1747" s="54"/>
      <c r="H1747" s="114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81"/>
      <c r="V1747" s="53"/>
      <c r="W1747" s="53"/>
    </row>
    <row r="1748" spans="1:23" x14ac:dyDescent="0.25">
      <c r="A1748" s="116" t="str">
        <f>IF(ISBLANK(TBL_DATA[[#This Row],[Row.names]]), "",   DATE(YEAR(TBL_DATA[[#This Row],[Row.names]]), MONTH(TBL_DATA[[#This Row],[Row.names]]), DAY(TBL_DATA[[#This Row],[Row.names]])))</f>
        <v/>
      </c>
      <c r="B1748" s="119"/>
      <c r="C1748" s="68"/>
      <c r="E1748" s="53"/>
      <c r="F1748" s="53"/>
      <c r="G1748" s="54"/>
      <c r="H1748" s="114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81"/>
      <c r="V1748" s="53"/>
      <c r="W1748" s="53"/>
    </row>
    <row r="1749" spans="1:23" x14ac:dyDescent="0.25">
      <c r="A1749" s="116" t="str">
        <f>IF(ISBLANK(TBL_DATA[[#This Row],[Row.names]]), "",   DATE(YEAR(TBL_DATA[[#This Row],[Row.names]]), MONTH(TBL_DATA[[#This Row],[Row.names]]), DAY(TBL_DATA[[#This Row],[Row.names]])))</f>
        <v/>
      </c>
      <c r="B1749" s="119"/>
      <c r="C1749" s="68"/>
      <c r="E1749" s="53"/>
      <c r="F1749" s="53"/>
      <c r="G1749" s="54"/>
      <c r="H1749" s="114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81"/>
      <c r="V1749" s="53"/>
      <c r="W1749" s="53"/>
    </row>
    <row r="1750" spans="1:23" x14ac:dyDescent="0.25">
      <c r="A1750" s="116" t="str">
        <f>IF(ISBLANK(TBL_DATA[[#This Row],[Row.names]]), "",   DATE(YEAR(TBL_DATA[[#This Row],[Row.names]]), MONTH(TBL_DATA[[#This Row],[Row.names]]), DAY(TBL_DATA[[#This Row],[Row.names]])))</f>
        <v/>
      </c>
      <c r="B1750" s="119"/>
      <c r="C1750" s="68"/>
      <c r="E1750" s="53"/>
      <c r="F1750" s="53"/>
      <c r="G1750" s="54"/>
      <c r="H1750" s="114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81"/>
      <c r="V1750" s="53"/>
      <c r="W1750" s="53"/>
    </row>
    <row r="1751" spans="1:23" x14ac:dyDescent="0.25">
      <c r="A1751" s="116" t="str">
        <f>IF(ISBLANK(TBL_DATA[[#This Row],[Row.names]]), "",   DATE(YEAR(TBL_DATA[[#This Row],[Row.names]]), MONTH(TBL_DATA[[#This Row],[Row.names]]), DAY(TBL_DATA[[#This Row],[Row.names]])))</f>
        <v/>
      </c>
      <c r="B1751" s="119"/>
      <c r="C1751" s="68"/>
      <c r="E1751" s="53"/>
      <c r="F1751" s="53"/>
      <c r="G1751" s="54"/>
      <c r="H1751" s="114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53"/>
      <c r="U1751" s="81"/>
      <c r="V1751" s="53"/>
      <c r="W1751" s="53"/>
    </row>
    <row r="1752" spans="1:23" x14ac:dyDescent="0.25">
      <c r="A1752" s="116" t="str">
        <f>IF(ISBLANK(TBL_DATA[[#This Row],[Row.names]]), "",   DATE(YEAR(TBL_DATA[[#This Row],[Row.names]]), MONTH(TBL_DATA[[#This Row],[Row.names]]), DAY(TBL_DATA[[#This Row],[Row.names]])))</f>
        <v/>
      </c>
      <c r="B1752" s="119"/>
      <c r="C1752" s="68"/>
      <c r="E1752" s="53"/>
      <c r="F1752" s="53"/>
      <c r="G1752" s="54"/>
      <c r="H1752" s="114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81"/>
      <c r="V1752" s="53"/>
      <c r="W1752" s="53"/>
    </row>
    <row r="1753" spans="1:23" x14ac:dyDescent="0.25">
      <c r="A1753" s="116" t="str">
        <f>IF(ISBLANK(TBL_DATA[[#This Row],[Row.names]]), "",   DATE(YEAR(TBL_DATA[[#This Row],[Row.names]]), MONTH(TBL_DATA[[#This Row],[Row.names]]), DAY(TBL_DATA[[#This Row],[Row.names]])))</f>
        <v/>
      </c>
      <c r="B1753" s="119"/>
      <c r="C1753" s="68"/>
      <c r="E1753" s="53"/>
      <c r="F1753" s="53"/>
      <c r="G1753" s="54"/>
      <c r="H1753" s="114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81"/>
      <c r="V1753" s="53"/>
      <c r="W1753" s="53"/>
    </row>
    <row r="1754" spans="1:23" x14ac:dyDescent="0.25">
      <c r="A1754" s="116" t="str">
        <f>IF(ISBLANK(TBL_DATA[[#This Row],[Row.names]]), "",   DATE(YEAR(TBL_DATA[[#This Row],[Row.names]]), MONTH(TBL_DATA[[#This Row],[Row.names]]), DAY(TBL_DATA[[#This Row],[Row.names]])))</f>
        <v/>
      </c>
      <c r="B1754" s="119"/>
      <c r="C1754" s="68"/>
      <c r="E1754" s="53"/>
      <c r="F1754" s="53"/>
      <c r="G1754" s="54"/>
      <c r="H1754" s="114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81"/>
      <c r="V1754" s="53"/>
      <c r="W1754" s="53"/>
    </row>
    <row r="1755" spans="1:23" x14ac:dyDescent="0.25">
      <c r="A1755" s="116" t="str">
        <f>IF(ISBLANK(TBL_DATA[[#This Row],[Row.names]]), "",   DATE(YEAR(TBL_DATA[[#This Row],[Row.names]]), MONTH(TBL_DATA[[#This Row],[Row.names]]), DAY(TBL_DATA[[#This Row],[Row.names]])))</f>
        <v/>
      </c>
      <c r="B1755" s="119"/>
      <c r="C1755" s="68"/>
      <c r="E1755" s="53"/>
      <c r="F1755" s="53"/>
      <c r="G1755" s="54"/>
      <c r="H1755" s="114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81"/>
      <c r="V1755" s="53"/>
      <c r="W1755" s="53"/>
    </row>
    <row r="1756" spans="1:23" x14ac:dyDescent="0.25">
      <c r="A1756" s="116" t="str">
        <f>IF(ISBLANK(TBL_DATA[[#This Row],[Row.names]]), "",   DATE(YEAR(TBL_DATA[[#This Row],[Row.names]]), MONTH(TBL_DATA[[#This Row],[Row.names]]), DAY(TBL_DATA[[#This Row],[Row.names]])))</f>
        <v/>
      </c>
      <c r="B1756" s="119"/>
      <c r="C1756" s="68"/>
      <c r="E1756" s="53"/>
      <c r="F1756" s="53"/>
      <c r="G1756" s="54"/>
      <c r="H1756" s="114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81"/>
      <c r="V1756" s="53"/>
      <c r="W1756" s="53"/>
    </row>
    <row r="1757" spans="1:23" x14ac:dyDescent="0.25">
      <c r="A1757" s="116" t="str">
        <f>IF(ISBLANK(TBL_DATA[[#This Row],[Row.names]]), "",   DATE(YEAR(TBL_DATA[[#This Row],[Row.names]]), MONTH(TBL_DATA[[#This Row],[Row.names]]), DAY(TBL_DATA[[#This Row],[Row.names]])))</f>
        <v/>
      </c>
      <c r="B1757" s="119"/>
      <c r="C1757" s="68"/>
      <c r="E1757" s="53"/>
      <c r="F1757" s="53"/>
      <c r="G1757" s="54"/>
      <c r="H1757" s="114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81"/>
      <c r="V1757" s="53"/>
      <c r="W1757" s="53"/>
    </row>
    <row r="1758" spans="1:23" x14ac:dyDescent="0.25">
      <c r="A1758" s="116" t="str">
        <f>IF(ISBLANK(TBL_DATA[[#This Row],[Row.names]]), "",   DATE(YEAR(TBL_DATA[[#This Row],[Row.names]]), MONTH(TBL_DATA[[#This Row],[Row.names]]), DAY(TBL_DATA[[#This Row],[Row.names]])))</f>
        <v/>
      </c>
      <c r="B1758" s="119"/>
      <c r="C1758" s="68"/>
      <c r="E1758" s="53"/>
      <c r="F1758" s="53"/>
      <c r="G1758" s="54"/>
      <c r="H1758" s="114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81"/>
      <c r="V1758" s="53"/>
      <c r="W1758" s="53"/>
    </row>
    <row r="1759" spans="1:23" x14ac:dyDescent="0.25">
      <c r="A1759" s="116" t="str">
        <f>IF(ISBLANK(TBL_DATA[[#This Row],[Row.names]]), "",   DATE(YEAR(TBL_DATA[[#This Row],[Row.names]]), MONTH(TBL_DATA[[#This Row],[Row.names]]), DAY(TBL_DATA[[#This Row],[Row.names]])))</f>
        <v/>
      </c>
      <c r="B1759" s="119"/>
      <c r="C1759" s="68"/>
      <c r="E1759" s="53"/>
      <c r="F1759" s="53"/>
      <c r="G1759" s="54"/>
      <c r="H1759" s="114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81"/>
      <c r="V1759" s="53"/>
      <c r="W1759" s="53"/>
    </row>
    <row r="1760" spans="1:23" x14ac:dyDescent="0.25">
      <c r="A1760" s="116" t="str">
        <f>IF(ISBLANK(TBL_DATA[[#This Row],[Row.names]]), "",   DATE(YEAR(TBL_DATA[[#This Row],[Row.names]]), MONTH(TBL_DATA[[#This Row],[Row.names]]), DAY(TBL_DATA[[#This Row],[Row.names]])))</f>
        <v/>
      </c>
      <c r="B1760" s="119"/>
      <c r="C1760" s="68"/>
      <c r="E1760" s="53"/>
      <c r="F1760" s="53"/>
      <c r="G1760" s="54"/>
      <c r="H1760" s="114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81"/>
      <c r="V1760" s="53"/>
      <c r="W1760" s="53"/>
    </row>
    <row r="1761" spans="1:23" x14ac:dyDescent="0.25">
      <c r="A1761" s="116" t="str">
        <f>IF(ISBLANK(TBL_DATA[[#This Row],[Row.names]]), "",   DATE(YEAR(TBL_DATA[[#This Row],[Row.names]]), MONTH(TBL_DATA[[#This Row],[Row.names]]), DAY(TBL_DATA[[#This Row],[Row.names]])))</f>
        <v/>
      </c>
      <c r="B1761" s="119"/>
      <c r="C1761" s="68"/>
      <c r="E1761" s="53"/>
      <c r="F1761" s="53"/>
      <c r="G1761" s="54"/>
      <c r="H1761" s="114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81"/>
      <c r="V1761" s="53"/>
      <c r="W1761" s="53"/>
    </row>
    <row r="1762" spans="1:23" x14ac:dyDescent="0.25">
      <c r="A1762" s="116" t="str">
        <f>IF(ISBLANK(TBL_DATA[[#This Row],[Row.names]]), "",   DATE(YEAR(TBL_DATA[[#This Row],[Row.names]]), MONTH(TBL_DATA[[#This Row],[Row.names]]), DAY(TBL_DATA[[#This Row],[Row.names]])))</f>
        <v/>
      </c>
      <c r="B1762" s="119"/>
      <c r="C1762" s="68"/>
      <c r="E1762" s="53"/>
      <c r="F1762" s="53"/>
      <c r="G1762" s="54"/>
      <c r="H1762" s="114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53"/>
      <c r="U1762" s="81"/>
      <c r="V1762" s="53"/>
      <c r="W1762" s="53"/>
    </row>
    <row r="1763" spans="1:23" x14ac:dyDescent="0.25">
      <c r="A1763" s="116" t="str">
        <f>IF(ISBLANK(TBL_DATA[[#This Row],[Row.names]]), "",   DATE(YEAR(TBL_DATA[[#This Row],[Row.names]]), MONTH(TBL_DATA[[#This Row],[Row.names]]), DAY(TBL_DATA[[#This Row],[Row.names]])))</f>
        <v/>
      </c>
      <c r="B1763" s="119"/>
      <c r="C1763" s="68"/>
      <c r="E1763" s="53"/>
      <c r="F1763" s="53"/>
      <c r="G1763" s="54"/>
      <c r="H1763" s="114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81"/>
      <c r="V1763" s="53"/>
      <c r="W1763" s="53"/>
    </row>
    <row r="1764" spans="1:23" x14ac:dyDescent="0.25">
      <c r="A1764" s="116" t="str">
        <f>IF(ISBLANK(TBL_DATA[[#This Row],[Row.names]]), "",   DATE(YEAR(TBL_DATA[[#This Row],[Row.names]]), MONTH(TBL_DATA[[#This Row],[Row.names]]), DAY(TBL_DATA[[#This Row],[Row.names]])))</f>
        <v/>
      </c>
      <c r="B1764" s="119"/>
      <c r="C1764" s="68"/>
      <c r="E1764" s="53"/>
      <c r="F1764" s="53"/>
      <c r="G1764" s="54"/>
      <c r="H1764" s="114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81"/>
      <c r="V1764" s="53"/>
      <c r="W1764" s="53"/>
    </row>
    <row r="1765" spans="1:23" x14ac:dyDescent="0.25">
      <c r="A1765" s="116" t="str">
        <f>IF(ISBLANK(TBL_DATA[[#This Row],[Row.names]]), "",   DATE(YEAR(TBL_DATA[[#This Row],[Row.names]]), MONTH(TBL_DATA[[#This Row],[Row.names]]), DAY(TBL_DATA[[#This Row],[Row.names]])))</f>
        <v/>
      </c>
      <c r="B1765" s="119"/>
      <c r="C1765" s="68"/>
      <c r="E1765" s="53"/>
      <c r="F1765" s="53"/>
      <c r="G1765" s="54"/>
      <c r="H1765" s="114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81"/>
      <c r="V1765" s="53"/>
      <c r="W1765" s="53"/>
    </row>
    <row r="1766" spans="1:23" x14ac:dyDescent="0.25">
      <c r="A1766" s="116" t="str">
        <f>IF(ISBLANK(TBL_DATA[[#This Row],[Row.names]]), "",   DATE(YEAR(TBL_DATA[[#This Row],[Row.names]]), MONTH(TBL_DATA[[#This Row],[Row.names]]), DAY(TBL_DATA[[#This Row],[Row.names]])))</f>
        <v/>
      </c>
      <c r="B1766" s="119"/>
      <c r="C1766" s="68"/>
      <c r="E1766" s="53"/>
      <c r="F1766" s="53"/>
      <c r="G1766" s="54"/>
      <c r="H1766" s="114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81"/>
      <c r="V1766" s="53"/>
      <c r="W1766" s="53"/>
    </row>
    <row r="1767" spans="1:23" x14ac:dyDescent="0.25">
      <c r="A1767" s="116" t="str">
        <f>IF(ISBLANK(TBL_DATA[[#This Row],[Row.names]]), "",   DATE(YEAR(TBL_DATA[[#This Row],[Row.names]]), MONTH(TBL_DATA[[#This Row],[Row.names]]), DAY(TBL_DATA[[#This Row],[Row.names]])))</f>
        <v/>
      </c>
      <c r="B1767" s="119"/>
      <c r="C1767" s="68"/>
      <c r="E1767" s="53"/>
      <c r="F1767" s="53"/>
      <c r="G1767" s="54"/>
      <c r="H1767" s="114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81"/>
      <c r="V1767" s="53"/>
      <c r="W1767" s="53"/>
    </row>
    <row r="1768" spans="1:23" x14ac:dyDescent="0.25">
      <c r="A1768" s="116" t="str">
        <f>IF(ISBLANK(TBL_DATA[[#This Row],[Row.names]]), "",   DATE(YEAR(TBL_DATA[[#This Row],[Row.names]]), MONTH(TBL_DATA[[#This Row],[Row.names]]), DAY(TBL_DATA[[#This Row],[Row.names]])))</f>
        <v/>
      </c>
      <c r="B1768" s="119"/>
      <c r="C1768" s="68"/>
      <c r="E1768" s="53"/>
      <c r="F1768" s="53"/>
      <c r="G1768" s="54"/>
      <c r="H1768" s="114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81"/>
      <c r="V1768" s="53"/>
      <c r="W1768" s="53"/>
    </row>
    <row r="1769" spans="1:23" x14ac:dyDescent="0.25">
      <c r="A1769" s="116" t="str">
        <f>IF(ISBLANK(TBL_DATA[[#This Row],[Row.names]]), "",   DATE(YEAR(TBL_DATA[[#This Row],[Row.names]]), MONTH(TBL_DATA[[#This Row],[Row.names]]), DAY(TBL_DATA[[#This Row],[Row.names]])))</f>
        <v/>
      </c>
      <c r="B1769" s="119"/>
      <c r="C1769" s="68"/>
      <c r="E1769" s="53"/>
      <c r="F1769" s="53"/>
      <c r="G1769" s="54"/>
      <c r="H1769" s="114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81"/>
      <c r="V1769" s="53"/>
      <c r="W1769" s="53"/>
    </row>
    <row r="1770" spans="1:23" x14ac:dyDescent="0.25">
      <c r="A1770" s="116" t="str">
        <f>IF(ISBLANK(TBL_DATA[[#This Row],[Row.names]]), "",   DATE(YEAR(TBL_DATA[[#This Row],[Row.names]]), MONTH(TBL_DATA[[#This Row],[Row.names]]), DAY(TBL_DATA[[#This Row],[Row.names]])))</f>
        <v/>
      </c>
      <c r="B1770" s="119"/>
      <c r="C1770" s="68"/>
      <c r="E1770" s="53"/>
      <c r="F1770" s="53"/>
      <c r="G1770" s="54"/>
      <c r="H1770" s="114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53"/>
      <c r="U1770" s="81"/>
      <c r="V1770" s="53"/>
      <c r="W1770" s="53"/>
    </row>
    <row r="1771" spans="1:23" x14ac:dyDescent="0.25">
      <c r="A1771" s="116" t="str">
        <f>IF(ISBLANK(TBL_DATA[[#This Row],[Row.names]]), "",   DATE(YEAR(TBL_DATA[[#This Row],[Row.names]]), MONTH(TBL_DATA[[#This Row],[Row.names]]), DAY(TBL_DATA[[#This Row],[Row.names]])))</f>
        <v/>
      </c>
      <c r="B1771" s="119"/>
      <c r="C1771" s="68"/>
      <c r="E1771" s="53"/>
      <c r="F1771" s="53"/>
      <c r="G1771" s="54"/>
      <c r="H1771" s="114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81"/>
      <c r="V1771" s="53"/>
      <c r="W1771" s="53"/>
    </row>
    <row r="1772" spans="1:23" x14ac:dyDescent="0.25">
      <c r="A1772" s="116" t="str">
        <f>IF(ISBLANK(TBL_DATA[[#This Row],[Row.names]]), "",   DATE(YEAR(TBL_DATA[[#This Row],[Row.names]]), MONTH(TBL_DATA[[#This Row],[Row.names]]), DAY(TBL_DATA[[#This Row],[Row.names]])))</f>
        <v/>
      </c>
      <c r="B1772" s="119"/>
      <c r="C1772" s="68"/>
      <c r="E1772" s="53"/>
      <c r="F1772" s="53"/>
      <c r="G1772" s="54"/>
      <c r="H1772" s="114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81"/>
      <c r="V1772" s="53"/>
      <c r="W1772" s="53"/>
    </row>
    <row r="1773" spans="1:23" x14ac:dyDescent="0.25">
      <c r="A1773" s="116" t="str">
        <f>IF(ISBLANK(TBL_DATA[[#This Row],[Row.names]]), "",   DATE(YEAR(TBL_DATA[[#This Row],[Row.names]]), MONTH(TBL_DATA[[#This Row],[Row.names]]), DAY(TBL_DATA[[#This Row],[Row.names]])))</f>
        <v/>
      </c>
      <c r="B1773" s="119"/>
      <c r="C1773" s="68"/>
      <c r="E1773" s="53"/>
      <c r="F1773" s="53"/>
      <c r="G1773" s="54"/>
      <c r="H1773" s="114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81"/>
      <c r="V1773" s="53"/>
      <c r="W1773" s="53"/>
    </row>
    <row r="1774" spans="1:23" x14ac:dyDescent="0.25">
      <c r="A1774" s="116" t="str">
        <f>IF(ISBLANK(TBL_DATA[[#This Row],[Row.names]]), "",   DATE(YEAR(TBL_DATA[[#This Row],[Row.names]]), MONTH(TBL_DATA[[#This Row],[Row.names]]), DAY(TBL_DATA[[#This Row],[Row.names]])))</f>
        <v/>
      </c>
      <c r="B1774" s="119"/>
      <c r="C1774" s="68"/>
      <c r="E1774" s="53"/>
      <c r="F1774" s="53"/>
      <c r="G1774" s="54"/>
      <c r="H1774" s="114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53"/>
      <c r="U1774" s="81"/>
      <c r="V1774" s="53"/>
      <c r="W1774" s="53"/>
    </row>
    <row r="1775" spans="1:23" x14ac:dyDescent="0.25">
      <c r="A1775" s="116" t="str">
        <f>IF(ISBLANK(TBL_DATA[[#This Row],[Row.names]]), "",   DATE(YEAR(TBL_DATA[[#This Row],[Row.names]]), MONTH(TBL_DATA[[#This Row],[Row.names]]), DAY(TBL_DATA[[#This Row],[Row.names]])))</f>
        <v/>
      </c>
      <c r="B1775" s="119"/>
      <c r="C1775" s="68"/>
      <c r="E1775" s="53"/>
      <c r="F1775" s="53"/>
      <c r="G1775" s="54"/>
      <c r="H1775" s="114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53"/>
      <c r="U1775" s="81"/>
      <c r="V1775" s="53"/>
      <c r="W1775" s="53"/>
    </row>
    <row r="1776" spans="1:23" x14ac:dyDescent="0.25">
      <c r="A1776" s="116" t="str">
        <f>IF(ISBLANK(TBL_DATA[[#This Row],[Row.names]]), "",   DATE(YEAR(TBL_DATA[[#This Row],[Row.names]]), MONTH(TBL_DATA[[#This Row],[Row.names]]), DAY(TBL_DATA[[#This Row],[Row.names]])))</f>
        <v/>
      </c>
      <c r="B1776" s="119"/>
      <c r="C1776" s="68"/>
      <c r="E1776" s="53"/>
      <c r="F1776" s="53"/>
      <c r="G1776" s="54"/>
      <c r="H1776" s="114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53"/>
      <c r="U1776" s="81"/>
      <c r="V1776" s="53"/>
      <c r="W1776" s="53"/>
    </row>
    <row r="1777" spans="1:23" x14ac:dyDescent="0.25">
      <c r="A1777" s="116" t="str">
        <f>IF(ISBLANK(TBL_DATA[[#This Row],[Row.names]]), "",   DATE(YEAR(TBL_DATA[[#This Row],[Row.names]]), MONTH(TBL_DATA[[#This Row],[Row.names]]), DAY(TBL_DATA[[#This Row],[Row.names]])))</f>
        <v/>
      </c>
      <c r="B1777" s="119"/>
      <c r="C1777" s="68"/>
      <c r="E1777" s="53"/>
      <c r="F1777" s="53"/>
      <c r="G1777" s="54"/>
      <c r="H1777" s="114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T1777" s="53"/>
      <c r="U1777" s="81"/>
      <c r="V1777" s="53"/>
      <c r="W1777" s="53"/>
    </row>
    <row r="1778" spans="1:23" x14ac:dyDescent="0.25">
      <c r="A1778" s="116" t="str">
        <f>IF(ISBLANK(TBL_DATA[[#This Row],[Row.names]]), "",   DATE(YEAR(TBL_DATA[[#This Row],[Row.names]]), MONTH(TBL_DATA[[#This Row],[Row.names]]), DAY(TBL_DATA[[#This Row],[Row.names]])))</f>
        <v/>
      </c>
      <c r="B1778" s="119"/>
      <c r="C1778" s="68"/>
      <c r="E1778" s="53"/>
      <c r="F1778" s="53"/>
      <c r="G1778" s="54"/>
      <c r="H1778" s="114"/>
      <c r="I1778" s="53"/>
      <c r="J1778" s="53"/>
      <c r="K1778" s="53"/>
      <c r="L1778" s="53"/>
      <c r="M1778" s="53"/>
      <c r="N1778" s="53"/>
      <c r="O1778" s="53"/>
      <c r="P1778" s="53"/>
      <c r="Q1778" s="53"/>
      <c r="R1778" s="53"/>
      <c r="S1778" s="53"/>
      <c r="T1778" s="53"/>
      <c r="U1778" s="81"/>
      <c r="V1778" s="53"/>
      <c r="W1778" s="53"/>
    </row>
    <row r="1779" spans="1:23" x14ac:dyDescent="0.25">
      <c r="A1779" s="116" t="str">
        <f>IF(ISBLANK(TBL_DATA[[#This Row],[Row.names]]), "",   DATE(YEAR(TBL_DATA[[#This Row],[Row.names]]), MONTH(TBL_DATA[[#This Row],[Row.names]]), DAY(TBL_DATA[[#This Row],[Row.names]])))</f>
        <v/>
      </c>
      <c r="B1779" s="119"/>
      <c r="C1779" s="68"/>
      <c r="E1779" s="53"/>
      <c r="F1779" s="53"/>
      <c r="G1779" s="54"/>
      <c r="H1779" s="114"/>
      <c r="I1779" s="53"/>
      <c r="J1779" s="53"/>
      <c r="K1779" s="53"/>
      <c r="L1779" s="53"/>
      <c r="M1779" s="53"/>
      <c r="N1779" s="53"/>
      <c r="O1779" s="53"/>
      <c r="P1779" s="53"/>
      <c r="Q1779" s="53"/>
      <c r="R1779" s="53"/>
      <c r="S1779" s="53"/>
      <c r="T1779" s="53"/>
      <c r="U1779" s="81"/>
      <c r="V1779" s="53"/>
      <c r="W1779" s="53"/>
    </row>
    <row r="1780" spans="1:23" x14ac:dyDescent="0.25">
      <c r="A1780" s="116" t="str">
        <f>IF(ISBLANK(TBL_DATA[[#This Row],[Row.names]]), "",   DATE(YEAR(TBL_DATA[[#This Row],[Row.names]]), MONTH(TBL_DATA[[#This Row],[Row.names]]), DAY(TBL_DATA[[#This Row],[Row.names]])))</f>
        <v/>
      </c>
      <c r="B1780" s="119"/>
      <c r="C1780" s="68"/>
      <c r="E1780" s="53"/>
      <c r="F1780" s="53"/>
      <c r="G1780" s="54"/>
      <c r="H1780" s="114"/>
      <c r="I1780" s="53"/>
      <c r="J1780" s="53"/>
      <c r="K1780" s="53"/>
      <c r="L1780" s="53"/>
      <c r="M1780" s="53"/>
      <c r="N1780" s="53"/>
      <c r="O1780" s="53"/>
      <c r="P1780" s="53"/>
      <c r="Q1780" s="53"/>
      <c r="R1780" s="53"/>
      <c r="S1780" s="53"/>
      <c r="T1780" s="53"/>
      <c r="U1780" s="81"/>
      <c r="V1780" s="53"/>
      <c r="W1780" s="53"/>
    </row>
    <row r="1781" spans="1:23" x14ac:dyDescent="0.25">
      <c r="A1781" s="116" t="str">
        <f>IF(ISBLANK(TBL_DATA[[#This Row],[Row.names]]), "",   DATE(YEAR(TBL_DATA[[#This Row],[Row.names]]), MONTH(TBL_DATA[[#This Row],[Row.names]]), DAY(TBL_DATA[[#This Row],[Row.names]])))</f>
        <v/>
      </c>
      <c r="B1781" s="119"/>
      <c r="C1781" s="68"/>
      <c r="E1781" s="53"/>
      <c r="F1781" s="53"/>
      <c r="G1781" s="54"/>
      <c r="H1781" s="114"/>
      <c r="I1781" s="53"/>
      <c r="J1781" s="53"/>
      <c r="K1781" s="53"/>
      <c r="L1781" s="53"/>
      <c r="M1781" s="53"/>
      <c r="N1781" s="53"/>
      <c r="O1781" s="53"/>
      <c r="P1781" s="53"/>
      <c r="Q1781" s="53"/>
      <c r="R1781" s="53"/>
      <c r="S1781" s="53"/>
      <c r="T1781" s="53"/>
      <c r="U1781" s="81"/>
      <c r="V1781" s="53"/>
      <c r="W1781" s="53"/>
    </row>
    <row r="1782" spans="1:23" x14ac:dyDescent="0.25">
      <c r="A1782" s="116" t="str">
        <f>IF(ISBLANK(TBL_DATA[[#This Row],[Row.names]]), "",   DATE(YEAR(TBL_DATA[[#This Row],[Row.names]]), MONTH(TBL_DATA[[#This Row],[Row.names]]), DAY(TBL_DATA[[#This Row],[Row.names]])))</f>
        <v/>
      </c>
      <c r="B1782" s="119"/>
      <c r="C1782" s="68"/>
      <c r="E1782" s="53"/>
      <c r="F1782" s="53"/>
      <c r="G1782" s="54"/>
      <c r="H1782" s="114"/>
      <c r="I1782" s="53"/>
      <c r="J1782" s="53"/>
      <c r="K1782" s="53"/>
      <c r="L1782" s="53"/>
      <c r="M1782" s="53"/>
      <c r="N1782" s="53"/>
      <c r="O1782" s="53"/>
      <c r="P1782" s="53"/>
      <c r="Q1782" s="53"/>
      <c r="R1782" s="53"/>
      <c r="S1782" s="53"/>
      <c r="T1782" s="53"/>
      <c r="U1782" s="81"/>
      <c r="V1782" s="53"/>
      <c r="W1782" s="53"/>
    </row>
    <row r="1783" spans="1:23" x14ac:dyDescent="0.25">
      <c r="A1783" s="116" t="str">
        <f>IF(ISBLANK(TBL_DATA[[#This Row],[Row.names]]), "",   DATE(YEAR(TBL_DATA[[#This Row],[Row.names]]), MONTH(TBL_DATA[[#This Row],[Row.names]]), DAY(TBL_DATA[[#This Row],[Row.names]])))</f>
        <v/>
      </c>
      <c r="B1783" s="119"/>
      <c r="C1783" s="68"/>
      <c r="E1783" s="53"/>
      <c r="F1783" s="53"/>
      <c r="G1783" s="54"/>
      <c r="H1783" s="114"/>
      <c r="I1783" s="53"/>
      <c r="J1783" s="53"/>
      <c r="K1783" s="53"/>
      <c r="L1783" s="53"/>
      <c r="M1783" s="53"/>
      <c r="N1783" s="53"/>
      <c r="O1783" s="53"/>
      <c r="P1783" s="53"/>
      <c r="Q1783" s="53"/>
      <c r="R1783" s="53"/>
      <c r="S1783" s="53"/>
      <c r="T1783" s="53"/>
      <c r="U1783" s="81"/>
      <c r="V1783" s="53"/>
      <c r="W1783" s="53"/>
    </row>
    <row r="1784" spans="1:23" x14ac:dyDescent="0.25">
      <c r="A1784" s="116" t="str">
        <f>IF(ISBLANK(TBL_DATA[[#This Row],[Row.names]]), "",   DATE(YEAR(TBL_DATA[[#This Row],[Row.names]]), MONTH(TBL_DATA[[#This Row],[Row.names]]), DAY(TBL_DATA[[#This Row],[Row.names]])))</f>
        <v/>
      </c>
      <c r="B1784" s="119"/>
      <c r="C1784" s="68"/>
      <c r="E1784" s="53"/>
      <c r="F1784" s="53"/>
      <c r="G1784" s="54"/>
      <c r="H1784" s="114"/>
      <c r="I1784" s="53"/>
      <c r="J1784" s="53"/>
      <c r="K1784" s="53"/>
      <c r="L1784" s="53"/>
      <c r="M1784" s="53"/>
      <c r="N1784" s="53"/>
      <c r="O1784" s="53"/>
      <c r="P1784" s="53"/>
      <c r="Q1784" s="53"/>
      <c r="R1784" s="53"/>
      <c r="S1784" s="53"/>
      <c r="T1784" s="53"/>
      <c r="U1784" s="81"/>
      <c r="V1784" s="53"/>
      <c r="W1784" s="53"/>
    </row>
    <row r="1785" spans="1:23" x14ac:dyDescent="0.25">
      <c r="A1785" s="116" t="str">
        <f>IF(ISBLANK(TBL_DATA[[#This Row],[Row.names]]), "",   DATE(YEAR(TBL_DATA[[#This Row],[Row.names]]), MONTH(TBL_DATA[[#This Row],[Row.names]]), DAY(TBL_DATA[[#This Row],[Row.names]])))</f>
        <v/>
      </c>
      <c r="B1785" s="119"/>
      <c r="C1785" s="68"/>
      <c r="E1785" s="53"/>
      <c r="F1785" s="53"/>
      <c r="G1785" s="54"/>
      <c r="H1785" s="114"/>
      <c r="I1785" s="53"/>
      <c r="J1785" s="53"/>
      <c r="K1785" s="53"/>
      <c r="L1785" s="53"/>
      <c r="M1785" s="53"/>
      <c r="N1785" s="53"/>
      <c r="O1785" s="53"/>
      <c r="P1785" s="53"/>
      <c r="Q1785" s="53"/>
      <c r="R1785" s="53"/>
      <c r="S1785" s="53"/>
      <c r="T1785" s="53"/>
      <c r="U1785" s="81"/>
      <c r="V1785" s="53"/>
      <c r="W1785" s="53"/>
    </row>
    <row r="1786" spans="1:23" x14ac:dyDescent="0.25">
      <c r="A1786" s="116" t="str">
        <f>IF(ISBLANK(TBL_DATA[[#This Row],[Row.names]]), "",   DATE(YEAR(TBL_DATA[[#This Row],[Row.names]]), MONTH(TBL_DATA[[#This Row],[Row.names]]), DAY(TBL_DATA[[#This Row],[Row.names]])))</f>
        <v/>
      </c>
      <c r="B1786" s="119"/>
      <c r="C1786" s="68"/>
      <c r="E1786" s="53"/>
      <c r="F1786" s="53"/>
      <c r="G1786" s="54"/>
      <c r="H1786" s="114"/>
      <c r="I1786" s="53"/>
      <c r="J1786" s="53"/>
      <c r="K1786" s="53"/>
      <c r="L1786" s="53"/>
      <c r="M1786" s="53"/>
      <c r="N1786" s="53"/>
      <c r="O1786" s="53"/>
      <c r="P1786" s="53"/>
      <c r="Q1786" s="53"/>
      <c r="R1786" s="53"/>
      <c r="S1786" s="53"/>
      <c r="T1786" s="53"/>
      <c r="U1786" s="81"/>
      <c r="V1786" s="53"/>
      <c r="W1786" s="53"/>
    </row>
    <row r="1787" spans="1:23" x14ac:dyDescent="0.25">
      <c r="A1787" s="116" t="str">
        <f>IF(ISBLANK(TBL_DATA[[#This Row],[Row.names]]), "",   DATE(YEAR(TBL_DATA[[#This Row],[Row.names]]), MONTH(TBL_DATA[[#This Row],[Row.names]]), DAY(TBL_DATA[[#This Row],[Row.names]])))</f>
        <v/>
      </c>
      <c r="B1787" s="119"/>
      <c r="C1787" s="68"/>
      <c r="E1787" s="53"/>
      <c r="F1787" s="53"/>
      <c r="G1787" s="54"/>
      <c r="H1787" s="114"/>
      <c r="I1787" s="53"/>
      <c r="J1787" s="53"/>
      <c r="K1787" s="53"/>
      <c r="L1787" s="53"/>
      <c r="M1787" s="53"/>
      <c r="N1787" s="53"/>
      <c r="O1787" s="53"/>
      <c r="P1787" s="53"/>
      <c r="Q1787" s="53"/>
      <c r="R1787" s="53"/>
      <c r="S1787" s="53"/>
      <c r="T1787" s="53"/>
      <c r="U1787" s="81"/>
      <c r="V1787" s="53"/>
      <c r="W1787" s="53"/>
    </row>
    <row r="1788" spans="1:23" x14ac:dyDescent="0.25">
      <c r="A1788" s="116" t="str">
        <f>IF(ISBLANK(TBL_DATA[[#This Row],[Row.names]]), "",   DATE(YEAR(TBL_DATA[[#This Row],[Row.names]]), MONTH(TBL_DATA[[#This Row],[Row.names]]), DAY(TBL_DATA[[#This Row],[Row.names]])))</f>
        <v/>
      </c>
      <c r="B1788" s="119"/>
      <c r="C1788" s="68"/>
      <c r="E1788" s="53"/>
      <c r="F1788" s="53"/>
      <c r="G1788" s="54"/>
      <c r="H1788" s="114"/>
      <c r="I1788" s="53"/>
      <c r="J1788" s="53"/>
      <c r="K1788" s="53"/>
      <c r="L1788" s="53"/>
      <c r="M1788" s="53"/>
      <c r="N1788" s="53"/>
      <c r="O1788" s="53"/>
      <c r="P1788" s="53"/>
      <c r="Q1788" s="53"/>
      <c r="R1788" s="53"/>
      <c r="S1788" s="53"/>
      <c r="T1788" s="53"/>
      <c r="U1788" s="81"/>
      <c r="V1788" s="53"/>
      <c r="W1788" s="53"/>
    </row>
    <row r="1789" spans="1:23" x14ac:dyDescent="0.25">
      <c r="A1789" s="116" t="str">
        <f>IF(ISBLANK(TBL_DATA[[#This Row],[Row.names]]), "",   DATE(YEAR(TBL_DATA[[#This Row],[Row.names]]), MONTH(TBL_DATA[[#This Row],[Row.names]]), DAY(TBL_DATA[[#This Row],[Row.names]])))</f>
        <v/>
      </c>
      <c r="B1789" s="119"/>
      <c r="C1789" s="68"/>
      <c r="E1789" s="53"/>
      <c r="F1789" s="53"/>
      <c r="G1789" s="54"/>
      <c r="H1789" s="114"/>
      <c r="I1789" s="53"/>
      <c r="J1789" s="53"/>
      <c r="K1789" s="53"/>
      <c r="L1789" s="53"/>
      <c r="M1789" s="53"/>
      <c r="N1789" s="53"/>
      <c r="O1789" s="53"/>
      <c r="P1789" s="53"/>
      <c r="Q1789" s="53"/>
      <c r="R1789" s="53"/>
      <c r="S1789" s="53"/>
      <c r="T1789" s="53"/>
      <c r="U1789" s="81"/>
      <c r="V1789" s="53"/>
      <c r="W1789" s="53"/>
    </row>
    <row r="1790" spans="1:23" x14ac:dyDescent="0.25">
      <c r="A1790" s="116" t="str">
        <f>IF(ISBLANK(TBL_DATA[[#This Row],[Row.names]]), "",   DATE(YEAR(TBL_DATA[[#This Row],[Row.names]]), MONTH(TBL_DATA[[#This Row],[Row.names]]), DAY(TBL_DATA[[#This Row],[Row.names]])))</f>
        <v/>
      </c>
      <c r="B1790" s="119"/>
      <c r="C1790" s="68"/>
      <c r="E1790" s="53"/>
      <c r="F1790" s="53"/>
      <c r="G1790" s="54"/>
      <c r="H1790" s="114"/>
      <c r="I1790" s="53"/>
      <c r="J1790" s="53"/>
      <c r="K1790" s="53"/>
      <c r="L1790" s="53"/>
      <c r="M1790" s="53"/>
      <c r="N1790" s="53"/>
      <c r="O1790" s="53"/>
      <c r="P1790" s="53"/>
      <c r="Q1790" s="53"/>
      <c r="R1790" s="53"/>
      <c r="S1790" s="53"/>
      <c r="T1790" s="53"/>
      <c r="U1790" s="81"/>
      <c r="V1790" s="53"/>
      <c r="W1790" s="53"/>
    </row>
    <row r="1791" spans="1:23" x14ac:dyDescent="0.25">
      <c r="A1791" s="116" t="str">
        <f>IF(ISBLANK(TBL_DATA[[#This Row],[Row.names]]), "",   DATE(YEAR(TBL_DATA[[#This Row],[Row.names]]), MONTH(TBL_DATA[[#This Row],[Row.names]]), DAY(TBL_DATA[[#This Row],[Row.names]])))</f>
        <v/>
      </c>
      <c r="B1791" s="119"/>
      <c r="C1791" s="68"/>
      <c r="E1791" s="53"/>
      <c r="F1791" s="53"/>
      <c r="G1791" s="54"/>
      <c r="H1791" s="114"/>
      <c r="I1791" s="53"/>
      <c r="J1791" s="53"/>
      <c r="K1791" s="53"/>
      <c r="L1791" s="53"/>
      <c r="M1791" s="53"/>
      <c r="N1791" s="53"/>
      <c r="O1791" s="53"/>
      <c r="P1791" s="53"/>
      <c r="Q1791" s="53"/>
      <c r="R1791" s="53"/>
      <c r="S1791" s="53"/>
      <c r="T1791" s="53"/>
      <c r="U1791" s="81"/>
      <c r="V1791" s="53"/>
      <c r="W1791" s="53"/>
    </row>
    <row r="1792" spans="1:23" x14ac:dyDescent="0.25">
      <c r="A1792" s="116" t="str">
        <f>IF(ISBLANK(TBL_DATA[[#This Row],[Row.names]]), "",   DATE(YEAR(TBL_DATA[[#This Row],[Row.names]]), MONTH(TBL_DATA[[#This Row],[Row.names]]), DAY(TBL_DATA[[#This Row],[Row.names]])))</f>
        <v/>
      </c>
      <c r="B1792" s="119"/>
      <c r="C1792" s="68"/>
      <c r="E1792" s="53"/>
      <c r="F1792" s="53"/>
      <c r="G1792" s="54"/>
      <c r="H1792" s="114"/>
      <c r="I1792" s="53"/>
      <c r="J1792" s="53"/>
      <c r="K1792" s="53"/>
      <c r="L1792" s="53"/>
      <c r="M1792" s="53"/>
      <c r="N1792" s="53"/>
      <c r="O1792" s="53"/>
      <c r="P1792" s="53"/>
      <c r="Q1792" s="53"/>
      <c r="R1792" s="53"/>
      <c r="S1792" s="53"/>
      <c r="T1792" s="53"/>
      <c r="U1792" s="81"/>
      <c r="V1792" s="53"/>
      <c r="W1792" s="53"/>
    </row>
    <row r="1793" spans="1:23" x14ac:dyDescent="0.25">
      <c r="A1793" s="116" t="str">
        <f>IF(ISBLANK(TBL_DATA[[#This Row],[Row.names]]), "",   DATE(YEAR(TBL_DATA[[#This Row],[Row.names]]), MONTH(TBL_DATA[[#This Row],[Row.names]]), DAY(TBL_DATA[[#This Row],[Row.names]])))</f>
        <v/>
      </c>
      <c r="B1793" s="119"/>
      <c r="C1793" s="68"/>
      <c r="E1793" s="53"/>
      <c r="F1793" s="53"/>
      <c r="G1793" s="54"/>
      <c r="H1793" s="114"/>
      <c r="I1793" s="53"/>
      <c r="J1793" s="53"/>
      <c r="K1793" s="53"/>
      <c r="L1793" s="53"/>
      <c r="M1793" s="53"/>
      <c r="N1793" s="53"/>
      <c r="O1793" s="53"/>
      <c r="P1793" s="53"/>
      <c r="Q1793" s="53"/>
      <c r="R1793" s="53"/>
      <c r="S1793" s="53"/>
      <c r="T1793" s="53"/>
      <c r="U1793" s="81"/>
      <c r="V1793" s="53"/>
      <c r="W1793" s="53"/>
    </row>
    <row r="1794" spans="1:23" x14ac:dyDescent="0.25">
      <c r="A1794" s="116" t="str">
        <f>IF(ISBLANK(TBL_DATA[[#This Row],[Row.names]]), "",   DATE(YEAR(TBL_DATA[[#This Row],[Row.names]]), MONTH(TBL_DATA[[#This Row],[Row.names]]), DAY(TBL_DATA[[#This Row],[Row.names]])))</f>
        <v/>
      </c>
      <c r="B1794" s="119"/>
      <c r="C1794" s="68"/>
      <c r="E1794" s="53"/>
      <c r="F1794" s="53"/>
      <c r="G1794" s="54"/>
      <c r="H1794" s="114"/>
      <c r="I1794" s="53"/>
      <c r="J1794" s="53"/>
      <c r="K1794" s="53"/>
      <c r="L1794" s="53"/>
      <c r="M1794" s="53"/>
      <c r="N1794" s="53"/>
      <c r="O1794" s="53"/>
      <c r="P1794" s="53"/>
      <c r="Q1794" s="53"/>
      <c r="R1794" s="53"/>
      <c r="S1794" s="53"/>
      <c r="T1794" s="53"/>
      <c r="U1794" s="81"/>
      <c r="V1794" s="53"/>
      <c r="W1794" s="53"/>
    </row>
    <row r="1795" spans="1:23" x14ac:dyDescent="0.25">
      <c r="A1795" s="116" t="str">
        <f>IF(ISBLANK(TBL_DATA[[#This Row],[Row.names]]), "",   DATE(YEAR(TBL_DATA[[#This Row],[Row.names]]), MONTH(TBL_DATA[[#This Row],[Row.names]]), DAY(TBL_DATA[[#This Row],[Row.names]])))</f>
        <v/>
      </c>
      <c r="B1795" s="119"/>
      <c r="C1795" s="68"/>
      <c r="E1795" s="53"/>
      <c r="F1795" s="53"/>
      <c r="G1795" s="54"/>
      <c r="H1795" s="114"/>
      <c r="I1795" s="53"/>
      <c r="J1795" s="53"/>
      <c r="K1795" s="53"/>
      <c r="L1795" s="53"/>
      <c r="M1795" s="53"/>
      <c r="N1795" s="53"/>
      <c r="O1795" s="53"/>
      <c r="P1795" s="53"/>
      <c r="Q1795" s="53"/>
      <c r="R1795" s="53"/>
      <c r="S1795" s="53"/>
      <c r="T1795" s="53"/>
      <c r="U1795" s="81"/>
      <c r="V1795" s="53"/>
      <c r="W1795" s="53"/>
    </row>
    <row r="1796" spans="1:23" x14ac:dyDescent="0.25">
      <c r="A1796" s="116" t="str">
        <f>IF(ISBLANK(TBL_DATA[[#This Row],[Row.names]]), "",   DATE(YEAR(TBL_DATA[[#This Row],[Row.names]]), MONTH(TBL_DATA[[#This Row],[Row.names]]), DAY(TBL_DATA[[#This Row],[Row.names]])))</f>
        <v/>
      </c>
      <c r="B1796" s="119"/>
      <c r="C1796" s="68"/>
      <c r="E1796" s="53"/>
      <c r="F1796" s="53"/>
      <c r="G1796" s="54"/>
      <c r="H1796" s="114"/>
      <c r="I1796" s="53"/>
      <c r="J1796" s="53"/>
      <c r="K1796" s="53"/>
      <c r="L1796" s="53"/>
      <c r="M1796" s="53"/>
      <c r="N1796" s="53"/>
      <c r="O1796" s="53"/>
      <c r="P1796" s="53"/>
      <c r="Q1796" s="53"/>
      <c r="R1796" s="53"/>
      <c r="S1796" s="53"/>
      <c r="T1796" s="53"/>
      <c r="U1796" s="81"/>
      <c r="V1796" s="53"/>
      <c r="W1796" s="53"/>
    </row>
    <row r="1797" spans="1:23" x14ac:dyDescent="0.25">
      <c r="A1797" s="116" t="str">
        <f>IF(ISBLANK(TBL_DATA[[#This Row],[Row.names]]), "",   DATE(YEAR(TBL_DATA[[#This Row],[Row.names]]), MONTH(TBL_DATA[[#This Row],[Row.names]]), DAY(TBL_DATA[[#This Row],[Row.names]])))</f>
        <v/>
      </c>
      <c r="B1797" s="119"/>
      <c r="C1797" s="68"/>
      <c r="E1797" s="53"/>
      <c r="F1797" s="53"/>
      <c r="G1797" s="54"/>
      <c r="H1797" s="114"/>
      <c r="I1797" s="53"/>
      <c r="J1797" s="53"/>
      <c r="K1797" s="53"/>
      <c r="L1797" s="53"/>
      <c r="M1797" s="53"/>
      <c r="N1797" s="53"/>
      <c r="O1797" s="53"/>
      <c r="P1797" s="53"/>
      <c r="Q1797" s="53"/>
      <c r="R1797" s="53"/>
      <c r="S1797" s="53"/>
      <c r="T1797" s="53"/>
      <c r="U1797" s="81"/>
      <c r="V1797" s="53"/>
      <c r="W1797" s="53"/>
    </row>
    <row r="1798" spans="1:23" x14ac:dyDescent="0.25">
      <c r="A1798" s="116" t="str">
        <f>IF(ISBLANK(TBL_DATA[[#This Row],[Row.names]]), "",   DATE(YEAR(TBL_DATA[[#This Row],[Row.names]]), MONTH(TBL_DATA[[#This Row],[Row.names]]), DAY(TBL_DATA[[#This Row],[Row.names]])))</f>
        <v/>
      </c>
      <c r="B1798" s="119"/>
      <c r="C1798" s="68"/>
      <c r="E1798" s="53"/>
      <c r="F1798" s="53"/>
      <c r="G1798" s="54"/>
      <c r="H1798" s="114"/>
      <c r="I1798" s="53"/>
      <c r="J1798" s="53"/>
      <c r="K1798" s="53"/>
      <c r="L1798" s="53"/>
      <c r="M1798" s="53"/>
      <c r="N1798" s="53"/>
      <c r="O1798" s="53"/>
      <c r="P1798" s="53"/>
      <c r="Q1798" s="53"/>
      <c r="R1798" s="53"/>
      <c r="S1798" s="53"/>
      <c r="T1798" s="53"/>
      <c r="U1798" s="81"/>
      <c r="V1798" s="53"/>
      <c r="W1798" s="53"/>
    </row>
    <row r="1799" spans="1:23" x14ac:dyDescent="0.25">
      <c r="A1799" s="116" t="str">
        <f>IF(ISBLANK(TBL_DATA[[#This Row],[Row.names]]), "",   DATE(YEAR(TBL_DATA[[#This Row],[Row.names]]), MONTH(TBL_DATA[[#This Row],[Row.names]]), DAY(TBL_DATA[[#This Row],[Row.names]])))</f>
        <v/>
      </c>
      <c r="B1799" s="119"/>
      <c r="C1799" s="68"/>
      <c r="E1799" s="53"/>
      <c r="F1799" s="53"/>
      <c r="G1799" s="54"/>
      <c r="H1799" s="114"/>
      <c r="I1799" s="53"/>
      <c r="J1799" s="53"/>
      <c r="K1799" s="53"/>
      <c r="L1799" s="53"/>
      <c r="M1799" s="53"/>
      <c r="N1799" s="53"/>
      <c r="O1799" s="53"/>
      <c r="P1799" s="53"/>
      <c r="Q1799" s="53"/>
      <c r="R1799" s="53"/>
      <c r="S1799" s="53"/>
      <c r="T1799" s="53"/>
      <c r="U1799" s="81"/>
      <c r="V1799" s="53"/>
      <c r="W1799" s="53"/>
    </row>
    <row r="1800" spans="1:23" x14ac:dyDescent="0.25">
      <c r="A1800" s="116" t="str">
        <f>IF(ISBLANK(TBL_DATA[[#This Row],[Row.names]]), "",   DATE(YEAR(TBL_DATA[[#This Row],[Row.names]]), MONTH(TBL_DATA[[#This Row],[Row.names]]), DAY(TBL_DATA[[#This Row],[Row.names]])))</f>
        <v/>
      </c>
      <c r="B1800" s="119"/>
      <c r="C1800" s="68"/>
      <c r="E1800" s="53"/>
      <c r="F1800" s="53"/>
      <c r="G1800" s="54"/>
      <c r="H1800" s="114"/>
      <c r="I1800" s="53"/>
      <c r="J1800" s="53"/>
      <c r="K1800" s="53"/>
      <c r="L1800" s="53"/>
      <c r="M1800" s="53"/>
      <c r="N1800" s="53"/>
      <c r="O1800" s="53"/>
      <c r="P1800" s="53"/>
      <c r="Q1800" s="53"/>
      <c r="R1800" s="53"/>
      <c r="S1800" s="53"/>
      <c r="T1800" s="53"/>
      <c r="U1800" s="81"/>
      <c r="V1800" s="53"/>
      <c r="W1800" s="53"/>
    </row>
    <row r="1801" spans="1:23" x14ac:dyDescent="0.25">
      <c r="A1801" s="116" t="str">
        <f>IF(ISBLANK(TBL_DATA[[#This Row],[Row.names]]), "",   DATE(YEAR(TBL_DATA[[#This Row],[Row.names]]), MONTH(TBL_DATA[[#This Row],[Row.names]]), DAY(TBL_DATA[[#This Row],[Row.names]])))</f>
        <v/>
      </c>
      <c r="B1801" s="119"/>
      <c r="C1801" s="68"/>
      <c r="E1801" s="53"/>
      <c r="F1801" s="53"/>
      <c r="G1801" s="54"/>
      <c r="H1801" s="114"/>
      <c r="I1801" s="53"/>
      <c r="J1801" s="53"/>
      <c r="K1801" s="53"/>
      <c r="L1801" s="53"/>
      <c r="M1801" s="53"/>
      <c r="N1801" s="53"/>
      <c r="O1801" s="53"/>
      <c r="P1801" s="53"/>
      <c r="Q1801" s="53"/>
      <c r="R1801" s="53"/>
      <c r="S1801" s="53"/>
      <c r="T1801" s="53"/>
      <c r="U1801" s="81"/>
      <c r="V1801" s="53"/>
      <c r="W1801" s="53"/>
    </row>
    <row r="1802" spans="1:23" x14ac:dyDescent="0.25">
      <c r="A1802" s="116" t="str">
        <f>IF(ISBLANK(TBL_DATA[[#This Row],[Row.names]]), "",   DATE(YEAR(TBL_DATA[[#This Row],[Row.names]]), MONTH(TBL_DATA[[#This Row],[Row.names]]), DAY(TBL_DATA[[#This Row],[Row.names]])))</f>
        <v/>
      </c>
      <c r="B1802" s="119"/>
      <c r="C1802" s="68"/>
      <c r="E1802" s="53"/>
      <c r="F1802" s="53"/>
      <c r="G1802" s="54"/>
      <c r="H1802" s="114"/>
      <c r="I1802" s="53"/>
      <c r="J1802" s="53"/>
      <c r="K1802" s="53"/>
      <c r="L1802" s="53"/>
      <c r="M1802" s="53"/>
      <c r="N1802" s="53"/>
      <c r="O1802" s="53"/>
      <c r="P1802" s="53"/>
      <c r="Q1802" s="53"/>
      <c r="R1802" s="53"/>
      <c r="S1802" s="53"/>
      <c r="T1802" s="53"/>
      <c r="U1802" s="81"/>
      <c r="V1802" s="53"/>
      <c r="W1802" s="53"/>
    </row>
    <row r="1803" spans="1:23" x14ac:dyDescent="0.25">
      <c r="A1803" s="116" t="str">
        <f>IF(ISBLANK(TBL_DATA[[#This Row],[Row.names]]), "",   DATE(YEAR(TBL_DATA[[#This Row],[Row.names]]), MONTH(TBL_DATA[[#This Row],[Row.names]]), DAY(TBL_DATA[[#This Row],[Row.names]])))</f>
        <v/>
      </c>
      <c r="B1803" s="119"/>
      <c r="C1803" s="68"/>
      <c r="E1803" s="53"/>
      <c r="F1803" s="53"/>
      <c r="G1803" s="54"/>
      <c r="H1803" s="114"/>
      <c r="I1803" s="53"/>
      <c r="J1803" s="53"/>
      <c r="K1803" s="53"/>
      <c r="L1803" s="53"/>
      <c r="M1803" s="53"/>
      <c r="N1803" s="53"/>
      <c r="O1803" s="53"/>
      <c r="P1803" s="53"/>
      <c r="Q1803" s="53"/>
      <c r="R1803" s="53"/>
      <c r="S1803" s="53"/>
      <c r="T1803" s="53"/>
      <c r="U1803" s="81"/>
      <c r="V1803" s="53"/>
      <c r="W1803" s="53"/>
    </row>
    <row r="1804" spans="1:23" x14ac:dyDescent="0.25">
      <c r="A1804" s="116" t="str">
        <f>IF(ISBLANK(TBL_DATA[[#This Row],[Row.names]]), "",   DATE(YEAR(TBL_DATA[[#This Row],[Row.names]]), MONTH(TBL_DATA[[#This Row],[Row.names]]), DAY(TBL_DATA[[#This Row],[Row.names]])))</f>
        <v/>
      </c>
      <c r="B1804" s="119"/>
      <c r="C1804" s="68"/>
      <c r="E1804" s="53"/>
      <c r="F1804" s="53"/>
      <c r="G1804" s="54"/>
      <c r="H1804" s="114"/>
      <c r="I1804" s="53"/>
      <c r="J1804" s="53"/>
      <c r="K1804" s="53"/>
      <c r="L1804" s="53"/>
      <c r="M1804" s="53"/>
      <c r="N1804" s="53"/>
      <c r="O1804" s="53"/>
      <c r="P1804" s="53"/>
      <c r="Q1804" s="53"/>
      <c r="R1804" s="53"/>
      <c r="S1804" s="53"/>
      <c r="T1804" s="53"/>
      <c r="U1804" s="81"/>
      <c r="V1804" s="53"/>
      <c r="W1804" s="53"/>
    </row>
    <row r="1805" spans="1:23" x14ac:dyDescent="0.25">
      <c r="A1805" s="116" t="str">
        <f>IF(ISBLANK(TBL_DATA[[#This Row],[Row.names]]), "",   DATE(YEAR(TBL_DATA[[#This Row],[Row.names]]), MONTH(TBL_DATA[[#This Row],[Row.names]]), DAY(TBL_DATA[[#This Row],[Row.names]])))</f>
        <v/>
      </c>
      <c r="B1805" s="119"/>
      <c r="C1805" s="68"/>
      <c r="E1805" s="53"/>
      <c r="F1805" s="53"/>
      <c r="G1805" s="54"/>
      <c r="H1805" s="114"/>
      <c r="I1805" s="53"/>
      <c r="J1805" s="53"/>
      <c r="K1805" s="53"/>
      <c r="L1805" s="53"/>
      <c r="M1805" s="53"/>
      <c r="N1805" s="53"/>
      <c r="O1805" s="53"/>
      <c r="P1805" s="53"/>
      <c r="Q1805" s="53"/>
      <c r="R1805" s="53"/>
      <c r="S1805" s="53"/>
      <c r="T1805" s="53"/>
      <c r="U1805" s="81"/>
      <c r="V1805" s="53"/>
      <c r="W1805" s="53"/>
    </row>
    <row r="1806" spans="1:23" x14ac:dyDescent="0.25">
      <c r="A1806" s="116" t="str">
        <f>IF(ISBLANK(TBL_DATA[[#This Row],[Row.names]]), "",   DATE(YEAR(TBL_DATA[[#This Row],[Row.names]]), MONTH(TBL_DATA[[#This Row],[Row.names]]), DAY(TBL_DATA[[#This Row],[Row.names]])))</f>
        <v/>
      </c>
      <c r="B1806" s="119"/>
      <c r="C1806" s="68"/>
      <c r="E1806" s="53"/>
      <c r="F1806" s="53"/>
      <c r="G1806" s="54"/>
      <c r="H1806" s="114"/>
      <c r="I1806" s="53"/>
      <c r="J1806" s="53"/>
      <c r="K1806" s="53"/>
      <c r="L1806" s="53"/>
      <c r="M1806" s="53"/>
      <c r="N1806" s="53"/>
      <c r="O1806" s="53"/>
      <c r="P1806" s="53"/>
      <c r="Q1806" s="53"/>
      <c r="R1806" s="53"/>
      <c r="S1806" s="53"/>
      <c r="T1806" s="53"/>
      <c r="U1806" s="81"/>
      <c r="V1806" s="53"/>
      <c r="W1806" s="53"/>
    </row>
    <row r="1807" spans="1:23" x14ac:dyDescent="0.25">
      <c r="A1807" s="116" t="str">
        <f>IF(ISBLANK(TBL_DATA[[#This Row],[Row.names]]), "",   DATE(YEAR(TBL_DATA[[#This Row],[Row.names]]), MONTH(TBL_DATA[[#This Row],[Row.names]]), DAY(TBL_DATA[[#This Row],[Row.names]])))</f>
        <v/>
      </c>
      <c r="B1807" s="119"/>
      <c r="C1807" s="68"/>
      <c r="E1807" s="53"/>
      <c r="F1807" s="53"/>
      <c r="G1807" s="54"/>
      <c r="H1807" s="114"/>
      <c r="I1807" s="53"/>
      <c r="J1807" s="53"/>
      <c r="K1807" s="53"/>
      <c r="L1807" s="53"/>
      <c r="M1807" s="53"/>
      <c r="N1807" s="53"/>
      <c r="O1807" s="53"/>
      <c r="P1807" s="53"/>
      <c r="Q1807" s="53"/>
      <c r="R1807" s="53"/>
      <c r="S1807" s="53"/>
      <c r="T1807" s="53"/>
      <c r="U1807" s="81"/>
      <c r="V1807" s="53"/>
      <c r="W1807" s="53"/>
    </row>
    <row r="1808" spans="1:23" x14ac:dyDescent="0.25">
      <c r="A1808" s="116" t="str">
        <f>IF(ISBLANK(TBL_DATA[[#This Row],[Row.names]]), "",   DATE(YEAR(TBL_DATA[[#This Row],[Row.names]]), MONTH(TBL_DATA[[#This Row],[Row.names]]), DAY(TBL_DATA[[#This Row],[Row.names]])))</f>
        <v/>
      </c>
      <c r="B1808" s="119"/>
      <c r="C1808" s="68"/>
      <c r="E1808" s="53"/>
      <c r="F1808" s="53"/>
      <c r="G1808" s="54"/>
      <c r="H1808" s="114"/>
      <c r="I1808" s="53"/>
      <c r="J1808" s="53"/>
      <c r="K1808" s="53"/>
      <c r="L1808" s="53"/>
      <c r="M1808" s="53"/>
      <c r="N1808" s="53"/>
      <c r="O1808" s="53"/>
      <c r="P1808" s="53"/>
      <c r="Q1808" s="53"/>
      <c r="R1808" s="53"/>
      <c r="S1808" s="53"/>
      <c r="T1808" s="53"/>
      <c r="U1808" s="81"/>
      <c r="V1808" s="53"/>
      <c r="W1808" s="53"/>
    </row>
    <row r="1809" spans="1:23" x14ac:dyDescent="0.25">
      <c r="A1809" s="116" t="str">
        <f>IF(ISBLANK(TBL_DATA[[#This Row],[Row.names]]), "",   DATE(YEAR(TBL_DATA[[#This Row],[Row.names]]), MONTH(TBL_DATA[[#This Row],[Row.names]]), DAY(TBL_DATA[[#This Row],[Row.names]])))</f>
        <v/>
      </c>
      <c r="B1809" s="119"/>
      <c r="C1809" s="68"/>
      <c r="E1809" s="53"/>
      <c r="F1809" s="53"/>
      <c r="G1809" s="54"/>
      <c r="H1809" s="114"/>
      <c r="I1809" s="53"/>
      <c r="J1809" s="53"/>
      <c r="K1809" s="53"/>
      <c r="L1809" s="53"/>
      <c r="M1809" s="53"/>
      <c r="N1809" s="53"/>
      <c r="O1809" s="53"/>
      <c r="P1809" s="53"/>
      <c r="Q1809" s="53"/>
      <c r="R1809" s="53"/>
      <c r="S1809" s="53"/>
      <c r="T1809" s="53"/>
      <c r="U1809" s="81"/>
      <c r="V1809" s="53"/>
      <c r="W1809" s="53"/>
    </row>
    <row r="1810" spans="1:23" x14ac:dyDescent="0.25">
      <c r="A1810" s="116" t="str">
        <f>IF(ISBLANK(TBL_DATA[[#This Row],[Row.names]]), "",   DATE(YEAR(TBL_DATA[[#This Row],[Row.names]]), MONTH(TBL_DATA[[#This Row],[Row.names]]), DAY(TBL_DATA[[#This Row],[Row.names]])))</f>
        <v/>
      </c>
      <c r="B1810" s="119"/>
      <c r="C1810" s="68"/>
      <c r="E1810" s="53"/>
      <c r="F1810" s="53"/>
      <c r="G1810" s="54"/>
      <c r="H1810" s="114"/>
      <c r="I1810" s="53"/>
      <c r="J1810" s="53"/>
      <c r="K1810" s="53"/>
      <c r="L1810" s="53"/>
      <c r="M1810" s="53"/>
      <c r="N1810" s="53"/>
      <c r="O1810" s="53"/>
      <c r="P1810" s="53"/>
      <c r="Q1810" s="53"/>
      <c r="R1810" s="53"/>
      <c r="S1810" s="53"/>
      <c r="T1810" s="53"/>
      <c r="U1810" s="81"/>
      <c r="V1810" s="53"/>
      <c r="W1810" s="53"/>
    </row>
    <row r="1811" spans="1:23" x14ac:dyDescent="0.25">
      <c r="A1811" s="116" t="str">
        <f>IF(ISBLANK(TBL_DATA[[#This Row],[Row.names]]), "",   DATE(YEAR(TBL_DATA[[#This Row],[Row.names]]), MONTH(TBL_DATA[[#This Row],[Row.names]]), DAY(TBL_DATA[[#This Row],[Row.names]])))</f>
        <v/>
      </c>
      <c r="B1811" s="119"/>
      <c r="C1811" s="68"/>
      <c r="E1811" s="53"/>
      <c r="F1811" s="53"/>
      <c r="G1811" s="54"/>
      <c r="H1811" s="114"/>
      <c r="I1811" s="53"/>
      <c r="J1811" s="53"/>
      <c r="K1811" s="53"/>
      <c r="L1811" s="53"/>
      <c r="M1811" s="53"/>
      <c r="N1811" s="53"/>
      <c r="O1811" s="53"/>
      <c r="P1811" s="53"/>
      <c r="Q1811" s="53"/>
      <c r="R1811" s="53"/>
      <c r="S1811" s="53"/>
      <c r="T1811" s="53"/>
      <c r="U1811" s="81"/>
      <c r="V1811" s="53"/>
      <c r="W1811" s="53"/>
    </row>
    <row r="1812" spans="1:23" x14ac:dyDescent="0.25">
      <c r="A1812" s="116" t="str">
        <f>IF(ISBLANK(TBL_DATA[[#This Row],[Row.names]]), "",   DATE(YEAR(TBL_DATA[[#This Row],[Row.names]]), MONTH(TBL_DATA[[#This Row],[Row.names]]), DAY(TBL_DATA[[#This Row],[Row.names]])))</f>
        <v/>
      </c>
      <c r="B1812" s="119"/>
      <c r="C1812" s="68"/>
      <c r="E1812" s="53"/>
      <c r="F1812" s="53"/>
      <c r="G1812" s="54"/>
      <c r="H1812" s="114"/>
      <c r="I1812" s="53"/>
      <c r="J1812" s="53"/>
      <c r="K1812" s="53"/>
      <c r="L1812" s="53"/>
      <c r="M1812" s="53"/>
      <c r="N1812" s="53"/>
      <c r="O1812" s="53"/>
      <c r="P1812" s="53"/>
      <c r="Q1812" s="53"/>
      <c r="R1812" s="53"/>
      <c r="S1812" s="53"/>
      <c r="T1812" s="53"/>
      <c r="U1812" s="81"/>
      <c r="V1812" s="53"/>
      <c r="W1812" s="53"/>
    </row>
    <row r="1813" spans="1:23" x14ac:dyDescent="0.25">
      <c r="A1813" s="116" t="str">
        <f>IF(ISBLANK(TBL_DATA[[#This Row],[Row.names]]), "",   DATE(YEAR(TBL_DATA[[#This Row],[Row.names]]), MONTH(TBL_DATA[[#This Row],[Row.names]]), DAY(TBL_DATA[[#This Row],[Row.names]])))</f>
        <v/>
      </c>
      <c r="B1813" s="119"/>
      <c r="C1813" s="68"/>
      <c r="E1813" s="53"/>
      <c r="F1813" s="53"/>
      <c r="G1813" s="54"/>
      <c r="H1813" s="114"/>
      <c r="I1813" s="53"/>
      <c r="J1813" s="53"/>
      <c r="K1813" s="53"/>
      <c r="L1813" s="53"/>
      <c r="M1813" s="53"/>
      <c r="N1813" s="53"/>
      <c r="O1813" s="53"/>
      <c r="P1813" s="53"/>
      <c r="Q1813" s="53"/>
      <c r="R1813" s="53"/>
      <c r="S1813" s="53"/>
      <c r="T1813" s="53"/>
      <c r="U1813" s="81"/>
      <c r="V1813" s="53"/>
      <c r="W1813" s="53"/>
    </row>
    <row r="1814" spans="1:23" x14ac:dyDescent="0.25">
      <c r="A1814" s="116" t="str">
        <f>IF(ISBLANK(TBL_DATA[[#This Row],[Row.names]]), "",   DATE(YEAR(TBL_DATA[[#This Row],[Row.names]]), MONTH(TBL_DATA[[#This Row],[Row.names]]), DAY(TBL_DATA[[#This Row],[Row.names]])))</f>
        <v/>
      </c>
      <c r="B1814" s="119"/>
      <c r="C1814" s="68"/>
      <c r="E1814" s="53"/>
      <c r="F1814" s="53"/>
      <c r="G1814" s="54"/>
      <c r="H1814" s="114"/>
      <c r="I1814" s="53"/>
      <c r="J1814" s="53"/>
      <c r="K1814" s="53"/>
      <c r="L1814" s="53"/>
      <c r="M1814" s="53"/>
      <c r="N1814" s="53"/>
      <c r="O1814" s="53"/>
      <c r="P1814" s="53"/>
      <c r="Q1814" s="53"/>
      <c r="R1814" s="53"/>
      <c r="S1814" s="53"/>
      <c r="T1814" s="53"/>
      <c r="U1814" s="81"/>
      <c r="V1814" s="53"/>
      <c r="W1814" s="53"/>
    </row>
    <row r="1815" spans="1:23" x14ac:dyDescent="0.25">
      <c r="A1815" s="116" t="str">
        <f>IF(ISBLANK(TBL_DATA[[#This Row],[Row.names]]), "",   DATE(YEAR(TBL_DATA[[#This Row],[Row.names]]), MONTH(TBL_DATA[[#This Row],[Row.names]]), DAY(TBL_DATA[[#This Row],[Row.names]])))</f>
        <v/>
      </c>
      <c r="B1815" s="119"/>
      <c r="C1815" s="68"/>
      <c r="E1815" s="53"/>
      <c r="F1815" s="53"/>
      <c r="G1815" s="54"/>
      <c r="H1815" s="114"/>
      <c r="I1815" s="53"/>
      <c r="J1815" s="53"/>
      <c r="K1815" s="53"/>
      <c r="L1815" s="53"/>
      <c r="M1815" s="53"/>
      <c r="N1815" s="53"/>
      <c r="O1815" s="53"/>
      <c r="P1815" s="53"/>
      <c r="Q1815" s="53"/>
      <c r="R1815" s="53"/>
      <c r="S1815" s="53"/>
      <c r="T1815" s="53"/>
      <c r="U1815" s="81"/>
      <c r="V1815" s="53"/>
      <c r="W1815" s="53"/>
    </row>
    <row r="1816" spans="1:23" x14ac:dyDescent="0.25">
      <c r="A1816" s="116" t="str">
        <f>IF(ISBLANK(TBL_DATA[[#This Row],[Row.names]]), "",   DATE(YEAR(TBL_DATA[[#This Row],[Row.names]]), MONTH(TBL_DATA[[#This Row],[Row.names]]), DAY(TBL_DATA[[#This Row],[Row.names]])))</f>
        <v/>
      </c>
      <c r="B1816" s="119"/>
      <c r="C1816" s="68"/>
      <c r="E1816" s="53"/>
      <c r="F1816" s="53"/>
      <c r="G1816" s="54"/>
      <c r="H1816" s="114"/>
      <c r="I1816" s="53"/>
      <c r="J1816" s="53"/>
      <c r="K1816" s="53"/>
      <c r="L1816" s="53"/>
      <c r="M1816" s="53"/>
      <c r="N1816" s="53"/>
      <c r="O1816" s="53"/>
      <c r="P1816" s="53"/>
      <c r="Q1816" s="53"/>
      <c r="R1816" s="53"/>
      <c r="S1816" s="53"/>
      <c r="T1816" s="53"/>
      <c r="U1816" s="81"/>
      <c r="V1816" s="53"/>
      <c r="W1816" s="53"/>
    </row>
    <row r="1817" spans="1:23" x14ac:dyDescent="0.25">
      <c r="A1817" s="116" t="str">
        <f>IF(ISBLANK(TBL_DATA[[#This Row],[Row.names]]), "",   DATE(YEAR(TBL_DATA[[#This Row],[Row.names]]), MONTH(TBL_DATA[[#This Row],[Row.names]]), DAY(TBL_DATA[[#This Row],[Row.names]])))</f>
        <v/>
      </c>
      <c r="B1817" s="119"/>
      <c r="C1817" s="68"/>
      <c r="E1817" s="53"/>
      <c r="F1817" s="53"/>
      <c r="G1817" s="54"/>
      <c r="H1817" s="114"/>
      <c r="I1817" s="53"/>
      <c r="J1817" s="53"/>
      <c r="K1817" s="53"/>
      <c r="L1817" s="53"/>
      <c r="M1817" s="53"/>
      <c r="N1817" s="53"/>
      <c r="O1817" s="53"/>
      <c r="P1817" s="53"/>
      <c r="Q1817" s="53"/>
      <c r="R1817" s="53"/>
      <c r="S1817" s="53"/>
      <c r="T1817" s="53"/>
      <c r="U1817" s="81"/>
      <c r="V1817" s="53"/>
      <c r="W1817" s="53"/>
    </row>
    <row r="1818" spans="1:23" x14ac:dyDescent="0.25">
      <c r="A1818" s="116" t="str">
        <f>IF(ISBLANK(TBL_DATA[[#This Row],[Row.names]]), "",   DATE(YEAR(TBL_DATA[[#This Row],[Row.names]]), MONTH(TBL_DATA[[#This Row],[Row.names]]), DAY(TBL_DATA[[#This Row],[Row.names]])))</f>
        <v/>
      </c>
      <c r="B1818" s="119"/>
      <c r="C1818" s="68"/>
      <c r="E1818" s="53"/>
      <c r="F1818" s="53"/>
      <c r="G1818" s="54"/>
      <c r="H1818" s="114"/>
      <c r="I1818" s="53"/>
      <c r="J1818" s="53"/>
      <c r="K1818" s="53"/>
      <c r="L1818" s="53"/>
      <c r="M1818" s="53"/>
      <c r="N1818" s="53"/>
      <c r="O1818" s="53"/>
      <c r="P1818" s="53"/>
      <c r="Q1818" s="53"/>
      <c r="R1818" s="53"/>
      <c r="S1818" s="53"/>
      <c r="T1818" s="53"/>
      <c r="U1818" s="81"/>
      <c r="V1818" s="53"/>
      <c r="W1818" s="53"/>
    </row>
    <row r="1819" spans="1:23" x14ac:dyDescent="0.25">
      <c r="A1819" s="116" t="str">
        <f>IF(ISBLANK(TBL_DATA[[#This Row],[Row.names]]), "",   DATE(YEAR(TBL_DATA[[#This Row],[Row.names]]), MONTH(TBL_DATA[[#This Row],[Row.names]]), DAY(TBL_DATA[[#This Row],[Row.names]])))</f>
        <v/>
      </c>
      <c r="B1819" s="119"/>
      <c r="C1819" s="68"/>
      <c r="E1819" s="53"/>
      <c r="F1819" s="53"/>
      <c r="G1819" s="54"/>
      <c r="H1819" s="114"/>
      <c r="I1819" s="53"/>
      <c r="J1819" s="53"/>
      <c r="K1819" s="53"/>
      <c r="L1819" s="53"/>
      <c r="M1819" s="53"/>
      <c r="N1819" s="53"/>
      <c r="O1819" s="53"/>
      <c r="P1819" s="53"/>
      <c r="Q1819" s="53"/>
      <c r="R1819" s="53"/>
      <c r="S1819" s="53"/>
      <c r="T1819" s="53"/>
      <c r="U1819" s="81"/>
      <c r="V1819" s="53"/>
      <c r="W1819" s="53"/>
    </row>
    <row r="1820" spans="1:23" x14ac:dyDescent="0.25">
      <c r="A1820" s="116" t="str">
        <f>IF(ISBLANK(TBL_DATA[[#This Row],[Row.names]]), "",   DATE(YEAR(TBL_DATA[[#This Row],[Row.names]]), MONTH(TBL_DATA[[#This Row],[Row.names]]), DAY(TBL_DATA[[#This Row],[Row.names]])))</f>
        <v/>
      </c>
      <c r="B1820" s="119"/>
      <c r="C1820" s="68"/>
      <c r="E1820" s="53"/>
      <c r="F1820" s="53"/>
      <c r="G1820" s="54"/>
      <c r="H1820" s="114"/>
      <c r="I1820" s="53"/>
      <c r="J1820" s="53"/>
      <c r="K1820" s="53"/>
      <c r="L1820" s="53"/>
      <c r="M1820" s="53"/>
      <c r="N1820" s="53"/>
      <c r="O1820" s="53"/>
      <c r="P1820" s="53"/>
      <c r="Q1820" s="53"/>
      <c r="R1820" s="53"/>
      <c r="S1820" s="53"/>
      <c r="T1820" s="53"/>
      <c r="U1820" s="81"/>
      <c r="V1820" s="53"/>
      <c r="W1820" s="53"/>
    </row>
    <row r="1821" spans="1:23" x14ac:dyDescent="0.25">
      <c r="A1821" s="116" t="str">
        <f>IF(ISBLANK(TBL_DATA[[#This Row],[Row.names]]), "",   DATE(YEAR(TBL_DATA[[#This Row],[Row.names]]), MONTH(TBL_DATA[[#This Row],[Row.names]]), DAY(TBL_DATA[[#This Row],[Row.names]])))</f>
        <v/>
      </c>
      <c r="B1821" s="119"/>
      <c r="C1821" s="68"/>
      <c r="E1821" s="53"/>
      <c r="F1821" s="53"/>
      <c r="G1821" s="54"/>
      <c r="H1821" s="114"/>
      <c r="I1821" s="53"/>
      <c r="J1821" s="53"/>
      <c r="K1821" s="53"/>
      <c r="L1821" s="53"/>
      <c r="M1821" s="53"/>
      <c r="N1821" s="53"/>
      <c r="O1821" s="53"/>
      <c r="P1821" s="53"/>
      <c r="Q1821" s="53"/>
      <c r="R1821" s="53"/>
      <c r="S1821" s="53"/>
      <c r="T1821" s="53"/>
      <c r="U1821" s="81"/>
      <c r="V1821" s="53"/>
      <c r="W1821" s="53"/>
    </row>
    <row r="1822" spans="1:23" x14ac:dyDescent="0.25">
      <c r="A1822" s="116" t="str">
        <f>IF(ISBLANK(TBL_DATA[[#This Row],[Row.names]]), "",   DATE(YEAR(TBL_DATA[[#This Row],[Row.names]]), MONTH(TBL_DATA[[#This Row],[Row.names]]), DAY(TBL_DATA[[#This Row],[Row.names]])))</f>
        <v/>
      </c>
      <c r="B1822" s="119"/>
      <c r="C1822" s="68"/>
      <c r="E1822" s="53"/>
      <c r="F1822" s="53"/>
      <c r="G1822" s="54"/>
      <c r="H1822" s="114"/>
      <c r="I1822" s="53"/>
      <c r="J1822" s="53"/>
      <c r="K1822" s="53"/>
      <c r="L1822" s="53"/>
      <c r="M1822" s="53"/>
      <c r="N1822" s="53"/>
      <c r="O1822" s="53"/>
      <c r="P1822" s="53"/>
      <c r="Q1822" s="53"/>
      <c r="R1822" s="53"/>
      <c r="S1822" s="53"/>
      <c r="T1822" s="53"/>
      <c r="U1822" s="81"/>
      <c r="V1822" s="53"/>
      <c r="W1822" s="53"/>
    </row>
    <row r="1823" spans="1:23" x14ac:dyDescent="0.25">
      <c r="A1823" s="116" t="str">
        <f>IF(ISBLANK(TBL_DATA[[#This Row],[Row.names]]), "",   DATE(YEAR(TBL_DATA[[#This Row],[Row.names]]), MONTH(TBL_DATA[[#This Row],[Row.names]]), DAY(TBL_DATA[[#This Row],[Row.names]])))</f>
        <v/>
      </c>
      <c r="B1823" s="119"/>
      <c r="C1823" s="68"/>
      <c r="E1823" s="53"/>
      <c r="F1823" s="53"/>
      <c r="G1823" s="54"/>
      <c r="H1823" s="114"/>
      <c r="I1823" s="53"/>
      <c r="J1823" s="53"/>
      <c r="K1823" s="53"/>
      <c r="L1823" s="53"/>
      <c r="M1823" s="53"/>
      <c r="N1823" s="53"/>
      <c r="O1823" s="53"/>
      <c r="P1823" s="53"/>
      <c r="Q1823" s="53"/>
      <c r="R1823" s="53"/>
      <c r="S1823" s="53"/>
      <c r="T1823" s="53"/>
      <c r="U1823" s="81"/>
      <c r="V1823" s="53"/>
      <c r="W1823" s="53"/>
    </row>
    <row r="1824" spans="1:23" x14ac:dyDescent="0.25">
      <c r="A1824" s="116" t="str">
        <f>IF(ISBLANK(TBL_DATA[[#This Row],[Row.names]]), "",   DATE(YEAR(TBL_DATA[[#This Row],[Row.names]]), MONTH(TBL_DATA[[#This Row],[Row.names]]), DAY(TBL_DATA[[#This Row],[Row.names]])))</f>
        <v/>
      </c>
      <c r="B1824" s="119"/>
      <c r="C1824" s="68"/>
      <c r="E1824" s="53"/>
      <c r="F1824" s="53"/>
      <c r="G1824" s="54"/>
      <c r="H1824" s="114"/>
      <c r="I1824" s="53"/>
      <c r="J1824" s="53"/>
      <c r="K1824" s="53"/>
      <c r="L1824" s="53"/>
      <c r="M1824" s="53"/>
      <c r="N1824" s="53"/>
      <c r="O1824" s="53"/>
      <c r="P1824" s="53"/>
      <c r="Q1824" s="53"/>
      <c r="R1824" s="53"/>
      <c r="S1824" s="53"/>
      <c r="T1824" s="53"/>
      <c r="U1824" s="81"/>
      <c r="V1824" s="53"/>
      <c r="W1824" s="53"/>
    </row>
    <row r="1825" spans="1:23" x14ac:dyDescent="0.25">
      <c r="A1825" s="116" t="str">
        <f>IF(ISBLANK(TBL_DATA[[#This Row],[Row.names]]), "",   DATE(YEAR(TBL_DATA[[#This Row],[Row.names]]), MONTH(TBL_DATA[[#This Row],[Row.names]]), DAY(TBL_DATA[[#This Row],[Row.names]])))</f>
        <v/>
      </c>
      <c r="B1825" s="119"/>
      <c r="C1825" s="68"/>
      <c r="E1825" s="53"/>
      <c r="F1825" s="53"/>
      <c r="G1825" s="54"/>
      <c r="H1825" s="114"/>
      <c r="I1825" s="53"/>
      <c r="J1825" s="53"/>
      <c r="K1825" s="53"/>
      <c r="L1825" s="53"/>
      <c r="M1825" s="53"/>
      <c r="N1825" s="53"/>
      <c r="O1825" s="53"/>
      <c r="P1825" s="53"/>
      <c r="Q1825" s="53"/>
      <c r="R1825" s="53"/>
      <c r="S1825" s="53"/>
      <c r="T1825" s="53"/>
      <c r="U1825" s="81"/>
      <c r="V1825" s="53"/>
      <c r="W1825" s="53"/>
    </row>
    <row r="1826" spans="1:23" x14ac:dyDescent="0.25">
      <c r="A1826" s="116" t="str">
        <f>IF(ISBLANK(TBL_DATA[[#This Row],[Row.names]]), "",   DATE(YEAR(TBL_DATA[[#This Row],[Row.names]]), MONTH(TBL_DATA[[#This Row],[Row.names]]), DAY(TBL_DATA[[#This Row],[Row.names]])))</f>
        <v/>
      </c>
      <c r="B1826" s="119"/>
      <c r="C1826" s="68"/>
      <c r="E1826" s="53"/>
      <c r="F1826" s="53"/>
      <c r="G1826" s="54"/>
      <c r="H1826" s="114"/>
      <c r="I1826" s="53"/>
      <c r="J1826" s="53"/>
      <c r="K1826" s="53"/>
      <c r="L1826" s="53"/>
      <c r="M1826" s="53"/>
      <c r="N1826" s="53"/>
      <c r="O1826" s="53"/>
      <c r="P1826" s="53"/>
      <c r="Q1826" s="53"/>
      <c r="R1826" s="53"/>
      <c r="S1826" s="53"/>
      <c r="T1826" s="53"/>
      <c r="U1826" s="81"/>
      <c r="V1826" s="53"/>
      <c r="W1826" s="53"/>
    </row>
    <row r="1827" spans="1:23" x14ac:dyDescent="0.25">
      <c r="A1827" s="116" t="str">
        <f>IF(ISBLANK(TBL_DATA[[#This Row],[Row.names]]), "",   DATE(YEAR(TBL_DATA[[#This Row],[Row.names]]), MONTH(TBL_DATA[[#This Row],[Row.names]]), DAY(TBL_DATA[[#This Row],[Row.names]])))</f>
        <v/>
      </c>
      <c r="B1827" s="119"/>
      <c r="C1827" s="68"/>
      <c r="E1827" s="53"/>
      <c r="F1827" s="53"/>
      <c r="G1827" s="54"/>
      <c r="H1827" s="114"/>
      <c r="I1827" s="53"/>
      <c r="J1827" s="53"/>
      <c r="K1827" s="53"/>
      <c r="L1827" s="53"/>
      <c r="M1827" s="53"/>
      <c r="N1827" s="53"/>
      <c r="O1827" s="53"/>
      <c r="P1827" s="53"/>
      <c r="Q1827" s="53"/>
      <c r="R1827" s="53"/>
      <c r="S1827" s="53"/>
      <c r="T1827" s="53"/>
      <c r="U1827" s="81"/>
      <c r="V1827" s="53"/>
      <c r="W1827" s="53"/>
    </row>
    <row r="1828" spans="1:23" x14ac:dyDescent="0.25">
      <c r="A1828" s="116" t="str">
        <f>IF(ISBLANK(TBL_DATA[[#This Row],[Row.names]]), "",   DATE(YEAR(TBL_DATA[[#This Row],[Row.names]]), MONTH(TBL_DATA[[#This Row],[Row.names]]), DAY(TBL_DATA[[#This Row],[Row.names]])))</f>
        <v/>
      </c>
      <c r="B1828" s="119"/>
      <c r="C1828" s="68"/>
      <c r="E1828" s="53"/>
      <c r="F1828" s="53"/>
      <c r="G1828" s="54"/>
      <c r="H1828" s="114"/>
      <c r="I1828" s="53"/>
      <c r="J1828" s="53"/>
      <c r="K1828" s="53"/>
      <c r="L1828" s="53"/>
      <c r="M1828" s="53"/>
      <c r="N1828" s="53"/>
      <c r="O1828" s="53"/>
      <c r="P1828" s="53"/>
      <c r="Q1828" s="53"/>
      <c r="R1828" s="53"/>
      <c r="S1828" s="53"/>
      <c r="T1828" s="53"/>
      <c r="U1828" s="81"/>
      <c r="V1828" s="53"/>
      <c r="W1828" s="53"/>
    </row>
    <row r="1829" spans="1:23" x14ac:dyDescent="0.25">
      <c r="A1829" s="116" t="str">
        <f>IF(ISBLANK(TBL_DATA[[#This Row],[Row.names]]), "",   DATE(YEAR(TBL_DATA[[#This Row],[Row.names]]), MONTH(TBL_DATA[[#This Row],[Row.names]]), DAY(TBL_DATA[[#This Row],[Row.names]])))</f>
        <v/>
      </c>
      <c r="B1829" s="119"/>
      <c r="C1829" s="68"/>
      <c r="E1829" s="53"/>
      <c r="F1829" s="53"/>
      <c r="G1829" s="54"/>
      <c r="H1829" s="114"/>
      <c r="I1829" s="53"/>
      <c r="J1829" s="53"/>
      <c r="K1829" s="53"/>
      <c r="L1829" s="53"/>
      <c r="M1829" s="53"/>
      <c r="N1829" s="53"/>
      <c r="O1829" s="53"/>
      <c r="P1829" s="53"/>
      <c r="Q1829" s="53"/>
      <c r="R1829" s="53"/>
      <c r="S1829" s="53"/>
      <c r="T1829" s="53"/>
      <c r="U1829" s="81"/>
      <c r="V1829" s="53"/>
      <c r="W1829" s="53"/>
    </row>
    <row r="1830" spans="1:23" x14ac:dyDescent="0.25">
      <c r="A1830" s="116" t="str">
        <f>IF(ISBLANK(TBL_DATA[[#This Row],[Row.names]]), "",   DATE(YEAR(TBL_DATA[[#This Row],[Row.names]]), MONTH(TBL_DATA[[#This Row],[Row.names]]), DAY(TBL_DATA[[#This Row],[Row.names]])))</f>
        <v/>
      </c>
      <c r="B1830" s="119"/>
      <c r="C1830" s="68"/>
      <c r="E1830" s="53"/>
      <c r="F1830" s="53"/>
      <c r="G1830" s="54"/>
      <c r="H1830" s="114"/>
      <c r="I1830" s="53"/>
      <c r="J1830" s="53"/>
      <c r="K1830" s="53"/>
      <c r="L1830" s="53"/>
      <c r="M1830" s="53"/>
      <c r="N1830" s="53"/>
      <c r="O1830" s="53"/>
      <c r="P1830" s="53"/>
      <c r="Q1830" s="53"/>
      <c r="R1830" s="53"/>
      <c r="S1830" s="53"/>
      <c r="T1830" s="53"/>
      <c r="U1830" s="81"/>
      <c r="V1830" s="53"/>
      <c r="W1830" s="53"/>
    </row>
    <row r="1831" spans="1:23" x14ac:dyDescent="0.25">
      <c r="A1831" s="116" t="str">
        <f>IF(ISBLANK(TBL_DATA[[#This Row],[Row.names]]), "",   DATE(YEAR(TBL_DATA[[#This Row],[Row.names]]), MONTH(TBL_DATA[[#This Row],[Row.names]]), DAY(TBL_DATA[[#This Row],[Row.names]])))</f>
        <v/>
      </c>
      <c r="B1831" s="119"/>
      <c r="C1831" s="68"/>
      <c r="E1831" s="53"/>
      <c r="F1831" s="53"/>
      <c r="G1831" s="54"/>
      <c r="H1831" s="114"/>
      <c r="I1831" s="53"/>
      <c r="J1831" s="53"/>
      <c r="K1831" s="53"/>
      <c r="L1831" s="53"/>
      <c r="M1831" s="53"/>
      <c r="N1831" s="53"/>
      <c r="O1831" s="53"/>
      <c r="P1831" s="53"/>
      <c r="Q1831" s="53"/>
      <c r="R1831" s="53"/>
      <c r="S1831" s="53"/>
      <c r="T1831" s="53"/>
      <c r="U1831" s="81"/>
      <c r="V1831" s="53"/>
      <c r="W1831" s="53"/>
    </row>
    <row r="1832" spans="1:23" x14ac:dyDescent="0.25">
      <c r="A1832" s="116" t="str">
        <f>IF(ISBLANK(TBL_DATA[[#This Row],[Row.names]]), "",   DATE(YEAR(TBL_DATA[[#This Row],[Row.names]]), MONTH(TBL_DATA[[#This Row],[Row.names]]), DAY(TBL_DATA[[#This Row],[Row.names]])))</f>
        <v/>
      </c>
      <c r="B1832" s="119"/>
      <c r="C1832" s="68"/>
      <c r="E1832" s="53"/>
      <c r="F1832" s="53"/>
      <c r="G1832" s="54"/>
      <c r="H1832" s="114"/>
      <c r="I1832" s="53"/>
      <c r="J1832" s="53"/>
      <c r="K1832" s="53"/>
      <c r="L1832" s="53"/>
      <c r="M1832" s="53"/>
      <c r="N1832" s="53"/>
      <c r="O1832" s="53"/>
      <c r="P1832" s="53"/>
      <c r="Q1832" s="53"/>
      <c r="R1832" s="53"/>
      <c r="S1832" s="53"/>
      <c r="T1832" s="53"/>
      <c r="U1832" s="81"/>
      <c r="V1832" s="53"/>
      <c r="W1832" s="53"/>
    </row>
    <row r="1833" spans="1:23" x14ac:dyDescent="0.25">
      <c r="A1833" s="116" t="str">
        <f>IF(ISBLANK(TBL_DATA[[#This Row],[Row.names]]), "",   DATE(YEAR(TBL_DATA[[#This Row],[Row.names]]), MONTH(TBL_DATA[[#This Row],[Row.names]]), DAY(TBL_DATA[[#This Row],[Row.names]])))</f>
        <v/>
      </c>
      <c r="B1833" s="119"/>
      <c r="C1833" s="68"/>
      <c r="E1833" s="53"/>
      <c r="F1833" s="53"/>
      <c r="G1833" s="54"/>
      <c r="H1833" s="114"/>
      <c r="I1833" s="53"/>
      <c r="J1833" s="53"/>
      <c r="K1833" s="53"/>
      <c r="L1833" s="53"/>
      <c r="M1833" s="53"/>
      <c r="N1833" s="53"/>
      <c r="O1833" s="53"/>
      <c r="P1833" s="53"/>
      <c r="Q1833" s="53"/>
      <c r="R1833" s="53"/>
      <c r="S1833" s="53"/>
      <c r="T1833" s="53"/>
      <c r="U1833" s="81"/>
      <c r="V1833" s="53"/>
      <c r="W1833" s="53"/>
    </row>
    <row r="1834" spans="1:23" x14ac:dyDescent="0.25">
      <c r="A1834" s="116" t="str">
        <f>IF(ISBLANK(TBL_DATA[[#This Row],[Row.names]]), "",   DATE(YEAR(TBL_DATA[[#This Row],[Row.names]]), MONTH(TBL_DATA[[#This Row],[Row.names]]), DAY(TBL_DATA[[#This Row],[Row.names]])))</f>
        <v/>
      </c>
      <c r="B1834" s="119"/>
      <c r="C1834" s="68"/>
      <c r="E1834" s="53"/>
      <c r="F1834" s="53"/>
      <c r="G1834" s="54"/>
      <c r="H1834" s="114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  <c r="U1834" s="81"/>
      <c r="V1834" s="53"/>
      <c r="W1834" s="53"/>
    </row>
    <row r="1835" spans="1:23" x14ac:dyDescent="0.25">
      <c r="A1835" s="116" t="str">
        <f>IF(ISBLANK(TBL_DATA[[#This Row],[Row.names]]), "",   DATE(YEAR(TBL_DATA[[#This Row],[Row.names]]), MONTH(TBL_DATA[[#This Row],[Row.names]]), DAY(TBL_DATA[[#This Row],[Row.names]])))</f>
        <v/>
      </c>
      <c r="B1835" s="119"/>
      <c r="C1835" s="68"/>
      <c r="E1835" s="53"/>
      <c r="F1835" s="53"/>
      <c r="G1835" s="54"/>
      <c r="H1835" s="114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  <c r="U1835" s="81"/>
      <c r="V1835" s="53"/>
      <c r="W1835" s="53"/>
    </row>
    <row r="1836" spans="1:23" x14ac:dyDescent="0.25">
      <c r="A1836" s="116" t="str">
        <f>IF(ISBLANK(TBL_DATA[[#This Row],[Row.names]]), "",   DATE(YEAR(TBL_DATA[[#This Row],[Row.names]]), MONTH(TBL_DATA[[#This Row],[Row.names]]), DAY(TBL_DATA[[#This Row],[Row.names]])))</f>
        <v/>
      </c>
      <c r="B1836" s="119"/>
      <c r="C1836" s="68"/>
      <c r="E1836" s="53"/>
      <c r="F1836" s="53"/>
      <c r="G1836" s="54"/>
      <c r="H1836" s="114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  <c r="U1836" s="81"/>
      <c r="V1836" s="53"/>
      <c r="W1836" s="53"/>
    </row>
    <row r="1837" spans="1:23" x14ac:dyDescent="0.25">
      <c r="A1837" s="116" t="str">
        <f>IF(ISBLANK(TBL_DATA[[#This Row],[Row.names]]), "",   DATE(YEAR(TBL_DATA[[#This Row],[Row.names]]), MONTH(TBL_DATA[[#This Row],[Row.names]]), DAY(TBL_DATA[[#This Row],[Row.names]])))</f>
        <v/>
      </c>
      <c r="B1837" s="119"/>
      <c r="C1837" s="68"/>
      <c r="E1837" s="53"/>
      <c r="F1837" s="53"/>
      <c r="G1837" s="54"/>
      <c r="H1837" s="114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  <c r="U1837" s="81"/>
      <c r="V1837" s="53"/>
      <c r="W1837" s="53"/>
    </row>
    <row r="1838" spans="1:23" x14ac:dyDescent="0.25">
      <c r="A1838" s="116" t="str">
        <f>IF(ISBLANK(TBL_DATA[[#This Row],[Row.names]]), "",   DATE(YEAR(TBL_DATA[[#This Row],[Row.names]]), MONTH(TBL_DATA[[#This Row],[Row.names]]), DAY(TBL_DATA[[#This Row],[Row.names]])))</f>
        <v/>
      </c>
      <c r="B1838" s="119"/>
      <c r="C1838" s="68"/>
      <c r="E1838" s="53"/>
      <c r="F1838" s="53"/>
      <c r="G1838" s="54"/>
      <c r="H1838" s="114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  <c r="U1838" s="81"/>
      <c r="V1838" s="53"/>
      <c r="W1838" s="53"/>
    </row>
    <row r="1839" spans="1:23" x14ac:dyDescent="0.25">
      <c r="A1839" s="116" t="str">
        <f>IF(ISBLANK(TBL_DATA[[#This Row],[Row.names]]), "",   DATE(YEAR(TBL_DATA[[#This Row],[Row.names]]), MONTH(TBL_DATA[[#This Row],[Row.names]]), DAY(TBL_DATA[[#This Row],[Row.names]])))</f>
        <v/>
      </c>
      <c r="B1839" s="119"/>
      <c r="C1839" s="68"/>
      <c r="E1839" s="53"/>
      <c r="F1839" s="53"/>
      <c r="G1839" s="54"/>
      <c r="H1839" s="114"/>
      <c r="I1839" s="53"/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  <c r="U1839" s="81"/>
      <c r="V1839" s="53"/>
      <c r="W1839" s="53"/>
    </row>
    <row r="1840" spans="1:23" x14ac:dyDescent="0.25">
      <c r="A1840" s="116" t="str">
        <f>IF(ISBLANK(TBL_DATA[[#This Row],[Row.names]]), "",   DATE(YEAR(TBL_DATA[[#This Row],[Row.names]]), MONTH(TBL_DATA[[#This Row],[Row.names]]), DAY(TBL_DATA[[#This Row],[Row.names]])))</f>
        <v/>
      </c>
      <c r="B1840" s="119"/>
      <c r="C1840" s="68"/>
      <c r="E1840" s="53"/>
      <c r="F1840" s="53"/>
      <c r="G1840" s="54"/>
      <c r="H1840" s="114"/>
      <c r="I1840" s="53"/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  <c r="U1840" s="81"/>
      <c r="V1840" s="53"/>
      <c r="W1840" s="53"/>
    </row>
    <row r="1841" spans="1:23" x14ac:dyDescent="0.25">
      <c r="A1841" s="116" t="str">
        <f>IF(ISBLANK(TBL_DATA[[#This Row],[Row.names]]), "",   DATE(YEAR(TBL_DATA[[#This Row],[Row.names]]), MONTH(TBL_DATA[[#This Row],[Row.names]]), DAY(TBL_DATA[[#This Row],[Row.names]])))</f>
        <v/>
      </c>
      <c r="B1841" s="119"/>
      <c r="C1841" s="68"/>
      <c r="E1841" s="53"/>
      <c r="F1841" s="53"/>
      <c r="G1841" s="54"/>
      <c r="H1841" s="114"/>
      <c r="I1841" s="53"/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  <c r="U1841" s="81"/>
      <c r="V1841" s="53"/>
      <c r="W1841" s="53"/>
    </row>
    <row r="1842" spans="1:23" x14ac:dyDescent="0.25">
      <c r="A1842" s="116" t="str">
        <f>IF(ISBLANK(TBL_DATA[[#This Row],[Row.names]]), "",   DATE(YEAR(TBL_DATA[[#This Row],[Row.names]]), MONTH(TBL_DATA[[#This Row],[Row.names]]), DAY(TBL_DATA[[#This Row],[Row.names]])))</f>
        <v/>
      </c>
      <c r="B1842" s="119"/>
      <c r="C1842" s="68"/>
      <c r="E1842" s="53"/>
      <c r="F1842" s="53"/>
      <c r="G1842" s="54"/>
      <c r="H1842" s="114"/>
      <c r="I1842" s="53"/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  <c r="U1842" s="81"/>
      <c r="V1842" s="53"/>
      <c r="W1842" s="53"/>
    </row>
    <row r="1843" spans="1:23" x14ac:dyDescent="0.25">
      <c r="A1843" s="116" t="str">
        <f>IF(ISBLANK(TBL_DATA[[#This Row],[Row.names]]), "",   DATE(YEAR(TBL_DATA[[#This Row],[Row.names]]), MONTH(TBL_DATA[[#This Row],[Row.names]]), DAY(TBL_DATA[[#This Row],[Row.names]])))</f>
        <v/>
      </c>
      <c r="B1843" s="119"/>
      <c r="C1843" s="68"/>
      <c r="E1843" s="53"/>
      <c r="F1843" s="53"/>
      <c r="G1843" s="54"/>
      <c r="H1843" s="114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  <c r="U1843" s="81"/>
      <c r="V1843" s="53"/>
      <c r="W1843" s="53"/>
    </row>
    <row r="1844" spans="1:23" x14ac:dyDescent="0.25">
      <c r="A1844" s="116" t="str">
        <f>IF(ISBLANK(TBL_DATA[[#This Row],[Row.names]]), "",   DATE(YEAR(TBL_DATA[[#This Row],[Row.names]]), MONTH(TBL_DATA[[#This Row],[Row.names]]), DAY(TBL_DATA[[#This Row],[Row.names]])))</f>
        <v/>
      </c>
      <c r="B1844" s="119"/>
      <c r="C1844" s="68"/>
      <c r="E1844" s="53"/>
      <c r="F1844" s="53"/>
      <c r="G1844" s="54"/>
      <c r="H1844" s="114"/>
      <c r="I1844" s="53"/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  <c r="U1844" s="81"/>
      <c r="V1844" s="53"/>
      <c r="W1844" s="53"/>
    </row>
    <row r="1845" spans="1:23" x14ac:dyDescent="0.25">
      <c r="A1845" s="116" t="str">
        <f>IF(ISBLANK(TBL_DATA[[#This Row],[Row.names]]), "",   DATE(YEAR(TBL_DATA[[#This Row],[Row.names]]), MONTH(TBL_DATA[[#This Row],[Row.names]]), DAY(TBL_DATA[[#This Row],[Row.names]])))</f>
        <v/>
      </c>
      <c r="B1845" s="119"/>
      <c r="C1845" s="68"/>
      <c r="E1845" s="53"/>
      <c r="F1845" s="53"/>
      <c r="G1845" s="54"/>
      <c r="H1845" s="114"/>
      <c r="I1845" s="53"/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  <c r="U1845" s="81"/>
      <c r="V1845" s="53"/>
      <c r="W1845" s="53"/>
    </row>
    <row r="1846" spans="1:23" x14ac:dyDescent="0.25">
      <c r="A1846" s="116" t="str">
        <f>IF(ISBLANK(TBL_DATA[[#This Row],[Row.names]]), "",   DATE(YEAR(TBL_DATA[[#This Row],[Row.names]]), MONTH(TBL_DATA[[#This Row],[Row.names]]), DAY(TBL_DATA[[#This Row],[Row.names]])))</f>
        <v/>
      </c>
      <c r="B1846" s="119"/>
      <c r="C1846" s="68"/>
      <c r="E1846" s="53"/>
      <c r="F1846" s="53"/>
      <c r="G1846" s="54"/>
      <c r="H1846" s="114"/>
      <c r="I1846" s="53"/>
      <c r="J1846" s="53"/>
      <c r="K1846" s="53"/>
      <c r="L1846" s="53"/>
      <c r="M1846" s="53"/>
      <c r="N1846" s="53"/>
      <c r="O1846" s="53"/>
      <c r="P1846" s="53"/>
      <c r="Q1846" s="53"/>
      <c r="R1846" s="53"/>
      <c r="S1846" s="53"/>
      <c r="T1846" s="53"/>
      <c r="U1846" s="81"/>
      <c r="V1846" s="53"/>
      <c r="W1846" s="53"/>
    </row>
    <row r="1847" spans="1:23" x14ac:dyDescent="0.25">
      <c r="A1847" s="116" t="str">
        <f>IF(ISBLANK(TBL_DATA[[#This Row],[Row.names]]), "",   DATE(YEAR(TBL_DATA[[#This Row],[Row.names]]), MONTH(TBL_DATA[[#This Row],[Row.names]]), DAY(TBL_DATA[[#This Row],[Row.names]])))</f>
        <v/>
      </c>
      <c r="B1847" s="119"/>
      <c r="C1847" s="68"/>
      <c r="E1847" s="53"/>
      <c r="F1847" s="53"/>
      <c r="G1847" s="54"/>
      <c r="H1847" s="114"/>
      <c r="I1847" s="53"/>
      <c r="J1847" s="53"/>
      <c r="K1847" s="53"/>
      <c r="L1847" s="53"/>
      <c r="M1847" s="53"/>
      <c r="N1847" s="53"/>
      <c r="O1847" s="53"/>
      <c r="P1847" s="53"/>
      <c r="Q1847" s="53"/>
      <c r="R1847" s="53"/>
      <c r="S1847" s="53"/>
      <c r="T1847" s="53"/>
      <c r="U1847" s="81"/>
      <c r="V1847" s="53"/>
      <c r="W1847" s="53"/>
    </row>
    <row r="1848" spans="1:23" x14ac:dyDescent="0.25">
      <c r="A1848" s="116" t="str">
        <f>IF(ISBLANK(TBL_DATA[[#This Row],[Row.names]]), "",   DATE(YEAR(TBL_DATA[[#This Row],[Row.names]]), MONTH(TBL_DATA[[#This Row],[Row.names]]), DAY(TBL_DATA[[#This Row],[Row.names]])))</f>
        <v/>
      </c>
      <c r="B1848" s="119"/>
      <c r="C1848" s="68"/>
      <c r="E1848" s="53"/>
      <c r="F1848" s="53"/>
      <c r="G1848" s="54"/>
      <c r="H1848" s="114"/>
      <c r="I1848" s="53"/>
      <c r="J1848" s="53"/>
      <c r="K1848" s="53"/>
      <c r="L1848" s="53"/>
      <c r="M1848" s="53"/>
      <c r="N1848" s="53"/>
      <c r="O1848" s="53"/>
      <c r="P1848" s="53"/>
      <c r="Q1848" s="53"/>
      <c r="R1848" s="53"/>
      <c r="S1848" s="53"/>
      <c r="T1848" s="53"/>
      <c r="U1848" s="81"/>
      <c r="V1848" s="53"/>
      <c r="W1848" s="53"/>
    </row>
    <row r="1849" spans="1:23" x14ac:dyDescent="0.25">
      <c r="A1849" s="116" t="str">
        <f>IF(ISBLANK(TBL_DATA[[#This Row],[Row.names]]), "",   DATE(YEAR(TBL_DATA[[#This Row],[Row.names]]), MONTH(TBL_DATA[[#This Row],[Row.names]]), DAY(TBL_DATA[[#This Row],[Row.names]])))</f>
        <v/>
      </c>
      <c r="B1849" s="119"/>
      <c r="C1849" s="68"/>
      <c r="E1849" s="53"/>
      <c r="F1849" s="53"/>
      <c r="G1849" s="54"/>
      <c r="H1849" s="114"/>
      <c r="I1849" s="53"/>
      <c r="J1849" s="53"/>
      <c r="K1849" s="53"/>
      <c r="L1849" s="53"/>
      <c r="M1849" s="53"/>
      <c r="N1849" s="53"/>
      <c r="O1849" s="53"/>
      <c r="P1849" s="53"/>
      <c r="Q1849" s="53"/>
      <c r="R1849" s="53"/>
      <c r="S1849" s="53"/>
      <c r="T1849" s="53"/>
      <c r="U1849" s="81"/>
      <c r="V1849" s="53"/>
      <c r="W1849" s="53"/>
    </row>
    <row r="1850" spans="1:23" x14ac:dyDescent="0.25">
      <c r="A1850" s="116" t="str">
        <f>IF(ISBLANK(TBL_DATA[[#This Row],[Row.names]]), "",   DATE(YEAR(TBL_DATA[[#This Row],[Row.names]]), MONTH(TBL_DATA[[#This Row],[Row.names]]), DAY(TBL_DATA[[#This Row],[Row.names]])))</f>
        <v/>
      </c>
      <c r="B1850" s="119"/>
      <c r="C1850" s="68"/>
      <c r="E1850" s="53"/>
      <c r="F1850" s="53"/>
      <c r="G1850" s="54"/>
      <c r="H1850" s="114"/>
      <c r="I1850" s="53"/>
      <c r="J1850" s="53"/>
      <c r="K1850" s="53"/>
      <c r="L1850" s="53"/>
      <c r="M1850" s="53"/>
      <c r="N1850" s="53"/>
      <c r="O1850" s="53"/>
      <c r="P1850" s="53"/>
      <c r="Q1850" s="53"/>
      <c r="R1850" s="53"/>
      <c r="S1850" s="53"/>
      <c r="T1850" s="53"/>
      <c r="U1850" s="81"/>
      <c r="V1850" s="53"/>
      <c r="W1850" s="53"/>
    </row>
    <row r="1851" spans="1:23" x14ac:dyDescent="0.25">
      <c r="A1851" s="116" t="str">
        <f>IF(ISBLANK(TBL_DATA[[#This Row],[Row.names]]), "",   DATE(YEAR(TBL_DATA[[#This Row],[Row.names]]), MONTH(TBL_DATA[[#This Row],[Row.names]]), DAY(TBL_DATA[[#This Row],[Row.names]])))</f>
        <v/>
      </c>
      <c r="B1851" s="119"/>
      <c r="C1851" s="68"/>
      <c r="E1851" s="53"/>
      <c r="F1851" s="53"/>
      <c r="G1851" s="54"/>
      <c r="H1851" s="114"/>
      <c r="I1851" s="53"/>
      <c r="J1851" s="53"/>
      <c r="K1851" s="53"/>
      <c r="L1851" s="53"/>
      <c r="M1851" s="53"/>
      <c r="N1851" s="53"/>
      <c r="O1851" s="53"/>
      <c r="P1851" s="53"/>
      <c r="Q1851" s="53"/>
      <c r="R1851" s="53"/>
      <c r="S1851" s="53"/>
      <c r="T1851" s="53"/>
      <c r="U1851" s="81"/>
      <c r="V1851" s="53"/>
      <c r="W1851" s="53"/>
    </row>
    <row r="1852" spans="1:23" x14ac:dyDescent="0.25">
      <c r="A1852" s="116" t="str">
        <f>IF(ISBLANK(TBL_DATA[[#This Row],[Row.names]]), "",   DATE(YEAR(TBL_DATA[[#This Row],[Row.names]]), MONTH(TBL_DATA[[#This Row],[Row.names]]), DAY(TBL_DATA[[#This Row],[Row.names]])))</f>
        <v/>
      </c>
      <c r="B1852" s="119"/>
      <c r="C1852" s="68"/>
      <c r="E1852" s="53"/>
      <c r="F1852" s="53"/>
      <c r="G1852" s="54"/>
      <c r="H1852" s="114"/>
      <c r="I1852" s="53"/>
      <c r="J1852" s="53"/>
      <c r="K1852" s="53"/>
      <c r="L1852" s="53"/>
      <c r="M1852" s="53"/>
      <c r="N1852" s="53"/>
      <c r="O1852" s="53"/>
      <c r="P1852" s="53"/>
      <c r="Q1852" s="53"/>
      <c r="R1852" s="53"/>
      <c r="S1852" s="53"/>
      <c r="T1852" s="53"/>
      <c r="U1852" s="81"/>
      <c r="V1852" s="53"/>
      <c r="W1852" s="53"/>
    </row>
    <row r="1853" spans="1:23" x14ac:dyDescent="0.25">
      <c r="A1853" s="116" t="str">
        <f>IF(ISBLANK(TBL_DATA[[#This Row],[Row.names]]), "",   DATE(YEAR(TBL_DATA[[#This Row],[Row.names]]), MONTH(TBL_DATA[[#This Row],[Row.names]]), DAY(TBL_DATA[[#This Row],[Row.names]])))</f>
        <v/>
      </c>
      <c r="B1853" s="119"/>
      <c r="C1853" s="68"/>
      <c r="E1853" s="53"/>
      <c r="F1853" s="53"/>
      <c r="G1853" s="54"/>
      <c r="H1853" s="114"/>
      <c r="I1853" s="53"/>
      <c r="J1853" s="53"/>
      <c r="K1853" s="53"/>
      <c r="L1853" s="53"/>
      <c r="M1853" s="53"/>
      <c r="N1853" s="53"/>
      <c r="O1853" s="53"/>
      <c r="P1853" s="53"/>
      <c r="Q1853" s="53"/>
      <c r="R1853" s="53"/>
      <c r="S1853" s="53"/>
      <c r="T1853" s="53"/>
      <c r="U1853" s="81"/>
      <c r="V1853" s="53"/>
      <c r="W1853" s="53"/>
    </row>
    <row r="1854" spans="1:23" x14ac:dyDescent="0.25">
      <c r="A1854" s="116" t="str">
        <f>IF(ISBLANK(TBL_DATA[[#This Row],[Row.names]]), "",   DATE(YEAR(TBL_DATA[[#This Row],[Row.names]]), MONTH(TBL_DATA[[#This Row],[Row.names]]), DAY(TBL_DATA[[#This Row],[Row.names]])))</f>
        <v/>
      </c>
      <c r="B1854" s="119"/>
      <c r="C1854" s="68"/>
      <c r="E1854" s="53"/>
      <c r="F1854" s="53"/>
      <c r="G1854" s="54"/>
      <c r="H1854" s="114"/>
      <c r="I1854" s="53"/>
      <c r="J1854" s="53"/>
      <c r="K1854" s="53"/>
      <c r="L1854" s="53"/>
      <c r="M1854" s="53"/>
      <c r="N1854" s="53"/>
      <c r="O1854" s="53"/>
      <c r="P1854" s="53"/>
      <c r="Q1854" s="53"/>
      <c r="R1854" s="53"/>
      <c r="S1854" s="53"/>
      <c r="T1854" s="53"/>
      <c r="U1854" s="81"/>
      <c r="V1854" s="53"/>
      <c r="W1854" s="53"/>
    </row>
    <row r="1855" spans="1:23" x14ac:dyDescent="0.25">
      <c r="A1855" s="116" t="str">
        <f>IF(ISBLANK(TBL_DATA[[#This Row],[Row.names]]), "",   DATE(YEAR(TBL_DATA[[#This Row],[Row.names]]), MONTH(TBL_DATA[[#This Row],[Row.names]]), DAY(TBL_DATA[[#This Row],[Row.names]])))</f>
        <v/>
      </c>
      <c r="B1855" s="119"/>
      <c r="C1855" s="68"/>
      <c r="E1855" s="53"/>
      <c r="F1855" s="53"/>
      <c r="G1855" s="54"/>
      <c r="H1855" s="114"/>
      <c r="I1855" s="53"/>
      <c r="J1855" s="53"/>
      <c r="K1855" s="53"/>
      <c r="L1855" s="53"/>
      <c r="M1855" s="53"/>
      <c r="N1855" s="53"/>
      <c r="O1855" s="53"/>
      <c r="P1855" s="53"/>
      <c r="Q1855" s="53"/>
      <c r="R1855" s="53"/>
      <c r="S1855" s="53"/>
      <c r="T1855" s="53"/>
      <c r="U1855" s="81"/>
      <c r="V1855" s="53"/>
      <c r="W1855" s="53"/>
    </row>
    <row r="1856" spans="1:23" x14ac:dyDescent="0.25">
      <c r="A1856" s="116" t="str">
        <f>IF(ISBLANK(TBL_DATA[[#This Row],[Row.names]]), "",   DATE(YEAR(TBL_DATA[[#This Row],[Row.names]]), MONTH(TBL_DATA[[#This Row],[Row.names]]), DAY(TBL_DATA[[#This Row],[Row.names]])))</f>
        <v/>
      </c>
      <c r="B1856" s="119"/>
      <c r="C1856" s="68"/>
      <c r="E1856" s="53"/>
      <c r="F1856" s="53"/>
      <c r="G1856" s="54"/>
      <c r="H1856" s="114"/>
      <c r="I1856" s="53"/>
      <c r="J1856" s="53"/>
      <c r="K1856" s="53"/>
      <c r="L1856" s="53"/>
      <c r="M1856" s="53"/>
      <c r="N1856" s="53"/>
      <c r="O1856" s="53"/>
      <c r="P1856" s="53"/>
      <c r="Q1856" s="53"/>
      <c r="R1856" s="53"/>
      <c r="S1856" s="53"/>
      <c r="T1856" s="53"/>
      <c r="U1856" s="81"/>
      <c r="V1856" s="53"/>
      <c r="W1856" s="53"/>
    </row>
    <row r="1857" spans="1:23" x14ac:dyDescent="0.25">
      <c r="A1857" s="116" t="str">
        <f>IF(ISBLANK(TBL_DATA[[#This Row],[Row.names]]), "",   DATE(YEAR(TBL_DATA[[#This Row],[Row.names]]), MONTH(TBL_DATA[[#This Row],[Row.names]]), DAY(TBL_DATA[[#This Row],[Row.names]])))</f>
        <v/>
      </c>
      <c r="B1857" s="119"/>
      <c r="C1857" s="68"/>
      <c r="E1857" s="53"/>
      <c r="F1857" s="53"/>
      <c r="G1857" s="54"/>
      <c r="H1857" s="114"/>
      <c r="I1857" s="53"/>
      <c r="J1857" s="53"/>
      <c r="K1857" s="53"/>
      <c r="L1857" s="53"/>
      <c r="M1857" s="53"/>
      <c r="N1857" s="53"/>
      <c r="O1857" s="53"/>
      <c r="P1857" s="53"/>
      <c r="Q1857" s="53"/>
      <c r="R1857" s="53"/>
      <c r="S1857" s="53"/>
      <c r="T1857" s="53"/>
      <c r="U1857" s="81"/>
      <c r="V1857" s="53"/>
      <c r="W1857" s="53"/>
    </row>
    <row r="1858" spans="1:23" x14ac:dyDescent="0.25">
      <c r="A1858" s="116" t="str">
        <f>IF(ISBLANK(TBL_DATA[[#This Row],[Row.names]]), "",   DATE(YEAR(TBL_DATA[[#This Row],[Row.names]]), MONTH(TBL_DATA[[#This Row],[Row.names]]), DAY(TBL_DATA[[#This Row],[Row.names]])))</f>
        <v/>
      </c>
      <c r="B1858" s="119"/>
      <c r="C1858" s="68"/>
      <c r="E1858" s="53"/>
      <c r="F1858" s="53"/>
      <c r="G1858" s="54"/>
      <c r="H1858" s="114"/>
      <c r="I1858" s="53"/>
      <c r="J1858" s="53"/>
      <c r="K1858" s="53"/>
      <c r="L1858" s="53"/>
      <c r="M1858" s="53"/>
      <c r="N1858" s="53"/>
      <c r="O1858" s="53"/>
      <c r="P1858" s="53"/>
      <c r="Q1858" s="53"/>
      <c r="R1858" s="53"/>
      <c r="S1858" s="53"/>
      <c r="T1858" s="53"/>
      <c r="U1858" s="81"/>
      <c r="V1858" s="53"/>
      <c r="W1858" s="53"/>
    </row>
    <row r="1859" spans="1:23" x14ac:dyDescent="0.25">
      <c r="A1859" s="116" t="str">
        <f>IF(ISBLANK(TBL_DATA[[#This Row],[Row.names]]), "",   DATE(YEAR(TBL_DATA[[#This Row],[Row.names]]), MONTH(TBL_DATA[[#This Row],[Row.names]]), DAY(TBL_DATA[[#This Row],[Row.names]])))</f>
        <v/>
      </c>
      <c r="B1859" s="119"/>
      <c r="C1859" s="68"/>
      <c r="E1859" s="53"/>
      <c r="F1859" s="53"/>
      <c r="G1859" s="54"/>
      <c r="H1859" s="114"/>
      <c r="I1859" s="53"/>
      <c r="J1859" s="53"/>
      <c r="K1859" s="53"/>
      <c r="L1859" s="53"/>
      <c r="M1859" s="53"/>
      <c r="N1859" s="53"/>
      <c r="O1859" s="53"/>
      <c r="P1859" s="53"/>
      <c r="Q1859" s="53"/>
      <c r="R1859" s="53"/>
      <c r="S1859" s="53"/>
      <c r="T1859" s="53"/>
      <c r="U1859" s="81"/>
      <c r="V1859" s="53"/>
      <c r="W1859" s="53"/>
    </row>
    <row r="1860" spans="1:23" x14ac:dyDescent="0.25">
      <c r="A1860" s="116" t="str">
        <f>IF(ISBLANK(TBL_DATA[[#This Row],[Row.names]]), "",   DATE(YEAR(TBL_DATA[[#This Row],[Row.names]]), MONTH(TBL_DATA[[#This Row],[Row.names]]), DAY(TBL_DATA[[#This Row],[Row.names]])))</f>
        <v/>
      </c>
      <c r="B1860" s="119"/>
      <c r="C1860" s="68"/>
      <c r="E1860" s="53"/>
      <c r="F1860" s="53"/>
      <c r="G1860" s="54"/>
      <c r="H1860" s="114"/>
      <c r="I1860" s="53"/>
      <c r="J1860" s="53"/>
      <c r="K1860" s="53"/>
      <c r="L1860" s="53"/>
      <c r="M1860" s="53"/>
      <c r="N1860" s="53"/>
      <c r="O1860" s="53"/>
      <c r="P1860" s="53"/>
      <c r="Q1860" s="53"/>
      <c r="R1860" s="53"/>
      <c r="S1860" s="53"/>
      <c r="T1860" s="53"/>
      <c r="U1860" s="81"/>
      <c r="V1860" s="53"/>
      <c r="W1860" s="53"/>
    </row>
    <row r="1861" spans="1:23" x14ac:dyDescent="0.25">
      <c r="A1861" s="116" t="str">
        <f>IF(ISBLANK(TBL_DATA[[#This Row],[Row.names]]), "",   DATE(YEAR(TBL_DATA[[#This Row],[Row.names]]), MONTH(TBL_DATA[[#This Row],[Row.names]]), DAY(TBL_DATA[[#This Row],[Row.names]])))</f>
        <v/>
      </c>
      <c r="B1861" s="119"/>
      <c r="C1861" s="68"/>
      <c r="E1861" s="53"/>
      <c r="F1861" s="53"/>
      <c r="G1861" s="54"/>
      <c r="H1861" s="114"/>
      <c r="I1861" s="53"/>
      <c r="J1861" s="53"/>
      <c r="K1861" s="53"/>
      <c r="L1861" s="53"/>
      <c r="M1861" s="53"/>
      <c r="N1861" s="53"/>
      <c r="O1861" s="53"/>
      <c r="P1861" s="53"/>
      <c r="Q1861" s="53"/>
      <c r="R1861" s="53"/>
      <c r="S1861" s="53"/>
      <c r="T1861" s="53"/>
      <c r="U1861" s="81"/>
      <c r="V1861" s="53"/>
      <c r="W1861" s="53"/>
    </row>
    <row r="1862" spans="1:23" x14ac:dyDescent="0.25">
      <c r="A1862" s="116" t="str">
        <f>IF(ISBLANK(TBL_DATA[[#This Row],[Row.names]]), "",   DATE(YEAR(TBL_DATA[[#This Row],[Row.names]]), MONTH(TBL_DATA[[#This Row],[Row.names]]), DAY(TBL_DATA[[#This Row],[Row.names]])))</f>
        <v/>
      </c>
      <c r="B1862" s="119"/>
      <c r="C1862" s="68"/>
      <c r="E1862" s="53"/>
      <c r="F1862" s="53"/>
      <c r="G1862" s="54"/>
      <c r="H1862" s="114"/>
      <c r="I1862" s="53"/>
      <c r="J1862" s="53"/>
      <c r="K1862" s="53"/>
      <c r="L1862" s="53"/>
      <c r="M1862" s="53"/>
      <c r="N1862" s="53"/>
      <c r="O1862" s="53"/>
      <c r="P1862" s="53"/>
      <c r="Q1862" s="53"/>
      <c r="R1862" s="53"/>
      <c r="S1862" s="53"/>
      <c r="T1862" s="53"/>
      <c r="U1862" s="81"/>
      <c r="V1862" s="53"/>
      <c r="W1862" s="53"/>
    </row>
    <row r="1863" spans="1:23" x14ac:dyDescent="0.25">
      <c r="A1863" s="116" t="str">
        <f>IF(ISBLANK(TBL_DATA[[#This Row],[Row.names]]), "",   DATE(YEAR(TBL_DATA[[#This Row],[Row.names]]), MONTH(TBL_DATA[[#This Row],[Row.names]]), DAY(TBL_DATA[[#This Row],[Row.names]])))</f>
        <v/>
      </c>
      <c r="B1863" s="119"/>
      <c r="C1863" s="68"/>
      <c r="E1863" s="53"/>
      <c r="F1863" s="53"/>
      <c r="G1863" s="54"/>
      <c r="H1863" s="114"/>
      <c r="I1863" s="53"/>
      <c r="J1863" s="53"/>
      <c r="K1863" s="53"/>
      <c r="L1863" s="53"/>
      <c r="M1863" s="53"/>
      <c r="N1863" s="53"/>
      <c r="O1863" s="53"/>
      <c r="P1863" s="53"/>
      <c r="Q1863" s="53"/>
      <c r="R1863" s="53"/>
      <c r="S1863" s="53"/>
      <c r="T1863" s="53"/>
      <c r="U1863" s="81"/>
      <c r="V1863" s="53"/>
      <c r="W1863" s="53"/>
    </row>
    <row r="1864" spans="1:23" x14ac:dyDescent="0.25">
      <c r="A1864" s="116" t="str">
        <f>IF(ISBLANK(TBL_DATA[[#This Row],[Row.names]]), "",   DATE(YEAR(TBL_DATA[[#This Row],[Row.names]]), MONTH(TBL_DATA[[#This Row],[Row.names]]), DAY(TBL_DATA[[#This Row],[Row.names]])))</f>
        <v/>
      </c>
      <c r="B1864" s="119"/>
      <c r="C1864" s="68"/>
      <c r="E1864" s="53"/>
      <c r="F1864" s="53"/>
      <c r="G1864" s="54"/>
      <c r="H1864" s="114"/>
      <c r="I1864" s="53"/>
      <c r="J1864" s="53"/>
      <c r="K1864" s="53"/>
      <c r="L1864" s="53"/>
      <c r="M1864" s="53"/>
      <c r="N1864" s="53"/>
      <c r="O1864" s="53"/>
      <c r="P1864" s="53"/>
      <c r="Q1864" s="53"/>
      <c r="R1864" s="53"/>
      <c r="S1864" s="53"/>
      <c r="T1864" s="53"/>
      <c r="U1864" s="81"/>
      <c r="V1864" s="53"/>
      <c r="W1864" s="53"/>
    </row>
    <row r="1865" spans="1:23" x14ac:dyDescent="0.25">
      <c r="A1865" s="116" t="str">
        <f>IF(ISBLANK(TBL_DATA[[#This Row],[Row.names]]), "",   DATE(YEAR(TBL_DATA[[#This Row],[Row.names]]), MONTH(TBL_DATA[[#This Row],[Row.names]]), DAY(TBL_DATA[[#This Row],[Row.names]])))</f>
        <v/>
      </c>
      <c r="B1865" s="119"/>
      <c r="C1865" s="68"/>
      <c r="E1865" s="53"/>
      <c r="F1865" s="53"/>
      <c r="G1865" s="54"/>
      <c r="H1865" s="114"/>
      <c r="I1865" s="53"/>
      <c r="J1865" s="53"/>
      <c r="K1865" s="53"/>
      <c r="L1865" s="53"/>
      <c r="M1865" s="53"/>
      <c r="N1865" s="53"/>
      <c r="O1865" s="53"/>
      <c r="P1865" s="53"/>
      <c r="Q1865" s="53"/>
      <c r="R1865" s="53"/>
      <c r="S1865" s="53"/>
      <c r="T1865" s="53"/>
      <c r="U1865" s="81"/>
      <c r="V1865" s="53"/>
      <c r="W1865" s="53"/>
    </row>
    <row r="1866" spans="1:23" x14ac:dyDescent="0.25">
      <c r="A1866" s="116" t="str">
        <f>IF(ISBLANK(TBL_DATA[[#This Row],[Row.names]]), "",   DATE(YEAR(TBL_DATA[[#This Row],[Row.names]]), MONTH(TBL_DATA[[#This Row],[Row.names]]), DAY(TBL_DATA[[#This Row],[Row.names]])))</f>
        <v/>
      </c>
      <c r="B1866" s="119"/>
      <c r="C1866" s="68"/>
      <c r="E1866" s="53"/>
      <c r="F1866" s="53"/>
      <c r="G1866" s="54"/>
      <c r="H1866" s="114"/>
      <c r="I1866" s="53"/>
      <c r="J1866" s="53"/>
      <c r="K1866" s="53"/>
      <c r="L1866" s="53"/>
      <c r="M1866" s="53"/>
      <c r="N1866" s="53"/>
      <c r="O1866" s="53"/>
      <c r="P1866" s="53"/>
      <c r="Q1866" s="53"/>
      <c r="R1866" s="53"/>
      <c r="S1866" s="53"/>
      <c r="T1866" s="53"/>
      <c r="U1866" s="81"/>
      <c r="V1866" s="53"/>
      <c r="W1866" s="53"/>
    </row>
    <row r="1867" spans="1:23" x14ac:dyDescent="0.25">
      <c r="A1867" s="116" t="str">
        <f>IF(ISBLANK(TBL_DATA[[#This Row],[Row.names]]), "",   DATE(YEAR(TBL_DATA[[#This Row],[Row.names]]), MONTH(TBL_DATA[[#This Row],[Row.names]]), DAY(TBL_DATA[[#This Row],[Row.names]])))</f>
        <v/>
      </c>
      <c r="B1867" s="119"/>
      <c r="C1867" s="68"/>
      <c r="E1867" s="53"/>
      <c r="F1867" s="53"/>
      <c r="G1867" s="54"/>
      <c r="H1867" s="114"/>
      <c r="I1867" s="53"/>
      <c r="J1867" s="53"/>
      <c r="K1867" s="53"/>
      <c r="L1867" s="53"/>
      <c r="M1867" s="53"/>
      <c r="N1867" s="53"/>
      <c r="O1867" s="53"/>
      <c r="P1867" s="53"/>
      <c r="Q1867" s="53"/>
      <c r="R1867" s="53"/>
      <c r="S1867" s="53"/>
      <c r="T1867" s="53"/>
      <c r="U1867" s="81"/>
      <c r="V1867" s="53"/>
      <c r="W1867" s="53"/>
    </row>
    <row r="1868" spans="1:23" x14ac:dyDescent="0.25">
      <c r="A1868" s="116" t="str">
        <f>IF(ISBLANK(TBL_DATA[[#This Row],[Row.names]]), "",   DATE(YEAR(TBL_DATA[[#This Row],[Row.names]]), MONTH(TBL_DATA[[#This Row],[Row.names]]), DAY(TBL_DATA[[#This Row],[Row.names]])))</f>
        <v/>
      </c>
      <c r="B1868" s="119"/>
      <c r="C1868" s="68"/>
      <c r="E1868" s="53"/>
      <c r="F1868" s="53"/>
      <c r="G1868" s="54"/>
      <c r="H1868" s="114"/>
      <c r="I1868" s="53"/>
      <c r="J1868" s="53"/>
      <c r="K1868" s="53"/>
      <c r="L1868" s="53"/>
      <c r="M1868" s="53"/>
      <c r="N1868" s="53"/>
      <c r="O1868" s="53"/>
      <c r="P1868" s="53"/>
      <c r="Q1868" s="53"/>
      <c r="R1868" s="53"/>
      <c r="S1868" s="53"/>
      <c r="T1868" s="53"/>
      <c r="U1868" s="81"/>
      <c r="V1868" s="53"/>
      <c r="W1868" s="53"/>
    </row>
    <row r="1869" spans="1:23" x14ac:dyDescent="0.25">
      <c r="A1869" s="116" t="str">
        <f>IF(ISBLANK(TBL_DATA[[#This Row],[Row.names]]), "",   DATE(YEAR(TBL_DATA[[#This Row],[Row.names]]), MONTH(TBL_DATA[[#This Row],[Row.names]]), DAY(TBL_DATA[[#This Row],[Row.names]])))</f>
        <v/>
      </c>
      <c r="B1869" s="119"/>
      <c r="C1869" s="68"/>
      <c r="E1869" s="53"/>
      <c r="F1869" s="53"/>
      <c r="G1869" s="54"/>
      <c r="H1869" s="114"/>
      <c r="I1869" s="53"/>
      <c r="J1869" s="53"/>
      <c r="K1869" s="53"/>
      <c r="L1869" s="53"/>
      <c r="M1869" s="53"/>
      <c r="N1869" s="53"/>
      <c r="O1869" s="53"/>
      <c r="P1869" s="53"/>
      <c r="Q1869" s="53"/>
      <c r="R1869" s="53"/>
      <c r="S1869" s="53"/>
      <c r="T1869" s="53"/>
      <c r="U1869" s="81"/>
      <c r="V1869" s="53"/>
      <c r="W1869" s="53"/>
    </row>
    <row r="1870" spans="1:23" x14ac:dyDescent="0.25">
      <c r="A1870" s="116" t="str">
        <f>IF(ISBLANK(TBL_DATA[[#This Row],[Row.names]]), "",   DATE(YEAR(TBL_DATA[[#This Row],[Row.names]]), MONTH(TBL_DATA[[#This Row],[Row.names]]), DAY(TBL_DATA[[#This Row],[Row.names]])))</f>
        <v/>
      </c>
      <c r="B1870" s="119"/>
      <c r="C1870" s="68"/>
      <c r="E1870" s="53"/>
      <c r="F1870" s="53"/>
      <c r="G1870" s="54"/>
      <c r="H1870" s="114"/>
      <c r="I1870" s="53"/>
      <c r="J1870" s="53"/>
      <c r="K1870" s="53"/>
      <c r="L1870" s="53"/>
      <c r="M1870" s="53"/>
      <c r="N1870" s="53"/>
      <c r="O1870" s="53"/>
      <c r="P1870" s="53"/>
      <c r="Q1870" s="53"/>
      <c r="R1870" s="53"/>
      <c r="S1870" s="53"/>
      <c r="T1870" s="53"/>
      <c r="U1870" s="81"/>
      <c r="V1870" s="53"/>
      <c r="W1870" s="53"/>
    </row>
    <row r="1871" spans="1:23" x14ac:dyDescent="0.25">
      <c r="A1871" s="116" t="str">
        <f>IF(ISBLANK(TBL_DATA[[#This Row],[Row.names]]), "",   DATE(YEAR(TBL_DATA[[#This Row],[Row.names]]), MONTH(TBL_DATA[[#This Row],[Row.names]]), DAY(TBL_DATA[[#This Row],[Row.names]])))</f>
        <v/>
      </c>
      <c r="B1871" s="119"/>
      <c r="C1871" s="68"/>
      <c r="E1871" s="53"/>
      <c r="F1871" s="53"/>
      <c r="G1871" s="54"/>
      <c r="H1871" s="114"/>
      <c r="I1871" s="53"/>
      <c r="J1871" s="53"/>
      <c r="K1871" s="53"/>
      <c r="L1871" s="53"/>
      <c r="M1871" s="53"/>
      <c r="N1871" s="53"/>
      <c r="O1871" s="53"/>
      <c r="P1871" s="53"/>
      <c r="Q1871" s="53"/>
      <c r="R1871" s="53"/>
      <c r="S1871" s="53"/>
      <c r="T1871" s="53"/>
      <c r="U1871" s="81"/>
      <c r="V1871" s="53"/>
      <c r="W1871" s="53"/>
    </row>
    <row r="1872" spans="1:23" x14ac:dyDescent="0.25">
      <c r="A1872" s="116" t="str">
        <f>IF(ISBLANK(TBL_DATA[[#This Row],[Row.names]]), "",   DATE(YEAR(TBL_DATA[[#This Row],[Row.names]]), MONTH(TBL_DATA[[#This Row],[Row.names]]), DAY(TBL_DATA[[#This Row],[Row.names]])))</f>
        <v/>
      </c>
      <c r="B1872" s="119"/>
      <c r="C1872" s="68"/>
      <c r="E1872" s="53"/>
      <c r="F1872" s="53"/>
      <c r="G1872" s="54"/>
      <c r="H1872" s="114"/>
      <c r="I1872" s="53"/>
      <c r="J1872" s="53"/>
      <c r="K1872" s="53"/>
      <c r="L1872" s="53"/>
      <c r="M1872" s="53"/>
      <c r="N1872" s="53"/>
      <c r="O1872" s="53"/>
      <c r="P1872" s="53"/>
      <c r="Q1872" s="53"/>
      <c r="R1872" s="53"/>
      <c r="S1872" s="53"/>
      <c r="T1872" s="53"/>
      <c r="U1872" s="81"/>
      <c r="V1872" s="53"/>
      <c r="W1872" s="53"/>
    </row>
    <row r="1873" spans="1:23" x14ac:dyDescent="0.25">
      <c r="A1873" s="116" t="str">
        <f>IF(ISBLANK(TBL_DATA[[#This Row],[Row.names]]), "",   DATE(YEAR(TBL_DATA[[#This Row],[Row.names]]), MONTH(TBL_DATA[[#This Row],[Row.names]]), DAY(TBL_DATA[[#This Row],[Row.names]])))</f>
        <v/>
      </c>
      <c r="B1873" s="119"/>
      <c r="C1873" s="68"/>
      <c r="E1873" s="53"/>
      <c r="F1873" s="53"/>
      <c r="G1873" s="54"/>
      <c r="H1873" s="114"/>
      <c r="I1873" s="53"/>
      <c r="J1873" s="53"/>
      <c r="K1873" s="53"/>
      <c r="L1873" s="53"/>
      <c r="M1873" s="53"/>
      <c r="N1873" s="53"/>
      <c r="O1873" s="53"/>
      <c r="P1873" s="53"/>
      <c r="Q1873" s="53"/>
      <c r="R1873" s="53"/>
      <c r="S1873" s="53"/>
      <c r="T1873" s="53"/>
      <c r="U1873" s="81"/>
      <c r="V1873" s="53"/>
      <c r="W1873" s="53"/>
    </row>
    <row r="1874" spans="1:23" x14ac:dyDescent="0.25">
      <c r="A1874" s="116" t="str">
        <f>IF(ISBLANK(TBL_DATA[[#This Row],[Row.names]]), "",   DATE(YEAR(TBL_DATA[[#This Row],[Row.names]]), MONTH(TBL_DATA[[#This Row],[Row.names]]), DAY(TBL_DATA[[#This Row],[Row.names]])))</f>
        <v/>
      </c>
      <c r="B1874" s="119"/>
      <c r="C1874" s="68"/>
      <c r="E1874" s="53"/>
      <c r="F1874" s="53"/>
      <c r="G1874" s="54"/>
      <c r="H1874" s="114"/>
      <c r="I1874" s="53"/>
      <c r="J1874" s="53"/>
      <c r="K1874" s="53"/>
      <c r="L1874" s="53"/>
      <c r="M1874" s="53"/>
      <c r="N1874" s="53"/>
      <c r="O1874" s="53"/>
      <c r="P1874" s="53"/>
      <c r="Q1874" s="53"/>
      <c r="R1874" s="53"/>
      <c r="S1874" s="53"/>
      <c r="T1874" s="53"/>
      <c r="U1874" s="81"/>
      <c r="V1874" s="53"/>
      <c r="W1874" s="53"/>
    </row>
    <row r="1875" spans="1:23" x14ac:dyDescent="0.25">
      <c r="A1875" s="116" t="str">
        <f>IF(ISBLANK(TBL_DATA[[#This Row],[Row.names]]), "",   DATE(YEAR(TBL_DATA[[#This Row],[Row.names]]), MONTH(TBL_DATA[[#This Row],[Row.names]]), DAY(TBL_DATA[[#This Row],[Row.names]])))</f>
        <v/>
      </c>
      <c r="B1875" s="119"/>
      <c r="C1875" s="68"/>
      <c r="E1875" s="53"/>
      <c r="F1875" s="53"/>
      <c r="G1875" s="54"/>
      <c r="H1875" s="114"/>
      <c r="I1875" s="53"/>
      <c r="J1875" s="53"/>
      <c r="K1875" s="53"/>
      <c r="L1875" s="53"/>
      <c r="M1875" s="53"/>
      <c r="N1875" s="53"/>
      <c r="O1875" s="53"/>
      <c r="P1875" s="53"/>
      <c r="Q1875" s="53"/>
      <c r="R1875" s="53"/>
      <c r="S1875" s="53"/>
      <c r="T1875" s="53"/>
      <c r="U1875" s="81"/>
      <c r="V1875" s="53"/>
      <c r="W1875" s="53"/>
    </row>
    <row r="1876" spans="1:23" x14ac:dyDescent="0.25">
      <c r="A1876" s="116" t="str">
        <f>IF(ISBLANK(TBL_DATA[[#This Row],[Row.names]]), "",   DATE(YEAR(TBL_DATA[[#This Row],[Row.names]]), MONTH(TBL_DATA[[#This Row],[Row.names]]), DAY(TBL_DATA[[#This Row],[Row.names]])))</f>
        <v/>
      </c>
      <c r="B1876" s="119"/>
      <c r="C1876" s="68"/>
      <c r="E1876" s="53"/>
      <c r="F1876" s="53"/>
      <c r="G1876" s="54"/>
      <c r="H1876" s="114"/>
      <c r="I1876" s="53"/>
      <c r="J1876" s="53"/>
      <c r="K1876" s="53"/>
      <c r="L1876" s="53"/>
      <c r="M1876" s="53"/>
      <c r="N1876" s="53"/>
      <c r="O1876" s="53"/>
      <c r="P1876" s="53"/>
      <c r="Q1876" s="53"/>
      <c r="R1876" s="53"/>
      <c r="S1876" s="53"/>
      <c r="T1876" s="53"/>
      <c r="U1876" s="81"/>
      <c r="V1876" s="53"/>
      <c r="W1876" s="53"/>
    </row>
    <row r="1877" spans="1:23" x14ac:dyDescent="0.25">
      <c r="A1877" s="116" t="str">
        <f>IF(ISBLANK(TBL_DATA[[#This Row],[Row.names]]), "",   DATE(YEAR(TBL_DATA[[#This Row],[Row.names]]), MONTH(TBL_DATA[[#This Row],[Row.names]]), DAY(TBL_DATA[[#This Row],[Row.names]])))</f>
        <v/>
      </c>
      <c r="B1877" s="119"/>
      <c r="C1877" s="68"/>
      <c r="E1877" s="53"/>
      <c r="F1877" s="53"/>
      <c r="G1877" s="54"/>
      <c r="H1877" s="114"/>
      <c r="I1877" s="53"/>
      <c r="J1877" s="53"/>
      <c r="K1877" s="53"/>
      <c r="L1877" s="53"/>
      <c r="M1877" s="53"/>
      <c r="N1877" s="53"/>
      <c r="O1877" s="53"/>
      <c r="P1877" s="53"/>
      <c r="Q1877" s="53"/>
      <c r="R1877" s="53"/>
      <c r="S1877" s="53"/>
      <c r="T1877" s="53"/>
      <c r="U1877" s="81"/>
      <c r="V1877" s="53"/>
      <c r="W1877" s="53"/>
    </row>
    <row r="1878" spans="1:23" x14ac:dyDescent="0.25">
      <c r="A1878" s="116" t="str">
        <f>IF(ISBLANK(TBL_DATA[[#This Row],[Row.names]]), "",   DATE(YEAR(TBL_DATA[[#This Row],[Row.names]]), MONTH(TBL_DATA[[#This Row],[Row.names]]), DAY(TBL_DATA[[#This Row],[Row.names]])))</f>
        <v/>
      </c>
      <c r="B1878" s="119"/>
      <c r="C1878" s="68"/>
      <c r="E1878" s="53"/>
      <c r="F1878" s="53"/>
      <c r="G1878" s="54"/>
      <c r="H1878" s="114"/>
      <c r="I1878" s="53"/>
      <c r="J1878" s="53"/>
      <c r="K1878" s="53"/>
      <c r="L1878" s="53"/>
      <c r="M1878" s="53"/>
      <c r="N1878" s="53"/>
      <c r="O1878" s="53"/>
      <c r="P1878" s="53"/>
      <c r="Q1878" s="53"/>
      <c r="R1878" s="53"/>
      <c r="S1878" s="53"/>
      <c r="T1878" s="53"/>
      <c r="U1878" s="81"/>
      <c r="V1878" s="53"/>
      <c r="W1878" s="53"/>
    </row>
    <row r="1879" spans="1:23" x14ac:dyDescent="0.25">
      <c r="A1879" s="116" t="str">
        <f>IF(ISBLANK(TBL_DATA[[#This Row],[Row.names]]), "",   DATE(YEAR(TBL_DATA[[#This Row],[Row.names]]), MONTH(TBL_DATA[[#This Row],[Row.names]]), DAY(TBL_DATA[[#This Row],[Row.names]])))</f>
        <v/>
      </c>
      <c r="B1879" s="119"/>
      <c r="C1879" s="68"/>
      <c r="E1879" s="53"/>
      <c r="F1879" s="53"/>
      <c r="G1879" s="54"/>
      <c r="H1879" s="114"/>
      <c r="I1879" s="53"/>
      <c r="J1879" s="53"/>
      <c r="K1879" s="53"/>
      <c r="L1879" s="53"/>
      <c r="M1879" s="53"/>
      <c r="N1879" s="53"/>
      <c r="O1879" s="53"/>
      <c r="P1879" s="53"/>
      <c r="Q1879" s="53"/>
      <c r="R1879" s="53"/>
      <c r="S1879" s="53"/>
      <c r="T1879" s="53"/>
      <c r="U1879" s="81"/>
      <c r="V1879" s="53"/>
      <c r="W1879" s="53"/>
    </row>
    <row r="1880" spans="1:23" x14ac:dyDescent="0.25">
      <c r="A1880" s="116" t="str">
        <f>IF(ISBLANK(TBL_DATA[[#This Row],[Row.names]]), "",   DATE(YEAR(TBL_DATA[[#This Row],[Row.names]]), MONTH(TBL_DATA[[#This Row],[Row.names]]), DAY(TBL_DATA[[#This Row],[Row.names]])))</f>
        <v/>
      </c>
      <c r="B1880" s="119"/>
      <c r="C1880" s="68"/>
      <c r="E1880" s="53"/>
      <c r="F1880" s="53"/>
      <c r="G1880" s="54"/>
      <c r="H1880" s="114"/>
      <c r="I1880" s="53"/>
      <c r="J1880" s="53"/>
      <c r="K1880" s="53"/>
      <c r="L1880" s="53"/>
      <c r="M1880" s="53"/>
      <c r="N1880" s="53"/>
      <c r="O1880" s="53"/>
      <c r="P1880" s="53"/>
      <c r="Q1880" s="53"/>
      <c r="R1880" s="53"/>
      <c r="S1880" s="53"/>
      <c r="T1880" s="53"/>
      <c r="U1880" s="81"/>
      <c r="V1880" s="53"/>
      <c r="W1880" s="53"/>
    </row>
    <row r="1881" spans="1:23" x14ac:dyDescent="0.25">
      <c r="A1881" s="116" t="str">
        <f>IF(ISBLANK(TBL_DATA[[#This Row],[Row.names]]), "",   DATE(YEAR(TBL_DATA[[#This Row],[Row.names]]), MONTH(TBL_DATA[[#This Row],[Row.names]]), DAY(TBL_DATA[[#This Row],[Row.names]])))</f>
        <v/>
      </c>
      <c r="B1881" s="119"/>
      <c r="C1881" s="68"/>
      <c r="E1881" s="53"/>
      <c r="F1881" s="53"/>
      <c r="G1881" s="54"/>
      <c r="H1881" s="114"/>
      <c r="I1881" s="53"/>
      <c r="J1881" s="53"/>
      <c r="K1881" s="53"/>
      <c r="L1881" s="53"/>
      <c r="M1881" s="53"/>
      <c r="N1881" s="53"/>
      <c r="O1881" s="53"/>
      <c r="P1881" s="53"/>
      <c r="Q1881" s="53"/>
      <c r="R1881" s="53"/>
      <c r="S1881" s="53"/>
      <c r="T1881" s="53"/>
      <c r="U1881" s="81"/>
      <c r="V1881" s="53"/>
      <c r="W1881" s="53"/>
    </row>
    <row r="1882" spans="1:23" x14ac:dyDescent="0.25">
      <c r="A1882" s="116" t="str">
        <f>IF(ISBLANK(TBL_DATA[[#This Row],[Row.names]]), "",   DATE(YEAR(TBL_DATA[[#This Row],[Row.names]]), MONTH(TBL_DATA[[#This Row],[Row.names]]), DAY(TBL_DATA[[#This Row],[Row.names]])))</f>
        <v/>
      </c>
      <c r="B1882" s="119"/>
      <c r="C1882" s="68"/>
      <c r="E1882" s="53"/>
      <c r="F1882" s="53"/>
      <c r="G1882" s="54"/>
      <c r="H1882" s="114"/>
      <c r="I1882" s="53"/>
      <c r="J1882" s="53"/>
      <c r="K1882" s="53"/>
      <c r="L1882" s="53"/>
      <c r="M1882" s="53"/>
      <c r="N1882" s="53"/>
      <c r="O1882" s="53"/>
      <c r="P1882" s="53"/>
      <c r="Q1882" s="53"/>
      <c r="R1882" s="53"/>
      <c r="S1882" s="53"/>
      <c r="T1882" s="53"/>
      <c r="U1882" s="81"/>
      <c r="V1882" s="53"/>
      <c r="W1882" s="53"/>
    </row>
    <row r="1883" spans="1:23" x14ac:dyDescent="0.25">
      <c r="A1883" s="116" t="str">
        <f>IF(ISBLANK(TBL_DATA[[#This Row],[Row.names]]), "",   DATE(YEAR(TBL_DATA[[#This Row],[Row.names]]), MONTH(TBL_DATA[[#This Row],[Row.names]]), DAY(TBL_DATA[[#This Row],[Row.names]])))</f>
        <v/>
      </c>
      <c r="B1883" s="119"/>
      <c r="C1883" s="68"/>
      <c r="E1883" s="53"/>
      <c r="F1883" s="53"/>
      <c r="G1883" s="54"/>
      <c r="H1883" s="114"/>
      <c r="I1883" s="53"/>
      <c r="J1883" s="53"/>
      <c r="K1883" s="53"/>
      <c r="L1883" s="53"/>
      <c r="M1883" s="53"/>
      <c r="N1883" s="53"/>
      <c r="O1883" s="53"/>
      <c r="P1883" s="53"/>
      <c r="Q1883" s="53"/>
      <c r="R1883" s="53"/>
      <c r="S1883" s="53"/>
      <c r="T1883" s="53"/>
      <c r="U1883" s="81"/>
      <c r="V1883" s="53"/>
      <c r="W1883" s="53"/>
    </row>
    <row r="1884" spans="1:23" x14ac:dyDescent="0.25">
      <c r="A1884" s="116" t="str">
        <f>IF(ISBLANK(TBL_DATA[[#This Row],[Row.names]]), "",   DATE(YEAR(TBL_DATA[[#This Row],[Row.names]]), MONTH(TBL_DATA[[#This Row],[Row.names]]), DAY(TBL_DATA[[#This Row],[Row.names]])))</f>
        <v/>
      </c>
      <c r="B1884" s="119"/>
      <c r="C1884" s="68"/>
      <c r="E1884" s="53"/>
      <c r="F1884" s="53"/>
      <c r="G1884" s="54"/>
      <c r="H1884" s="114"/>
      <c r="I1884" s="53"/>
      <c r="J1884" s="53"/>
      <c r="K1884" s="53"/>
      <c r="L1884" s="53"/>
      <c r="M1884" s="53"/>
      <c r="N1884" s="53"/>
      <c r="O1884" s="53"/>
      <c r="P1884" s="53"/>
      <c r="Q1884" s="53"/>
      <c r="R1884" s="53"/>
      <c r="S1884" s="53"/>
      <c r="T1884" s="53"/>
      <c r="U1884" s="81"/>
      <c r="V1884" s="53"/>
      <c r="W1884" s="53"/>
    </row>
    <row r="1885" spans="1:23" x14ac:dyDescent="0.25">
      <c r="A1885" s="116" t="str">
        <f>IF(ISBLANK(TBL_DATA[[#This Row],[Row.names]]), "",   DATE(YEAR(TBL_DATA[[#This Row],[Row.names]]), MONTH(TBL_DATA[[#This Row],[Row.names]]), DAY(TBL_DATA[[#This Row],[Row.names]])))</f>
        <v/>
      </c>
      <c r="B1885" s="119"/>
      <c r="C1885" s="68"/>
      <c r="E1885" s="53"/>
      <c r="F1885" s="53"/>
      <c r="G1885" s="54"/>
      <c r="H1885" s="114"/>
      <c r="I1885" s="53"/>
      <c r="J1885" s="53"/>
      <c r="K1885" s="53"/>
      <c r="L1885" s="53"/>
      <c r="M1885" s="53"/>
      <c r="N1885" s="53"/>
      <c r="O1885" s="53"/>
      <c r="P1885" s="53"/>
      <c r="Q1885" s="53"/>
      <c r="R1885" s="53"/>
      <c r="S1885" s="53"/>
      <c r="T1885" s="53"/>
      <c r="U1885" s="81"/>
      <c r="V1885" s="53"/>
      <c r="W1885" s="53"/>
    </row>
    <row r="1886" spans="1:23" x14ac:dyDescent="0.25">
      <c r="A1886" s="116" t="str">
        <f>IF(ISBLANK(TBL_DATA[[#This Row],[Row.names]]), "",   DATE(YEAR(TBL_DATA[[#This Row],[Row.names]]), MONTH(TBL_DATA[[#This Row],[Row.names]]), DAY(TBL_DATA[[#This Row],[Row.names]])))</f>
        <v/>
      </c>
      <c r="B1886" s="119"/>
      <c r="C1886" s="68"/>
      <c r="E1886" s="53"/>
      <c r="F1886" s="53"/>
      <c r="G1886" s="54"/>
      <c r="H1886" s="114"/>
      <c r="I1886" s="53"/>
      <c r="J1886" s="53"/>
      <c r="K1886" s="53"/>
      <c r="L1886" s="53"/>
      <c r="M1886" s="53"/>
      <c r="N1886" s="53"/>
      <c r="O1886" s="53"/>
      <c r="P1886" s="53"/>
      <c r="Q1886" s="53"/>
      <c r="R1886" s="53"/>
      <c r="S1886" s="53"/>
      <c r="T1886" s="53"/>
      <c r="U1886" s="81"/>
      <c r="V1886" s="53"/>
      <c r="W1886" s="53"/>
    </row>
    <row r="1887" spans="1:23" x14ac:dyDescent="0.25">
      <c r="A1887" s="116" t="str">
        <f>IF(ISBLANK(TBL_DATA[[#This Row],[Row.names]]), "",   DATE(YEAR(TBL_DATA[[#This Row],[Row.names]]), MONTH(TBL_DATA[[#This Row],[Row.names]]), DAY(TBL_DATA[[#This Row],[Row.names]])))</f>
        <v/>
      </c>
      <c r="B1887" s="119"/>
      <c r="C1887" s="68"/>
      <c r="E1887" s="53"/>
      <c r="F1887" s="53"/>
      <c r="G1887" s="54"/>
      <c r="H1887" s="114"/>
      <c r="I1887" s="53"/>
      <c r="J1887" s="53"/>
      <c r="K1887" s="53"/>
      <c r="L1887" s="53"/>
      <c r="M1887" s="53"/>
      <c r="N1887" s="53"/>
      <c r="O1887" s="53"/>
      <c r="P1887" s="53"/>
      <c r="Q1887" s="53"/>
      <c r="R1887" s="53"/>
      <c r="S1887" s="53"/>
      <c r="T1887" s="53"/>
      <c r="U1887" s="81"/>
      <c r="V1887" s="53"/>
      <c r="W1887" s="53"/>
    </row>
    <row r="1888" spans="1:23" x14ac:dyDescent="0.25">
      <c r="A1888" s="116" t="str">
        <f>IF(ISBLANK(TBL_DATA[[#This Row],[Row.names]]), "",   DATE(YEAR(TBL_DATA[[#This Row],[Row.names]]), MONTH(TBL_DATA[[#This Row],[Row.names]]), DAY(TBL_DATA[[#This Row],[Row.names]])))</f>
        <v/>
      </c>
      <c r="B1888" s="119"/>
      <c r="C1888" s="68"/>
      <c r="E1888" s="53"/>
      <c r="F1888" s="53"/>
      <c r="G1888" s="54"/>
      <c r="H1888" s="114"/>
      <c r="I1888" s="53"/>
      <c r="J1888" s="53"/>
      <c r="K1888" s="53"/>
      <c r="L1888" s="53"/>
      <c r="M1888" s="53"/>
      <c r="N1888" s="53"/>
      <c r="O1888" s="53"/>
      <c r="P1888" s="53"/>
      <c r="Q1888" s="53"/>
      <c r="R1888" s="53"/>
      <c r="S1888" s="53"/>
      <c r="T1888" s="53"/>
      <c r="U1888" s="81"/>
      <c r="V1888" s="53"/>
      <c r="W1888" s="53"/>
    </row>
    <row r="1889" spans="1:23" x14ac:dyDescent="0.25">
      <c r="A1889" s="116" t="str">
        <f>IF(ISBLANK(TBL_DATA[[#This Row],[Row.names]]), "",   DATE(YEAR(TBL_DATA[[#This Row],[Row.names]]), MONTH(TBL_DATA[[#This Row],[Row.names]]), DAY(TBL_DATA[[#This Row],[Row.names]])))</f>
        <v/>
      </c>
      <c r="B1889" s="119"/>
      <c r="C1889" s="68"/>
      <c r="E1889" s="53"/>
      <c r="F1889" s="53"/>
      <c r="G1889" s="54"/>
      <c r="H1889" s="114"/>
      <c r="I1889" s="53"/>
      <c r="J1889" s="53"/>
      <c r="K1889" s="53"/>
      <c r="L1889" s="53"/>
      <c r="M1889" s="53"/>
      <c r="N1889" s="53"/>
      <c r="O1889" s="53"/>
      <c r="P1889" s="53"/>
      <c r="Q1889" s="53"/>
      <c r="R1889" s="53"/>
      <c r="S1889" s="53"/>
      <c r="T1889" s="53"/>
      <c r="U1889" s="81"/>
      <c r="V1889" s="53"/>
      <c r="W1889" s="53"/>
    </row>
    <row r="1890" spans="1:23" x14ac:dyDescent="0.25">
      <c r="A1890" s="116" t="str">
        <f>IF(ISBLANK(TBL_DATA[[#This Row],[Row.names]]), "",   DATE(YEAR(TBL_DATA[[#This Row],[Row.names]]), MONTH(TBL_DATA[[#This Row],[Row.names]]), DAY(TBL_DATA[[#This Row],[Row.names]])))</f>
        <v/>
      </c>
      <c r="B1890" s="119"/>
      <c r="C1890" s="68"/>
      <c r="E1890" s="53"/>
      <c r="F1890" s="53"/>
      <c r="G1890" s="54"/>
      <c r="H1890" s="114"/>
      <c r="I1890" s="53"/>
      <c r="J1890" s="53"/>
      <c r="K1890" s="53"/>
      <c r="L1890" s="53"/>
      <c r="M1890" s="53"/>
      <c r="N1890" s="53"/>
      <c r="O1890" s="53"/>
      <c r="P1890" s="53"/>
      <c r="Q1890" s="53"/>
      <c r="R1890" s="53"/>
      <c r="S1890" s="53"/>
      <c r="T1890" s="53"/>
      <c r="U1890" s="81"/>
      <c r="V1890" s="53"/>
      <c r="W1890" s="53"/>
    </row>
    <row r="1891" spans="1:23" x14ac:dyDescent="0.25">
      <c r="A1891" s="116" t="str">
        <f>IF(ISBLANK(TBL_DATA[[#This Row],[Row.names]]), "",   DATE(YEAR(TBL_DATA[[#This Row],[Row.names]]), MONTH(TBL_DATA[[#This Row],[Row.names]]), DAY(TBL_DATA[[#This Row],[Row.names]])))</f>
        <v/>
      </c>
      <c r="B1891" s="119"/>
      <c r="C1891" s="68"/>
      <c r="E1891" s="53"/>
      <c r="F1891" s="53"/>
      <c r="G1891" s="54"/>
      <c r="H1891" s="114"/>
      <c r="I1891" s="53"/>
      <c r="J1891" s="53"/>
      <c r="K1891" s="53"/>
      <c r="L1891" s="53"/>
      <c r="M1891" s="53"/>
      <c r="N1891" s="53"/>
      <c r="O1891" s="53"/>
      <c r="P1891" s="53"/>
      <c r="Q1891" s="53"/>
      <c r="R1891" s="53"/>
      <c r="S1891" s="53"/>
      <c r="T1891" s="53"/>
      <c r="U1891" s="81"/>
      <c r="V1891" s="53"/>
      <c r="W1891" s="53"/>
    </row>
    <row r="1892" spans="1:23" x14ac:dyDescent="0.25">
      <c r="A1892" s="116" t="str">
        <f>IF(ISBLANK(TBL_DATA[[#This Row],[Row.names]]), "",   DATE(YEAR(TBL_DATA[[#This Row],[Row.names]]), MONTH(TBL_DATA[[#This Row],[Row.names]]), DAY(TBL_DATA[[#This Row],[Row.names]])))</f>
        <v/>
      </c>
      <c r="B1892" s="119"/>
      <c r="C1892" s="68"/>
      <c r="E1892" s="53"/>
      <c r="F1892" s="53"/>
      <c r="G1892" s="54"/>
      <c r="H1892" s="114"/>
      <c r="I1892" s="53"/>
      <c r="J1892" s="53"/>
      <c r="K1892" s="53"/>
      <c r="L1892" s="53"/>
      <c r="M1892" s="53"/>
      <c r="N1892" s="53"/>
      <c r="O1892" s="53"/>
      <c r="P1892" s="53"/>
      <c r="Q1892" s="53"/>
      <c r="R1892" s="53"/>
      <c r="S1892" s="53"/>
      <c r="T1892" s="53"/>
      <c r="U1892" s="81"/>
      <c r="V1892" s="53"/>
      <c r="W1892" s="53"/>
    </row>
    <row r="1893" spans="1:23" x14ac:dyDescent="0.25">
      <c r="A1893" s="116" t="str">
        <f>IF(ISBLANK(TBL_DATA[[#This Row],[Row.names]]), "",   DATE(YEAR(TBL_DATA[[#This Row],[Row.names]]), MONTH(TBL_DATA[[#This Row],[Row.names]]), DAY(TBL_DATA[[#This Row],[Row.names]])))</f>
        <v/>
      </c>
      <c r="B1893" s="119"/>
      <c r="C1893" s="68"/>
      <c r="E1893" s="53"/>
      <c r="F1893" s="53"/>
      <c r="G1893" s="54"/>
      <c r="H1893" s="114"/>
      <c r="I1893" s="53"/>
      <c r="J1893" s="53"/>
      <c r="K1893" s="53"/>
      <c r="L1893" s="53"/>
      <c r="M1893" s="53"/>
      <c r="N1893" s="53"/>
      <c r="O1893" s="53"/>
      <c r="P1893" s="53"/>
      <c r="Q1893" s="53"/>
      <c r="R1893" s="53"/>
      <c r="S1893" s="53"/>
      <c r="T1893" s="53"/>
      <c r="U1893" s="81"/>
      <c r="V1893" s="53"/>
      <c r="W1893" s="53"/>
    </row>
    <row r="1894" spans="1:23" x14ac:dyDescent="0.25">
      <c r="A1894" s="116" t="str">
        <f>IF(ISBLANK(TBL_DATA[[#This Row],[Row.names]]), "",   DATE(YEAR(TBL_DATA[[#This Row],[Row.names]]), MONTH(TBL_DATA[[#This Row],[Row.names]]), DAY(TBL_DATA[[#This Row],[Row.names]])))</f>
        <v/>
      </c>
      <c r="B1894" s="119"/>
      <c r="C1894" s="68"/>
      <c r="E1894" s="53"/>
      <c r="F1894" s="53"/>
      <c r="G1894" s="54"/>
      <c r="H1894" s="114"/>
      <c r="I1894" s="53"/>
      <c r="J1894" s="53"/>
      <c r="K1894" s="53"/>
      <c r="L1894" s="53"/>
      <c r="M1894" s="53"/>
      <c r="N1894" s="53"/>
      <c r="O1894" s="53"/>
      <c r="P1894" s="53"/>
      <c r="Q1894" s="53"/>
      <c r="R1894" s="53"/>
      <c r="S1894" s="53"/>
      <c r="T1894" s="53"/>
      <c r="U1894" s="81"/>
      <c r="V1894" s="53"/>
      <c r="W1894" s="53"/>
    </row>
    <row r="1895" spans="1:23" x14ac:dyDescent="0.25">
      <c r="A1895" s="116" t="str">
        <f>IF(ISBLANK(TBL_DATA[[#This Row],[Row.names]]), "",   DATE(YEAR(TBL_DATA[[#This Row],[Row.names]]), MONTH(TBL_DATA[[#This Row],[Row.names]]), DAY(TBL_DATA[[#This Row],[Row.names]])))</f>
        <v/>
      </c>
      <c r="B1895" s="119"/>
      <c r="C1895" s="68"/>
      <c r="E1895" s="53"/>
      <c r="F1895" s="53"/>
      <c r="G1895" s="54"/>
      <c r="H1895" s="114"/>
      <c r="I1895" s="53"/>
      <c r="J1895" s="53"/>
      <c r="K1895" s="53"/>
      <c r="L1895" s="53"/>
      <c r="M1895" s="53"/>
      <c r="N1895" s="53"/>
      <c r="O1895" s="53"/>
      <c r="P1895" s="53"/>
      <c r="Q1895" s="53"/>
      <c r="R1895" s="53"/>
      <c r="S1895" s="53"/>
      <c r="T1895" s="53"/>
      <c r="U1895" s="81"/>
      <c r="V1895" s="53"/>
      <c r="W1895" s="53"/>
    </row>
    <row r="1896" spans="1:23" x14ac:dyDescent="0.25">
      <c r="A1896" s="116" t="str">
        <f>IF(ISBLANK(TBL_DATA[[#This Row],[Row.names]]), "",   DATE(YEAR(TBL_DATA[[#This Row],[Row.names]]), MONTH(TBL_DATA[[#This Row],[Row.names]]), DAY(TBL_DATA[[#This Row],[Row.names]])))</f>
        <v/>
      </c>
      <c r="B1896" s="119"/>
      <c r="C1896" s="68"/>
      <c r="E1896" s="53"/>
      <c r="F1896" s="53"/>
      <c r="G1896" s="54"/>
      <c r="H1896" s="114"/>
      <c r="I1896" s="53"/>
      <c r="J1896" s="53"/>
      <c r="K1896" s="53"/>
      <c r="L1896" s="53"/>
      <c r="M1896" s="53"/>
      <c r="N1896" s="53"/>
      <c r="O1896" s="53"/>
      <c r="P1896" s="53"/>
      <c r="Q1896" s="53"/>
      <c r="R1896" s="53"/>
      <c r="S1896" s="53"/>
      <c r="T1896" s="53"/>
      <c r="U1896" s="81"/>
      <c r="V1896" s="53"/>
      <c r="W1896" s="53"/>
    </row>
    <row r="1897" spans="1:23" x14ac:dyDescent="0.25">
      <c r="A1897" s="116" t="str">
        <f>IF(ISBLANK(TBL_DATA[[#This Row],[Row.names]]), "",   DATE(YEAR(TBL_DATA[[#This Row],[Row.names]]), MONTH(TBL_DATA[[#This Row],[Row.names]]), DAY(TBL_DATA[[#This Row],[Row.names]])))</f>
        <v/>
      </c>
      <c r="B1897" s="119"/>
      <c r="C1897" s="68"/>
      <c r="E1897" s="53"/>
      <c r="F1897" s="53"/>
      <c r="G1897" s="54"/>
      <c r="H1897" s="114"/>
      <c r="I1897" s="53"/>
      <c r="J1897" s="53"/>
      <c r="K1897" s="53"/>
      <c r="L1897" s="53"/>
      <c r="M1897" s="53"/>
      <c r="N1897" s="53"/>
      <c r="O1897" s="53"/>
      <c r="P1897" s="53"/>
      <c r="Q1897" s="53"/>
      <c r="R1897" s="53"/>
      <c r="S1897" s="53"/>
      <c r="T1897" s="53"/>
      <c r="U1897" s="81"/>
      <c r="V1897" s="53"/>
      <c r="W1897" s="53"/>
    </row>
    <row r="1898" spans="1:23" x14ac:dyDescent="0.25">
      <c r="A1898" s="116" t="str">
        <f>IF(ISBLANK(TBL_DATA[[#This Row],[Row.names]]), "",   DATE(YEAR(TBL_DATA[[#This Row],[Row.names]]), MONTH(TBL_DATA[[#This Row],[Row.names]]), DAY(TBL_DATA[[#This Row],[Row.names]])))</f>
        <v/>
      </c>
      <c r="B1898" s="119"/>
      <c r="C1898" s="68"/>
      <c r="E1898" s="53"/>
      <c r="F1898" s="53"/>
      <c r="G1898" s="54"/>
      <c r="H1898" s="114"/>
      <c r="I1898" s="53"/>
      <c r="J1898" s="53"/>
      <c r="K1898" s="53"/>
      <c r="L1898" s="53"/>
      <c r="M1898" s="53"/>
      <c r="N1898" s="53"/>
      <c r="O1898" s="53"/>
      <c r="P1898" s="53"/>
      <c r="Q1898" s="53"/>
      <c r="R1898" s="53"/>
      <c r="S1898" s="53"/>
      <c r="T1898" s="53"/>
      <c r="U1898" s="81"/>
      <c r="V1898" s="53"/>
      <c r="W1898" s="53"/>
    </row>
    <row r="1899" spans="1:23" x14ac:dyDescent="0.25">
      <c r="A1899" s="116" t="str">
        <f>IF(ISBLANK(TBL_DATA[[#This Row],[Row.names]]), "",   DATE(YEAR(TBL_DATA[[#This Row],[Row.names]]), MONTH(TBL_DATA[[#This Row],[Row.names]]), DAY(TBL_DATA[[#This Row],[Row.names]])))</f>
        <v/>
      </c>
      <c r="B1899" s="119"/>
      <c r="C1899" s="68"/>
      <c r="E1899" s="53"/>
      <c r="F1899" s="53"/>
      <c r="G1899" s="54"/>
      <c r="H1899" s="114"/>
      <c r="I1899" s="53"/>
      <c r="J1899" s="53"/>
      <c r="K1899" s="53"/>
      <c r="L1899" s="53"/>
      <c r="M1899" s="53"/>
      <c r="N1899" s="53"/>
      <c r="O1899" s="53"/>
      <c r="P1899" s="53"/>
      <c r="Q1899" s="53"/>
      <c r="R1899" s="53"/>
      <c r="S1899" s="53"/>
      <c r="T1899" s="53"/>
      <c r="U1899" s="81"/>
      <c r="V1899" s="53"/>
      <c r="W1899" s="53"/>
    </row>
    <row r="1900" spans="1:23" x14ac:dyDescent="0.25">
      <c r="A1900" s="116" t="str">
        <f>IF(ISBLANK(TBL_DATA[[#This Row],[Row.names]]), "",   DATE(YEAR(TBL_DATA[[#This Row],[Row.names]]), MONTH(TBL_DATA[[#This Row],[Row.names]]), DAY(TBL_DATA[[#This Row],[Row.names]])))</f>
        <v/>
      </c>
      <c r="B1900" s="119"/>
      <c r="C1900" s="68"/>
      <c r="E1900" s="53"/>
      <c r="F1900" s="53"/>
      <c r="G1900" s="54"/>
      <c r="H1900" s="114"/>
      <c r="I1900" s="53"/>
      <c r="J1900" s="53"/>
      <c r="K1900" s="53"/>
      <c r="L1900" s="53"/>
      <c r="M1900" s="53"/>
      <c r="N1900" s="53"/>
      <c r="O1900" s="53"/>
      <c r="P1900" s="53"/>
      <c r="Q1900" s="53"/>
      <c r="R1900" s="53"/>
      <c r="S1900" s="53"/>
      <c r="T1900" s="53"/>
      <c r="U1900" s="81"/>
      <c r="V1900" s="53"/>
      <c r="W1900" s="53"/>
    </row>
    <row r="1901" spans="1:23" x14ac:dyDescent="0.25">
      <c r="A1901" s="116" t="str">
        <f>IF(ISBLANK(TBL_DATA[[#This Row],[Row.names]]), "",   DATE(YEAR(TBL_DATA[[#This Row],[Row.names]]), MONTH(TBL_DATA[[#This Row],[Row.names]]), DAY(TBL_DATA[[#This Row],[Row.names]])))</f>
        <v/>
      </c>
      <c r="B1901" s="119"/>
      <c r="C1901" s="68"/>
      <c r="E1901" s="53"/>
      <c r="F1901" s="53"/>
      <c r="G1901" s="54"/>
      <c r="H1901" s="114"/>
      <c r="I1901" s="53"/>
      <c r="J1901" s="53"/>
      <c r="K1901" s="53"/>
      <c r="L1901" s="53"/>
      <c r="M1901" s="53"/>
      <c r="N1901" s="53"/>
      <c r="O1901" s="53"/>
      <c r="P1901" s="53"/>
      <c r="Q1901" s="53"/>
      <c r="R1901" s="53"/>
      <c r="S1901" s="53"/>
      <c r="T1901" s="53"/>
      <c r="U1901" s="81"/>
      <c r="V1901" s="53"/>
      <c r="W1901" s="53"/>
    </row>
    <row r="1902" spans="1:23" x14ac:dyDescent="0.25">
      <c r="A1902" s="116" t="str">
        <f>IF(ISBLANK(TBL_DATA[[#This Row],[Row.names]]), "",   DATE(YEAR(TBL_DATA[[#This Row],[Row.names]]), MONTH(TBL_DATA[[#This Row],[Row.names]]), DAY(TBL_DATA[[#This Row],[Row.names]])))</f>
        <v/>
      </c>
      <c r="B1902" s="119"/>
      <c r="C1902" s="68"/>
      <c r="E1902" s="53"/>
      <c r="F1902" s="53"/>
      <c r="G1902" s="54"/>
      <c r="H1902" s="114"/>
      <c r="I1902" s="53"/>
      <c r="J1902" s="53"/>
      <c r="K1902" s="53"/>
      <c r="L1902" s="53"/>
      <c r="M1902" s="53"/>
      <c r="N1902" s="53"/>
      <c r="O1902" s="53"/>
      <c r="P1902" s="53"/>
      <c r="Q1902" s="53"/>
      <c r="R1902" s="53"/>
      <c r="S1902" s="53"/>
      <c r="T1902" s="53"/>
      <c r="U1902" s="81"/>
      <c r="V1902" s="53"/>
      <c r="W1902" s="53"/>
    </row>
    <row r="1903" spans="1:23" x14ac:dyDescent="0.25">
      <c r="A1903" s="116" t="str">
        <f>IF(ISBLANK(TBL_DATA[[#This Row],[Row.names]]), "",   DATE(YEAR(TBL_DATA[[#This Row],[Row.names]]), MONTH(TBL_DATA[[#This Row],[Row.names]]), DAY(TBL_DATA[[#This Row],[Row.names]])))</f>
        <v/>
      </c>
      <c r="B1903" s="119"/>
      <c r="C1903" s="68"/>
      <c r="E1903" s="53"/>
      <c r="F1903" s="53"/>
      <c r="G1903" s="54"/>
      <c r="H1903" s="114"/>
      <c r="I1903" s="53"/>
      <c r="J1903" s="53"/>
      <c r="K1903" s="53"/>
      <c r="L1903" s="53"/>
      <c r="M1903" s="53"/>
      <c r="N1903" s="53"/>
      <c r="O1903" s="53"/>
      <c r="P1903" s="53"/>
      <c r="Q1903" s="53"/>
      <c r="R1903" s="53"/>
      <c r="S1903" s="53"/>
      <c r="T1903" s="53"/>
      <c r="U1903" s="81"/>
      <c r="V1903" s="53"/>
      <c r="W1903" s="53"/>
    </row>
    <row r="1904" spans="1:23" x14ac:dyDescent="0.25">
      <c r="A1904" s="116" t="str">
        <f>IF(ISBLANK(TBL_DATA[[#This Row],[Row.names]]), "",   DATE(YEAR(TBL_DATA[[#This Row],[Row.names]]), MONTH(TBL_DATA[[#This Row],[Row.names]]), DAY(TBL_DATA[[#This Row],[Row.names]])))</f>
        <v/>
      </c>
      <c r="B1904" s="119"/>
      <c r="C1904" s="68"/>
      <c r="E1904" s="53"/>
      <c r="F1904" s="53"/>
      <c r="G1904" s="54"/>
      <c r="H1904" s="114"/>
      <c r="I1904" s="53"/>
      <c r="J1904" s="53"/>
      <c r="K1904" s="53"/>
      <c r="L1904" s="53"/>
      <c r="M1904" s="53"/>
      <c r="N1904" s="53"/>
      <c r="O1904" s="53"/>
      <c r="P1904" s="53"/>
      <c r="Q1904" s="53"/>
      <c r="R1904" s="53"/>
      <c r="S1904" s="53"/>
      <c r="T1904" s="53"/>
      <c r="U1904" s="81"/>
      <c r="V1904" s="53"/>
      <c r="W1904" s="53"/>
    </row>
    <row r="1905" spans="1:23" x14ac:dyDescent="0.25">
      <c r="A1905" s="116" t="str">
        <f>IF(ISBLANK(TBL_DATA[[#This Row],[Row.names]]), "",   DATE(YEAR(TBL_DATA[[#This Row],[Row.names]]), MONTH(TBL_DATA[[#This Row],[Row.names]]), DAY(TBL_DATA[[#This Row],[Row.names]])))</f>
        <v/>
      </c>
      <c r="B1905" s="119"/>
      <c r="C1905" s="68"/>
      <c r="E1905" s="53"/>
      <c r="F1905" s="53"/>
      <c r="G1905" s="54"/>
      <c r="H1905" s="114"/>
      <c r="I1905" s="53"/>
      <c r="J1905" s="53"/>
      <c r="K1905" s="53"/>
      <c r="L1905" s="53"/>
      <c r="M1905" s="53"/>
      <c r="N1905" s="53"/>
      <c r="O1905" s="53"/>
      <c r="P1905" s="53"/>
      <c r="Q1905" s="53"/>
      <c r="R1905" s="53"/>
      <c r="S1905" s="53"/>
      <c r="T1905" s="53"/>
      <c r="U1905" s="81"/>
      <c r="V1905" s="53"/>
      <c r="W1905" s="53"/>
    </row>
    <row r="1906" spans="1:23" x14ac:dyDescent="0.25">
      <c r="A1906" s="116" t="str">
        <f>IF(ISBLANK(TBL_DATA[[#This Row],[Row.names]]), "",   DATE(YEAR(TBL_DATA[[#This Row],[Row.names]]), MONTH(TBL_DATA[[#This Row],[Row.names]]), DAY(TBL_DATA[[#This Row],[Row.names]])))</f>
        <v/>
      </c>
      <c r="B1906" s="119"/>
      <c r="C1906" s="68"/>
      <c r="E1906" s="53"/>
      <c r="F1906" s="53"/>
      <c r="G1906" s="54"/>
      <c r="H1906" s="114"/>
      <c r="I1906" s="53"/>
      <c r="J1906" s="53"/>
      <c r="K1906" s="53"/>
      <c r="L1906" s="53"/>
      <c r="M1906" s="53"/>
      <c r="N1906" s="53"/>
      <c r="O1906" s="53"/>
      <c r="P1906" s="53"/>
      <c r="Q1906" s="53"/>
      <c r="R1906" s="53"/>
      <c r="S1906" s="53"/>
      <c r="T1906" s="53"/>
      <c r="U1906" s="81"/>
      <c r="V1906" s="53"/>
      <c r="W1906" s="53"/>
    </row>
    <row r="1907" spans="1:23" x14ac:dyDescent="0.25">
      <c r="A1907" s="116" t="str">
        <f>IF(ISBLANK(TBL_DATA[[#This Row],[Row.names]]), "",   DATE(YEAR(TBL_DATA[[#This Row],[Row.names]]), MONTH(TBL_DATA[[#This Row],[Row.names]]), DAY(TBL_DATA[[#This Row],[Row.names]])))</f>
        <v/>
      </c>
      <c r="B1907" s="119"/>
      <c r="C1907" s="68"/>
      <c r="E1907" s="53"/>
      <c r="F1907" s="53"/>
      <c r="G1907" s="54"/>
      <c r="H1907" s="114"/>
      <c r="I1907" s="53"/>
      <c r="J1907" s="53"/>
      <c r="K1907" s="53"/>
      <c r="L1907" s="53"/>
      <c r="M1907" s="53"/>
      <c r="N1907" s="53"/>
      <c r="O1907" s="53"/>
      <c r="P1907" s="53"/>
      <c r="Q1907" s="53"/>
      <c r="R1907" s="53"/>
      <c r="S1907" s="53"/>
      <c r="T1907" s="53"/>
      <c r="U1907" s="81"/>
      <c r="V1907" s="53"/>
      <c r="W1907" s="53"/>
    </row>
    <row r="1908" spans="1:23" x14ac:dyDescent="0.25">
      <c r="A1908" s="116" t="str">
        <f>IF(ISBLANK(TBL_DATA[[#This Row],[Row.names]]), "",   DATE(YEAR(TBL_DATA[[#This Row],[Row.names]]), MONTH(TBL_DATA[[#This Row],[Row.names]]), DAY(TBL_DATA[[#This Row],[Row.names]])))</f>
        <v/>
      </c>
      <c r="B1908" s="119"/>
      <c r="C1908" s="68"/>
      <c r="E1908" s="53"/>
      <c r="F1908" s="53"/>
      <c r="G1908" s="54"/>
      <c r="H1908" s="114"/>
      <c r="I1908" s="53"/>
      <c r="J1908" s="53"/>
      <c r="K1908" s="53"/>
      <c r="L1908" s="53"/>
      <c r="M1908" s="53"/>
      <c r="N1908" s="53"/>
      <c r="O1908" s="53"/>
      <c r="P1908" s="53"/>
      <c r="Q1908" s="53"/>
      <c r="R1908" s="53"/>
      <c r="S1908" s="53"/>
      <c r="T1908" s="53"/>
      <c r="U1908" s="81"/>
      <c r="V1908" s="53"/>
      <c r="W1908" s="53"/>
    </row>
    <row r="1909" spans="1:23" x14ac:dyDescent="0.25">
      <c r="A1909" s="116" t="str">
        <f>IF(ISBLANK(TBL_DATA[[#This Row],[Row.names]]), "",   DATE(YEAR(TBL_DATA[[#This Row],[Row.names]]), MONTH(TBL_DATA[[#This Row],[Row.names]]), DAY(TBL_DATA[[#This Row],[Row.names]])))</f>
        <v/>
      </c>
      <c r="B1909" s="119"/>
      <c r="C1909" s="68"/>
      <c r="E1909" s="53"/>
      <c r="F1909" s="53"/>
      <c r="G1909" s="54"/>
      <c r="H1909" s="114"/>
      <c r="I1909" s="53"/>
      <c r="J1909" s="53"/>
      <c r="K1909" s="53"/>
      <c r="L1909" s="53"/>
      <c r="M1909" s="53"/>
      <c r="N1909" s="53"/>
      <c r="O1909" s="53"/>
      <c r="P1909" s="53"/>
      <c r="Q1909" s="53"/>
      <c r="R1909" s="53"/>
      <c r="S1909" s="53"/>
      <c r="T1909" s="53"/>
      <c r="U1909" s="81"/>
      <c r="V1909" s="53"/>
      <c r="W1909" s="53"/>
    </row>
    <row r="1910" spans="1:23" x14ac:dyDescent="0.25">
      <c r="A1910" s="116" t="str">
        <f>IF(ISBLANK(TBL_DATA[[#This Row],[Row.names]]), "",   DATE(YEAR(TBL_DATA[[#This Row],[Row.names]]), MONTH(TBL_DATA[[#This Row],[Row.names]]), DAY(TBL_DATA[[#This Row],[Row.names]])))</f>
        <v/>
      </c>
      <c r="B1910" s="119"/>
      <c r="C1910" s="68"/>
      <c r="E1910" s="53"/>
      <c r="F1910" s="53"/>
      <c r="G1910" s="54"/>
      <c r="H1910" s="114"/>
      <c r="I1910" s="53"/>
      <c r="J1910" s="53"/>
      <c r="K1910" s="53"/>
      <c r="L1910" s="53"/>
      <c r="M1910" s="53"/>
      <c r="N1910" s="53"/>
      <c r="O1910" s="53"/>
      <c r="P1910" s="53"/>
      <c r="Q1910" s="53"/>
      <c r="R1910" s="53"/>
      <c r="S1910" s="53"/>
      <c r="T1910" s="53"/>
      <c r="U1910" s="81"/>
      <c r="V1910" s="53"/>
      <c r="W1910" s="53"/>
    </row>
    <row r="1911" spans="1:23" x14ac:dyDescent="0.25">
      <c r="A1911" s="116" t="str">
        <f>IF(ISBLANK(TBL_DATA[[#This Row],[Row.names]]), "",   DATE(YEAR(TBL_DATA[[#This Row],[Row.names]]), MONTH(TBL_DATA[[#This Row],[Row.names]]), DAY(TBL_DATA[[#This Row],[Row.names]])))</f>
        <v/>
      </c>
      <c r="B1911" s="119"/>
      <c r="C1911" s="68"/>
      <c r="E1911" s="53"/>
      <c r="F1911" s="53"/>
      <c r="G1911" s="54"/>
      <c r="H1911" s="114"/>
      <c r="I1911" s="53"/>
      <c r="J1911" s="53"/>
      <c r="K1911" s="53"/>
      <c r="L1911" s="53"/>
      <c r="M1911" s="53"/>
      <c r="N1911" s="53"/>
      <c r="O1911" s="53"/>
      <c r="P1911" s="53"/>
      <c r="Q1911" s="53"/>
      <c r="R1911" s="53"/>
      <c r="S1911" s="53"/>
      <c r="T1911" s="53"/>
      <c r="U1911" s="81"/>
      <c r="V1911" s="53"/>
      <c r="W1911" s="53"/>
    </row>
    <row r="1912" spans="1:23" x14ac:dyDescent="0.25">
      <c r="A1912" s="116" t="str">
        <f>IF(ISBLANK(TBL_DATA[[#This Row],[Row.names]]), "",   DATE(YEAR(TBL_DATA[[#This Row],[Row.names]]), MONTH(TBL_DATA[[#This Row],[Row.names]]), DAY(TBL_DATA[[#This Row],[Row.names]])))</f>
        <v/>
      </c>
      <c r="B1912" s="119"/>
      <c r="C1912" s="68"/>
      <c r="E1912" s="53"/>
      <c r="F1912" s="53"/>
      <c r="G1912" s="54"/>
      <c r="H1912" s="114"/>
      <c r="I1912" s="53"/>
      <c r="J1912" s="53"/>
      <c r="K1912" s="53"/>
      <c r="L1912" s="53"/>
      <c r="M1912" s="53"/>
      <c r="N1912" s="53"/>
      <c r="O1912" s="53"/>
      <c r="P1912" s="53"/>
      <c r="Q1912" s="53"/>
      <c r="R1912" s="53"/>
      <c r="S1912" s="53"/>
      <c r="T1912" s="53"/>
      <c r="U1912" s="81"/>
      <c r="V1912" s="53"/>
      <c r="W1912" s="53"/>
    </row>
    <row r="1913" spans="1:23" x14ac:dyDescent="0.25">
      <c r="A1913" s="116" t="str">
        <f>IF(ISBLANK(TBL_DATA[[#This Row],[Row.names]]), "",   DATE(YEAR(TBL_DATA[[#This Row],[Row.names]]), MONTH(TBL_DATA[[#This Row],[Row.names]]), DAY(TBL_DATA[[#This Row],[Row.names]])))</f>
        <v/>
      </c>
      <c r="B1913" s="119"/>
      <c r="C1913" s="68"/>
      <c r="E1913" s="53"/>
      <c r="F1913" s="53"/>
      <c r="G1913" s="54"/>
      <c r="H1913" s="114"/>
      <c r="I1913" s="53"/>
      <c r="J1913" s="53"/>
      <c r="K1913" s="53"/>
      <c r="L1913" s="53"/>
      <c r="M1913" s="53"/>
      <c r="N1913" s="53"/>
      <c r="O1913" s="53"/>
      <c r="P1913" s="53"/>
      <c r="Q1913" s="53"/>
      <c r="R1913" s="53"/>
      <c r="S1913" s="53"/>
      <c r="T1913" s="53"/>
      <c r="U1913" s="81"/>
      <c r="V1913" s="53"/>
      <c r="W1913" s="53"/>
    </row>
    <row r="1914" spans="1:23" x14ac:dyDescent="0.25">
      <c r="A1914" s="116" t="str">
        <f>IF(ISBLANK(TBL_DATA[[#This Row],[Row.names]]), "",   DATE(YEAR(TBL_DATA[[#This Row],[Row.names]]), MONTH(TBL_DATA[[#This Row],[Row.names]]), DAY(TBL_DATA[[#This Row],[Row.names]])))</f>
        <v/>
      </c>
      <c r="B1914" s="119"/>
      <c r="C1914" s="68"/>
      <c r="E1914" s="53"/>
      <c r="F1914" s="53"/>
      <c r="G1914" s="54"/>
      <c r="H1914" s="114"/>
      <c r="I1914" s="53"/>
      <c r="J1914" s="53"/>
      <c r="K1914" s="53"/>
      <c r="L1914" s="53"/>
      <c r="M1914" s="53"/>
      <c r="N1914" s="53"/>
      <c r="O1914" s="53"/>
      <c r="P1914" s="53"/>
      <c r="Q1914" s="53"/>
      <c r="R1914" s="53"/>
      <c r="S1914" s="53"/>
      <c r="T1914" s="53"/>
      <c r="U1914" s="81"/>
      <c r="V1914" s="53"/>
      <c r="W1914" s="53"/>
    </row>
    <row r="1915" spans="1:23" x14ac:dyDescent="0.25">
      <c r="A1915" s="116" t="str">
        <f>IF(ISBLANK(TBL_DATA[[#This Row],[Row.names]]), "",   DATE(YEAR(TBL_DATA[[#This Row],[Row.names]]), MONTH(TBL_DATA[[#This Row],[Row.names]]), DAY(TBL_DATA[[#This Row],[Row.names]])))</f>
        <v/>
      </c>
      <c r="B1915" s="119"/>
      <c r="C1915" s="68"/>
      <c r="E1915" s="53"/>
      <c r="F1915" s="53"/>
      <c r="G1915" s="54"/>
      <c r="H1915" s="114"/>
      <c r="I1915" s="53"/>
      <c r="J1915" s="53"/>
      <c r="K1915" s="53"/>
      <c r="L1915" s="53"/>
      <c r="M1915" s="53"/>
      <c r="N1915" s="53"/>
      <c r="O1915" s="53"/>
      <c r="P1915" s="53"/>
      <c r="Q1915" s="53"/>
      <c r="R1915" s="53"/>
      <c r="S1915" s="53"/>
      <c r="T1915" s="53"/>
      <c r="U1915" s="81"/>
      <c r="V1915" s="53"/>
      <c r="W1915" s="53"/>
    </row>
    <row r="1916" spans="1:23" x14ac:dyDescent="0.25">
      <c r="A1916" s="116" t="str">
        <f>IF(ISBLANK(TBL_DATA[[#This Row],[Row.names]]), "",   DATE(YEAR(TBL_DATA[[#This Row],[Row.names]]), MONTH(TBL_DATA[[#This Row],[Row.names]]), DAY(TBL_DATA[[#This Row],[Row.names]])))</f>
        <v/>
      </c>
      <c r="B1916" s="119"/>
      <c r="C1916" s="68"/>
      <c r="E1916" s="53"/>
      <c r="F1916" s="53"/>
      <c r="G1916" s="54"/>
      <c r="H1916" s="114"/>
      <c r="I1916" s="53"/>
      <c r="J1916" s="53"/>
      <c r="K1916" s="53"/>
      <c r="L1916" s="53"/>
      <c r="M1916" s="53"/>
      <c r="N1916" s="53"/>
      <c r="O1916" s="53"/>
      <c r="P1916" s="53"/>
      <c r="Q1916" s="53"/>
      <c r="R1916" s="53"/>
      <c r="S1916" s="53"/>
      <c r="T1916" s="53"/>
      <c r="U1916" s="81"/>
      <c r="V1916" s="53"/>
      <c r="W1916" s="53"/>
    </row>
    <row r="1917" spans="1:23" x14ac:dyDescent="0.25">
      <c r="A1917" s="116" t="str">
        <f>IF(ISBLANK(TBL_DATA[[#This Row],[Row.names]]), "",   DATE(YEAR(TBL_DATA[[#This Row],[Row.names]]), MONTH(TBL_DATA[[#This Row],[Row.names]]), DAY(TBL_DATA[[#This Row],[Row.names]])))</f>
        <v/>
      </c>
      <c r="B1917" s="119"/>
      <c r="C1917" s="68"/>
      <c r="E1917" s="53"/>
      <c r="F1917" s="53"/>
      <c r="G1917" s="54"/>
      <c r="H1917" s="114"/>
      <c r="I1917" s="53"/>
      <c r="J1917" s="53"/>
      <c r="K1917" s="53"/>
      <c r="L1917" s="53"/>
      <c r="M1917" s="53"/>
      <c r="N1917" s="53"/>
      <c r="O1917" s="53"/>
      <c r="P1917" s="53"/>
      <c r="Q1917" s="53"/>
      <c r="R1917" s="53"/>
      <c r="S1917" s="53"/>
      <c r="T1917" s="53"/>
      <c r="U1917" s="81"/>
      <c r="V1917" s="53"/>
      <c r="W1917" s="53"/>
    </row>
    <row r="1918" spans="1:23" x14ac:dyDescent="0.25">
      <c r="A1918" s="116" t="str">
        <f>IF(ISBLANK(TBL_DATA[[#This Row],[Row.names]]), "",   DATE(YEAR(TBL_DATA[[#This Row],[Row.names]]), MONTH(TBL_DATA[[#This Row],[Row.names]]), DAY(TBL_DATA[[#This Row],[Row.names]])))</f>
        <v/>
      </c>
      <c r="B1918" s="119"/>
      <c r="C1918" s="68"/>
      <c r="E1918" s="53"/>
      <c r="F1918" s="53"/>
      <c r="G1918" s="54"/>
      <c r="H1918" s="114"/>
      <c r="I1918" s="53"/>
      <c r="J1918" s="53"/>
      <c r="K1918" s="53"/>
      <c r="L1918" s="53"/>
      <c r="M1918" s="53"/>
      <c r="N1918" s="53"/>
      <c r="O1918" s="53"/>
      <c r="P1918" s="53"/>
      <c r="Q1918" s="53"/>
      <c r="R1918" s="53"/>
      <c r="S1918" s="53"/>
      <c r="T1918" s="53"/>
      <c r="U1918" s="81"/>
      <c r="V1918" s="53"/>
      <c r="W1918" s="53"/>
    </row>
    <row r="1919" spans="1:23" x14ac:dyDescent="0.25">
      <c r="A1919" s="116" t="str">
        <f>IF(ISBLANK(TBL_DATA[[#This Row],[Row.names]]), "",   DATE(YEAR(TBL_DATA[[#This Row],[Row.names]]), MONTH(TBL_DATA[[#This Row],[Row.names]]), DAY(TBL_DATA[[#This Row],[Row.names]])))</f>
        <v/>
      </c>
      <c r="B1919" s="119"/>
      <c r="C1919" s="68"/>
      <c r="E1919" s="53"/>
      <c r="F1919" s="53"/>
      <c r="G1919" s="54"/>
      <c r="H1919" s="114"/>
      <c r="I1919" s="53"/>
      <c r="J1919" s="53"/>
      <c r="K1919" s="53"/>
      <c r="L1919" s="53"/>
      <c r="M1919" s="53"/>
      <c r="N1919" s="53"/>
      <c r="O1919" s="53"/>
      <c r="P1919" s="53"/>
      <c r="Q1919" s="53"/>
      <c r="R1919" s="53"/>
      <c r="S1919" s="53"/>
      <c r="T1919" s="53"/>
      <c r="U1919" s="81"/>
      <c r="V1919" s="53"/>
      <c r="W1919" s="53"/>
    </row>
    <row r="1920" spans="1:23" x14ac:dyDescent="0.25">
      <c r="A1920" s="116" t="str">
        <f>IF(ISBLANK(TBL_DATA[[#This Row],[Row.names]]), "",   DATE(YEAR(TBL_DATA[[#This Row],[Row.names]]), MONTH(TBL_DATA[[#This Row],[Row.names]]), DAY(TBL_DATA[[#This Row],[Row.names]])))</f>
        <v/>
      </c>
      <c r="B1920" s="119"/>
      <c r="C1920" s="68"/>
      <c r="E1920" s="53"/>
      <c r="F1920" s="53"/>
      <c r="G1920" s="54"/>
      <c r="H1920" s="114"/>
      <c r="I1920" s="53"/>
      <c r="J1920" s="53"/>
      <c r="K1920" s="53"/>
      <c r="L1920" s="53"/>
      <c r="M1920" s="53"/>
      <c r="N1920" s="53"/>
      <c r="O1920" s="53"/>
      <c r="P1920" s="53"/>
      <c r="Q1920" s="53"/>
      <c r="R1920" s="53"/>
      <c r="S1920" s="53"/>
      <c r="T1920" s="53"/>
      <c r="U1920" s="81"/>
      <c r="V1920" s="53"/>
      <c r="W1920" s="53"/>
    </row>
    <row r="1921" spans="1:23" x14ac:dyDescent="0.25">
      <c r="A1921" s="116" t="str">
        <f>IF(ISBLANK(TBL_DATA[[#This Row],[Row.names]]), "",   DATE(YEAR(TBL_DATA[[#This Row],[Row.names]]), MONTH(TBL_DATA[[#This Row],[Row.names]]), DAY(TBL_DATA[[#This Row],[Row.names]])))</f>
        <v/>
      </c>
      <c r="B1921" s="119"/>
      <c r="C1921" s="68"/>
      <c r="E1921" s="53"/>
      <c r="F1921" s="53"/>
      <c r="G1921" s="54"/>
      <c r="H1921" s="114"/>
      <c r="I1921" s="53"/>
      <c r="J1921" s="53"/>
      <c r="K1921" s="53"/>
      <c r="L1921" s="53"/>
      <c r="M1921" s="53"/>
      <c r="N1921" s="53"/>
      <c r="O1921" s="53"/>
      <c r="P1921" s="53"/>
      <c r="Q1921" s="53"/>
      <c r="R1921" s="53"/>
      <c r="S1921" s="53"/>
      <c r="T1921" s="53"/>
      <c r="U1921" s="81"/>
      <c r="V1921" s="53"/>
      <c r="W1921" s="53"/>
    </row>
    <row r="1922" spans="1:23" x14ac:dyDescent="0.25">
      <c r="A1922" s="116" t="str">
        <f>IF(ISBLANK(TBL_DATA[[#This Row],[Row.names]]), "",   DATE(YEAR(TBL_DATA[[#This Row],[Row.names]]), MONTH(TBL_DATA[[#This Row],[Row.names]]), DAY(TBL_DATA[[#This Row],[Row.names]])))</f>
        <v/>
      </c>
      <c r="B1922" s="119"/>
      <c r="C1922" s="68"/>
      <c r="E1922" s="53"/>
      <c r="F1922" s="53"/>
      <c r="G1922" s="54"/>
      <c r="H1922" s="114"/>
      <c r="I1922" s="53"/>
      <c r="J1922" s="53"/>
      <c r="K1922" s="53"/>
      <c r="L1922" s="53"/>
      <c r="M1922" s="53"/>
      <c r="N1922" s="53"/>
      <c r="O1922" s="53"/>
      <c r="P1922" s="53"/>
      <c r="Q1922" s="53"/>
      <c r="R1922" s="53"/>
      <c r="S1922" s="53"/>
      <c r="T1922" s="53"/>
      <c r="U1922" s="81"/>
      <c r="V1922" s="53"/>
      <c r="W1922" s="53"/>
    </row>
    <row r="1923" spans="1:23" x14ac:dyDescent="0.25">
      <c r="A1923" s="116" t="str">
        <f>IF(ISBLANK(TBL_DATA[[#This Row],[Row.names]]), "",   DATE(YEAR(TBL_DATA[[#This Row],[Row.names]]), MONTH(TBL_DATA[[#This Row],[Row.names]]), DAY(TBL_DATA[[#This Row],[Row.names]])))</f>
        <v/>
      </c>
      <c r="B1923" s="119"/>
      <c r="C1923" s="68"/>
      <c r="E1923" s="53"/>
      <c r="F1923" s="53"/>
      <c r="G1923" s="54"/>
      <c r="H1923" s="114"/>
      <c r="I1923" s="53"/>
      <c r="J1923" s="53"/>
      <c r="K1923" s="53"/>
      <c r="L1923" s="53"/>
      <c r="M1923" s="53"/>
      <c r="N1923" s="53"/>
      <c r="O1923" s="53"/>
      <c r="P1923" s="53"/>
      <c r="Q1923" s="53"/>
      <c r="R1923" s="53"/>
      <c r="S1923" s="53"/>
      <c r="T1923" s="53"/>
      <c r="U1923" s="81"/>
      <c r="V1923" s="53"/>
      <c r="W1923" s="53"/>
    </row>
    <row r="1924" spans="1:23" x14ac:dyDescent="0.25">
      <c r="A1924" s="116" t="str">
        <f>IF(ISBLANK(TBL_DATA[[#This Row],[Row.names]]), "",   DATE(YEAR(TBL_DATA[[#This Row],[Row.names]]), MONTH(TBL_DATA[[#This Row],[Row.names]]), DAY(TBL_DATA[[#This Row],[Row.names]])))</f>
        <v/>
      </c>
      <c r="B1924" s="119"/>
      <c r="C1924" s="68"/>
      <c r="E1924" s="53"/>
      <c r="F1924" s="53"/>
      <c r="G1924" s="54"/>
      <c r="H1924" s="114"/>
      <c r="I1924" s="53"/>
      <c r="J1924" s="53"/>
      <c r="K1924" s="53"/>
      <c r="L1924" s="53"/>
      <c r="M1924" s="53"/>
      <c r="N1924" s="53"/>
      <c r="O1924" s="53"/>
      <c r="P1924" s="53"/>
      <c r="Q1924" s="53"/>
      <c r="R1924" s="53"/>
      <c r="S1924" s="53"/>
      <c r="T1924" s="53"/>
      <c r="U1924" s="81"/>
      <c r="V1924" s="53"/>
      <c r="W1924" s="53"/>
    </row>
    <row r="1925" spans="1:23" x14ac:dyDescent="0.25">
      <c r="A1925" s="116" t="str">
        <f>IF(ISBLANK(TBL_DATA[[#This Row],[Row.names]]), "",   DATE(YEAR(TBL_DATA[[#This Row],[Row.names]]), MONTH(TBL_DATA[[#This Row],[Row.names]]), DAY(TBL_DATA[[#This Row],[Row.names]])))</f>
        <v/>
      </c>
      <c r="B1925" s="119"/>
      <c r="C1925" s="68"/>
      <c r="E1925" s="53"/>
      <c r="F1925" s="53"/>
      <c r="G1925" s="54"/>
      <c r="H1925" s="114"/>
      <c r="I1925" s="53"/>
      <c r="J1925" s="53"/>
      <c r="K1925" s="53"/>
      <c r="L1925" s="53"/>
      <c r="M1925" s="53"/>
      <c r="N1925" s="53"/>
      <c r="O1925" s="53"/>
      <c r="P1925" s="53"/>
      <c r="Q1925" s="53"/>
      <c r="R1925" s="53"/>
      <c r="S1925" s="53"/>
      <c r="T1925" s="53"/>
      <c r="U1925" s="81"/>
      <c r="V1925" s="53"/>
      <c r="W1925" s="53"/>
    </row>
    <row r="1926" spans="1:23" x14ac:dyDescent="0.25">
      <c r="A1926" s="116" t="str">
        <f>IF(ISBLANK(TBL_DATA[[#This Row],[Row.names]]), "",   DATE(YEAR(TBL_DATA[[#This Row],[Row.names]]), MONTH(TBL_DATA[[#This Row],[Row.names]]), DAY(TBL_DATA[[#This Row],[Row.names]])))</f>
        <v/>
      </c>
      <c r="B1926" s="119"/>
      <c r="C1926" s="68"/>
      <c r="E1926" s="53"/>
      <c r="F1926" s="53"/>
      <c r="G1926" s="54"/>
      <c r="H1926" s="114"/>
      <c r="I1926" s="53"/>
      <c r="J1926" s="53"/>
      <c r="K1926" s="53"/>
      <c r="L1926" s="53"/>
      <c r="M1926" s="53"/>
      <c r="N1926" s="53"/>
      <c r="O1926" s="53"/>
      <c r="P1926" s="53"/>
      <c r="Q1926" s="53"/>
      <c r="R1926" s="53"/>
      <c r="S1926" s="53"/>
      <c r="T1926" s="53"/>
      <c r="U1926" s="81"/>
      <c r="V1926" s="53"/>
      <c r="W1926" s="53"/>
    </row>
    <row r="1927" spans="1:23" x14ac:dyDescent="0.25">
      <c r="A1927" s="116" t="str">
        <f>IF(ISBLANK(TBL_DATA[[#This Row],[Row.names]]), "",   DATE(YEAR(TBL_DATA[[#This Row],[Row.names]]), MONTH(TBL_DATA[[#This Row],[Row.names]]), DAY(TBL_DATA[[#This Row],[Row.names]])))</f>
        <v/>
      </c>
      <c r="B1927" s="119"/>
      <c r="C1927" s="68"/>
      <c r="E1927" s="53"/>
      <c r="F1927" s="53"/>
      <c r="G1927" s="54"/>
      <c r="H1927" s="114"/>
      <c r="I1927" s="53"/>
      <c r="J1927" s="53"/>
      <c r="K1927" s="53"/>
      <c r="L1927" s="53"/>
      <c r="M1927" s="53"/>
      <c r="N1927" s="53"/>
      <c r="O1927" s="53"/>
      <c r="P1927" s="53"/>
      <c r="Q1927" s="53"/>
      <c r="R1927" s="53"/>
      <c r="S1927" s="53"/>
      <c r="T1927" s="53"/>
      <c r="U1927" s="81"/>
      <c r="V1927" s="53"/>
      <c r="W1927" s="53"/>
    </row>
    <row r="1928" spans="1:23" x14ac:dyDescent="0.25">
      <c r="A1928" s="116" t="str">
        <f>IF(ISBLANK(TBL_DATA[[#This Row],[Row.names]]), "",   DATE(YEAR(TBL_DATA[[#This Row],[Row.names]]), MONTH(TBL_DATA[[#This Row],[Row.names]]), DAY(TBL_DATA[[#This Row],[Row.names]])))</f>
        <v/>
      </c>
      <c r="B1928" s="119"/>
      <c r="C1928" s="68"/>
      <c r="E1928" s="53"/>
      <c r="F1928" s="53"/>
      <c r="G1928" s="54"/>
      <c r="H1928" s="114"/>
      <c r="I1928" s="53"/>
      <c r="J1928" s="53"/>
      <c r="K1928" s="53"/>
      <c r="L1928" s="53"/>
      <c r="M1928" s="53"/>
      <c r="N1928" s="53"/>
      <c r="O1928" s="53"/>
      <c r="P1928" s="53"/>
      <c r="Q1928" s="53"/>
      <c r="R1928" s="53"/>
      <c r="S1928" s="53"/>
      <c r="T1928" s="53"/>
      <c r="U1928" s="81"/>
      <c r="V1928" s="53"/>
      <c r="W1928" s="53"/>
    </row>
    <row r="1929" spans="1:23" x14ac:dyDescent="0.25">
      <c r="A1929" s="116" t="str">
        <f>IF(ISBLANK(TBL_DATA[[#This Row],[Row.names]]), "",   DATE(YEAR(TBL_DATA[[#This Row],[Row.names]]), MONTH(TBL_DATA[[#This Row],[Row.names]]), DAY(TBL_DATA[[#This Row],[Row.names]])))</f>
        <v/>
      </c>
      <c r="B1929" s="119"/>
      <c r="C1929" s="68"/>
      <c r="E1929" s="53"/>
      <c r="F1929" s="53"/>
      <c r="G1929" s="54"/>
      <c r="H1929" s="114"/>
      <c r="I1929" s="53"/>
      <c r="J1929" s="53"/>
      <c r="K1929" s="53"/>
      <c r="L1929" s="53"/>
      <c r="M1929" s="53"/>
      <c r="N1929" s="53"/>
      <c r="O1929" s="53"/>
      <c r="P1929" s="53"/>
      <c r="Q1929" s="53"/>
      <c r="R1929" s="53"/>
      <c r="S1929" s="53"/>
      <c r="T1929" s="53"/>
      <c r="U1929" s="81"/>
      <c r="V1929" s="53"/>
      <c r="W1929" s="53"/>
    </row>
    <row r="1930" spans="1:23" x14ac:dyDescent="0.25">
      <c r="A1930" s="116" t="str">
        <f>IF(ISBLANK(TBL_DATA[[#This Row],[Row.names]]), "",   DATE(YEAR(TBL_DATA[[#This Row],[Row.names]]), MONTH(TBL_DATA[[#This Row],[Row.names]]), DAY(TBL_DATA[[#This Row],[Row.names]])))</f>
        <v/>
      </c>
      <c r="B1930" s="119"/>
      <c r="C1930" s="68"/>
      <c r="E1930" s="53"/>
      <c r="F1930" s="53"/>
      <c r="G1930" s="54"/>
      <c r="H1930" s="114"/>
      <c r="I1930" s="53"/>
      <c r="J1930" s="53"/>
      <c r="K1930" s="53"/>
      <c r="L1930" s="53"/>
      <c r="M1930" s="53"/>
      <c r="N1930" s="53"/>
      <c r="O1930" s="53"/>
      <c r="P1930" s="53"/>
      <c r="Q1930" s="53"/>
      <c r="R1930" s="53"/>
      <c r="S1930" s="53"/>
      <c r="T1930" s="53"/>
      <c r="U1930" s="81"/>
      <c r="V1930" s="53"/>
      <c r="W1930" s="53"/>
    </row>
    <row r="1931" spans="1:23" x14ac:dyDescent="0.25">
      <c r="A1931" s="116" t="str">
        <f>IF(ISBLANK(TBL_DATA[[#This Row],[Row.names]]), "",   DATE(YEAR(TBL_DATA[[#This Row],[Row.names]]), MONTH(TBL_DATA[[#This Row],[Row.names]]), DAY(TBL_DATA[[#This Row],[Row.names]])))</f>
        <v/>
      </c>
      <c r="B1931" s="119"/>
      <c r="C1931" s="68"/>
      <c r="E1931" s="53"/>
      <c r="F1931" s="53"/>
      <c r="G1931" s="54"/>
      <c r="H1931" s="114"/>
      <c r="I1931" s="53"/>
      <c r="J1931" s="53"/>
      <c r="K1931" s="53"/>
      <c r="L1931" s="53"/>
      <c r="M1931" s="53"/>
      <c r="N1931" s="53"/>
      <c r="O1931" s="53"/>
      <c r="P1931" s="53"/>
      <c r="Q1931" s="53"/>
      <c r="R1931" s="53"/>
      <c r="S1931" s="53"/>
      <c r="T1931" s="53"/>
      <c r="U1931" s="81"/>
      <c r="V1931" s="53"/>
      <c r="W1931" s="53"/>
    </row>
    <row r="1932" spans="1:23" x14ac:dyDescent="0.25">
      <c r="A1932" s="116" t="str">
        <f>IF(ISBLANK(TBL_DATA[[#This Row],[Row.names]]), "",   DATE(YEAR(TBL_DATA[[#This Row],[Row.names]]), MONTH(TBL_DATA[[#This Row],[Row.names]]), DAY(TBL_DATA[[#This Row],[Row.names]])))</f>
        <v/>
      </c>
      <c r="B1932" s="119"/>
      <c r="C1932" s="68"/>
      <c r="E1932" s="53"/>
      <c r="F1932" s="53"/>
      <c r="G1932" s="54"/>
      <c r="H1932" s="114"/>
      <c r="I1932" s="53"/>
      <c r="J1932" s="53"/>
      <c r="K1932" s="53"/>
      <c r="L1932" s="53"/>
      <c r="M1932" s="53"/>
      <c r="N1932" s="53"/>
      <c r="O1932" s="53"/>
      <c r="P1932" s="53"/>
      <c r="Q1932" s="53"/>
      <c r="R1932" s="53"/>
      <c r="S1932" s="53"/>
      <c r="T1932" s="53"/>
      <c r="U1932" s="81"/>
      <c r="V1932" s="53"/>
      <c r="W1932" s="53"/>
    </row>
    <row r="1933" spans="1:23" x14ac:dyDescent="0.25">
      <c r="A1933" s="116" t="str">
        <f>IF(ISBLANK(TBL_DATA[[#This Row],[Row.names]]), "",   DATE(YEAR(TBL_DATA[[#This Row],[Row.names]]), MONTH(TBL_DATA[[#This Row],[Row.names]]), DAY(TBL_DATA[[#This Row],[Row.names]])))</f>
        <v/>
      </c>
      <c r="B1933" s="119"/>
      <c r="C1933" s="68"/>
      <c r="E1933" s="53"/>
      <c r="F1933" s="53"/>
      <c r="G1933" s="54"/>
      <c r="H1933" s="114"/>
      <c r="I1933" s="53"/>
      <c r="J1933" s="53"/>
      <c r="K1933" s="53"/>
      <c r="L1933" s="53"/>
      <c r="M1933" s="53"/>
      <c r="N1933" s="53"/>
      <c r="O1933" s="53"/>
      <c r="P1933" s="53"/>
      <c r="Q1933" s="53"/>
      <c r="R1933" s="53"/>
      <c r="S1933" s="53"/>
      <c r="T1933" s="53"/>
      <c r="U1933" s="81"/>
      <c r="V1933" s="53"/>
      <c r="W1933" s="53"/>
    </row>
    <row r="1934" spans="1:23" x14ac:dyDescent="0.25">
      <c r="A1934" s="116" t="str">
        <f>IF(ISBLANK(TBL_DATA[[#This Row],[Row.names]]), "",   DATE(YEAR(TBL_DATA[[#This Row],[Row.names]]), MONTH(TBL_DATA[[#This Row],[Row.names]]), DAY(TBL_DATA[[#This Row],[Row.names]])))</f>
        <v/>
      </c>
      <c r="B1934" s="119"/>
      <c r="C1934" s="68"/>
      <c r="E1934" s="53"/>
      <c r="F1934" s="53"/>
      <c r="G1934" s="54"/>
      <c r="H1934" s="114"/>
      <c r="I1934" s="53"/>
      <c r="J1934" s="53"/>
      <c r="K1934" s="53"/>
      <c r="L1934" s="53"/>
      <c r="M1934" s="53"/>
      <c r="N1934" s="53"/>
      <c r="O1934" s="53"/>
      <c r="P1934" s="53"/>
      <c r="Q1934" s="53"/>
      <c r="R1934" s="53"/>
      <c r="S1934" s="53"/>
      <c r="T1934" s="53"/>
      <c r="U1934" s="81"/>
      <c r="V1934" s="53"/>
      <c r="W1934" s="53"/>
    </row>
    <row r="1935" spans="1:23" x14ac:dyDescent="0.25">
      <c r="A1935" s="116" t="str">
        <f>IF(ISBLANK(TBL_DATA[[#This Row],[Row.names]]), "",   DATE(YEAR(TBL_DATA[[#This Row],[Row.names]]), MONTH(TBL_DATA[[#This Row],[Row.names]]), DAY(TBL_DATA[[#This Row],[Row.names]])))</f>
        <v/>
      </c>
      <c r="B1935" s="119"/>
      <c r="C1935" s="68"/>
      <c r="E1935" s="53"/>
      <c r="F1935" s="53"/>
      <c r="G1935" s="54"/>
      <c r="H1935" s="114"/>
      <c r="I1935" s="53"/>
      <c r="J1935" s="53"/>
      <c r="K1935" s="53"/>
      <c r="L1935" s="53"/>
      <c r="M1935" s="53"/>
      <c r="N1935" s="53"/>
      <c r="O1935" s="53"/>
      <c r="P1935" s="53"/>
      <c r="Q1935" s="53"/>
      <c r="R1935" s="53"/>
      <c r="S1935" s="53"/>
      <c r="T1935" s="53"/>
      <c r="U1935" s="81"/>
      <c r="V1935" s="53"/>
      <c r="W1935" s="53"/>
    </row>
    <row r="1936" spans="1:23" x14ac:dyDescent="0.25">
      <c r="A1936" s="116" t="str">
        <f>IF(ISBLANK(TBL_DATA[[#This Row],[Row.names]]), "",   DATE(YEAR(TBL_DATA[[#This Row],[Row.names]]), MONTH(TBL_DATA[[#This Row],[Row.names]]), DAY(TBL_DATA[[#This Row],[Row.names]])))</f>
        <v/>
      </c>
      <c r="B1936" s="119"/>
      <c r="C1936" s="68"/>
      <c r="E1936" s="53"/>
      <c r="F1936" s="53"/>
      <c r="G1936" s="54"/>
      <c r="H1936" s="114"/>
      <c r="I1936" s="53"/>
      <c r="J1936" s="53"/>
      <c r="K1936" s="53"/>
      <c r="L1936" s="53"/>
      <c r="M1936" s="53"/>
      <c r="N1936" s="53"/>
      <c r="O1936" s="53"/>
      <c r="P1936" s="53"/>
      <c r="Q1936" s="53"/>
      <c r="R1936" s="53"/>
      <c r="S1936" s="53"/>
      <c r="T1936" s="53"/>
      <c r="U1936" s="81"/>
      <c r="V1936" s="53"/>
      <c r="W1936" s="53"/>
    </row>
    <row r="1937" spans="1:23" x14ac:dyDescent="0.25">
      <c r="A1937" s="116" t="str">
        <f>IF(ISBLANK(TBL_DATA[[#This Row],[Row.names]]), "",   DATE(YEAR(TBL_DATA[[#This Row],[Row.names]]), MONTH(TBL_DATA[[#This Row],[Row.names]]), DAY(TBL_DATA[[#This Row],[Row.names]])))</f>
        <v/>
      </c>
      <c r="B1937" s="119"/>
      <c r="C1937" s="68"/>
      <c r="E1937" s="53"/>
      <c r="F1937" s="53"/>
      <c r="G1937" s="54"/>
      <c r="H1937" s="114"/>
      <c r="I1937" s="53"/>
      <c r="J1937" s="53"/>
      <c r="K1937" s="53"/>
      <c r="L1937" s="53"/>
      <c r="M1937" s="53"/>
      <c r="N1937" s="53"/>
      <c r="O1937" s="53"/>
      <c r="P1937" s="53"/>
      <c r="Q1937" s="53"/>
      <c r="R1937" s="53"/>
      <c r="S1937" s="53"/>
      <c r="T1937" s="53"/>
      <c r="U1937" s="81"/>
      <c r="V1937" s="53"/>
      <c r="W1937" s="53"/>
    </row>
    <row r="1938" spans="1:23" x14ac:dyDescent="0.25">
      <c r="A1938" s="116" t="str">
        <f>IF(ISBLANK(TBL_DATA[[#This Row],[Row.names]]), "",   DATE(YEAR(TBL_DATA[[#This Row],[Row.names]]), MONTH(TBL_DATA[[#This Row],[Row.names]]), DAY(TBL_DATA[[#This Row],[Row.names]])))</f>
        <v/>
      </c>
      <c r="B1938" s="119"/>
      <c r="C1938" s="68"/>
      <c r="E1938" s="53"/>
      <c r="F1938" s="53"/>
      <c r="G1938" s="54"/>
      <c r="H1938" s="114"/>
      <c r="I1938" s="53"/>
      <c r="J1938" s="53"/>
      <c r="K1938" s="53"/>
      <c r="L1938" s="53"/>
      <c r="M1938" s="53"/>
      <c r="N1938" s="53"/>
      <c r="O1938" s="53"/>
      <c r="P1938" s="53"/>
      <c r="Q1938" s="53"/>
      <c r="R1938" s="53"/>
      <c r="S1938" s="53"/>
      <c r="T1938" s="53"/>
      <c r="U1938" s="81"/>
      <c r="V1938" s="53"/>
      <c r="W1938" s="53"/>
    </row>
    <row r="1939" spans="1:23" x14ac:dyDescent="0.25">
      <c r="A1939" s="116" t="str">
        <f>IF(ISBLANK(TBL_DATA[[#This Row],[Row.names]]), "",   DATE(YEAR(TBL_DATA[[#This Row],[Row.names]]), MONTH(TBL_DATA[[#This Row],[Row.names]]), DAY(TBL_DATA[[#This Row],[Row.names]])))</f>
        <v/>
      </c>
      <c r="B1939" s="119"/>
      <c r="C1939" s="68"/>
      <c r="E1939" s="53"/>
      <c r="F1939" s="53"/>
      <c r="G1939" s="54"/>
      <c r="H1939" s="114"/>
      <c r="I1939" s="53"/>
      <c r="J1939" s="53"/>
      <c r="K1939" s="53"/>
      <c r="L1939" s="53"/>
      <c r="M1939" s="53"/>
      <c r="N1939" s="53"/>
      <c r="O1939" s="53"/>
      <c r="P1939" s="53"/>
      <c r="Q1939" s="53"/>
      <c r="R1939" s="53"/>
      <c r="S1939" s="53"/>
      <c r="T1939" s="53"/>
      <c r="U1939" s="81"/>
      <c r="V1939" s="53"/>
      <c r="W1939" s="53"/>
    </row>
    <row r="1940" spans="1:23" x14ac:dyDescent="0.25">
      <c r="A1940" s="116" t="str">
        <f>IF(ISBLANK(TBL_DATA[[#This Row],[Row.names]]), "",   DATE(YEAR(TBL_DATA[[#This Row],[Row.names]]), MONTH(TBL_DATA[[#This Row],[Row.names]]), DAY(TBL_DATA[[#This Row],[Row.names]])))</f>
        <v/>
      </c>
      <c r="B1940" s="119"/>
      <c r="C1940" s="68"/>
      <c r="E1940" s="53"/>
      <c r="F1940" s="53"/>
      <c r="G1940" s="54"/>
      <c r="H1940" s="114"/>
      <c r="I1940" s="53"/>
      <c r="J1940" s="53"/>
      <c r="K1940" s="53"/>
      <c r="L1940" s="53"/>
      <c r="M1940" s="53"/>
      <c r="N1940" s="53"/>
      <c r="O1940" s="53"/>
      <c r="P1940" s="53"/>
      <c r="Q1940" s="53"/>
      <c r="R1940" s="53"/>
      <c r="S1940" s="53"/>
      <c r="T1940" s="53"/>
      <c r="U1940" s="81"/>
      <c r="V1940" s="53"/>
      <c r="W1940" s="53"/>
    </row>
    <row r="1941" spans="1:23" x14ac:dyDescent="0.25">
      <c r="A1941" s="116" t="str">
        <f>IF(ISBLANK(TBL_DATA[[#This Row],[Row.names]]), "",   DATE(YEAR(TBL_DATA[[#This Row],[Row.names]]), MONTH(TBL_DATA[[#This Row],[Row.names]]), DAY(TBL_DATA[[#This Row],[Row.names]])))</f>
        <v/>
      </c>
      <c r="B1941" s="119"/>
      <c r="C1941" s="68"/>
      <c r="E1941" s="53"/>
      <c r="F1941" s="53"/>
      <c r="G1941" s="54"/>
      <c r="H1941" s="114"/>
      <c r="I1941" s="53"/>
      <c r="J1941" s="53"/>
      <c r="K1941" s="53"/>
      <c r="L1941" s="53"/>
      <c r="M1941" s="53"/>
      <c r="N1941" s="53"/>
      <c r="O1941" s="53"/>
      <c r="P1941" s="53"/>
      <c r="Q1941" s="53"/>
      <c r="R1941" s="53"/>
      <c r="S1941" s="53"/>
      <c r="T1941" s="53"/>
      <c r="U1941" s="81"/>
      <c r="V1941" s="53"/>
      <c r="W1941" s="53"/>
    </row>
    <row r="1942" spans="1:23" x14ac:dyDescent="0.25">
      <c r="A1942" s="116" t="str">
        <f>IF(ISBLANK(TBL_DATA[[#This Row],[Row.names]]), "",   DATE(YEAR(TBL_DATA[[#This Row],[Row.names]]), MONTH(TBL_DATA[[#This Row],[Row.names]]), DAY(TBL_DATA[[#This Row],[Row.names]])))</f>
        <v/>
      </c>
      <c r="B1942" s="119"/>
      <c r="C1942" s="68"/>
      <c r="E1942" s="53"/>
      <c r="F1942" s="53"/>
      <c r="G1942" s="54"/>
      <c r="H1942" s="114"/>
      <c r="I1942" s="53"/>
      <c r="J1942" s="53"/>
      <c r="K1942" s="53"/>
      <c r="L1942" s="53"/>
      <c r="M1942" s="53"/>
      <c r="N1942" s="53"/>
      <c r="O1942" s="53"/>
      <c r="P1942" s="53"/>
      <c r="Q1942" s="53"/>
      <c r="R1942" s="53"/>
      <c r="S1942" s="53"/>
      <c r="T1942" s="53"/>
      <c r="U1942" s="81"/>
      <c r="V1942" s="53"/>
      <c r="W1942" s="53"/>
    </row>
    <row r="1943" spans="1:23" x14ac:dyDescent="0.25">
      <c r="A1943" s="116" t="str">
        <f>IF(ISBLANK(TBL_DATA[[#This Row],[Row.names]]), "",   DATE(YEAR(TBL_DATA[[#This Row],[Row.names]]), MONTH(TBL_DATA[[#This Row],[Row.names]]), DAY(TBL_DATA[[#This Row],[Row.names]])))</f>
        <v/>
      </c>
      <c r="B1943" s="119"/>
      <c r="C1943" s="68"/>
      <c r="E1943" s="53"/>
      <c r="F1943" s="53"/>
      <c r="G1943" s="54"/>
      <c r="H1943" s="114"/>
      <c r="I1943" s="53"/>
      <c r="J1943" s="53"/>
      <c r="K1943" s="53"/>
      <c r="L1943" s="53"/>
      <c r="M1943" s="53"/>
      <c r="N1943" s="53"/>
      <c r="O1943" s="53"/>
      <c r="P1943" s="53"/>
      <c r="Q1943" s="53"/>
      <c r="R1943" s="53"/>
      <c r="S1943" s="53"/>
      <c r="T1943" s="53"/>
      <c r="U1943" s="81"/>
      <c r="V1943" s="53"/>
      <c r="W1943" s="53"/>
    </row>
    <row r="1944" spans="1:23" x14ac:dyDescent="0.25">
      <c r="A1944" s="116" t="str">
        <f>IF(ISBLANK(TBL_DATA[[#This Row],[Row.names]]), "",   DATE(YEAR(TBL_DATA[[#This Row],[Row.names]]), MONTH(TBL_DATA[[#This Row],[Row.names]]), DAY(TBL_DATA[[#This Row],[Row.names]])))</f>
        <v/>
      </c>
      <c r="B1944" s="119"/>
      <c r="C1944" s="68"/>
      <c r="E1944" s="53"/>
      <c r="F1944" s="53"/>
      <c r="G1944" s="54"/>
      <c r="H1944" s="114"/>
      <c r="I1944" s="53"/>
      <c r="J1944" s="53"/>
      <c r="K1944" s="53"/>
      <c r="L1944" s="53"/>
      <c r="M1944" s="53"/>
      <c r="N1944" s="53"/>
      <c r="O1944" s="53"/>
      <c r="P1944" s="53"/>
      <c r="Q1944" s="53"/>
      <c r="R1944" s="53"/>
      <c r="S1944" s="53"/>
      <c r="T1944" s="53"/>
      <c r="U1944" s="81"/>
      <c r="V1944" s="53"/>
      <c r="W1944" s="53"/>
    </row>
    <row r="1945" spans="1:23" x14ac:dyDescent="0.25">
      <c r="A1945" s="116" t="str">
        <f>IF(ISBLANK(TBL_DATA[[#This Row],[Row.names]]), "",   DATE(YEAR(TBL_DATA[[#This Row],[Row.names]]), MONTH(TBL_DATA[[#This Row],[Row.names]]), DAY(TBL_DATA[[#This Row],[Row.names]])))</f>
        <v/>
      </c>
      <c r="B1945" s="119"/>
      <c r="C1945" s="68"/>
      <c r="E1945" s="53"/>
      <c r="F1945" s="53"/>
      <c r="G1945" s="54"/>
      <c r="H1945" s="114"/>
      <c r="I1945" s="53"/>
      <c r="J1945" s="53"/>
      <c r="K1945" s="53"/>
      <c r="L1945" s="53"/>
      <c r="M1945" s="53"/>
      <c r="N1945" s="53"/>
      <c r="O1945" s="53"/>
      <c r="P1945" s="53"/>
      <c r="Q1945" s="53"/>
      <c r="R1945" s="53"/>
      <c r="S1945" s="53"/>
      <c r="T1945" s="53"/>
      <c r="U1945" s="81"/>
      <c r="V1945" s="53"/>
      <c r="W1945" s="53"/>
    </row>
    <row r="1946" spans="1:23" x14ac:dyDescent="0.25">
      <c r="A1946" s="116" t="str">
        <f>IF(ISBLANK(TBL_DATA[[#This Row],[Row.names]]), "",   DATE(YEAR(TBL_DATA[[#This Row],[Row.names]]), MONTH(TBL_DATA[[#This Row],[Row.names]]), DAY(TBL_DATA[[#This Row],[Row.names]])))</f>
        <v/>
      </c>
      <c r="B1946" s="119"/>
      <c r="C1946" s="68"/>
      <c r="E1946" s="53"/>
      <c r="F1946" s="53"/>
      <c r="G1946" s="54"/>
      <c r="H1946" s="114"/>
      <c r="I1946" s="53"/>
      <c r="J1946" s="53"/>
      <c r="K1946" s="53"/>
      <c r="L1946" s="53"/>
      <c r="M1946" s="53"/>
      <c r="N1946" s="53"/>
      <c r="O1946" s="53"/>
      <c r="P1946" s="53"/>
      <c r="Q1946" s="53"/>
      <c r="R1946" s="53"/>
      <c r="S1946" s="53"/>
      <c r="T1946" s="53"/>
      <c r="U1946" s="81"/>
      <c r="V1946" s="53"/>
      <c r="W1946" s="53"/>
    </row>
    <row r="1947" spans="1:23" x14ac:dyDescent="0.25">
      <c r="A1947" s="116" t="str">
        <f>IF(ISBLANK(TBL_DATA[[#This Row],[Row.names]]), "",   DATE(YEAR(TBL_DATA[[#This Row],[Row.names]]), MONTH(TBL_DATA[[#This Row],[Row.names]]), DAY(TBL_DATA[[#This Row],[Row.names]])))</f>
        <v/>
      </c>
      <c r="B1947" s="119"/>
      <c r="C1947" s="68"/>
      <c r="E1947" s="53"/>
      <c r="F1947" s="53"/>
      <c r="G1947" s="54"/>
      <c r="H1947" s="114"/>
      <c r="I1947" s="53"/>
      <c r="J1947" s="53"/>
      <c r="K1947" s="53"/>
      <c r="L1947" s="53"/>
      <c r="M1947" s="53"/>
      <c r="N1947" s="53"/>
      <c r="O1947" s="53"/>
      <c r="P1947" s="53"/>
      <c r="Q1947" s="53"/>
      <c r="R1947" s="53"/>
      <c r="S1947" s="53"/>
      <c r="T1947" s="53"/>
      <c r="U1947" s="81"/>
      <c r="V1947" s="53"/>
      <c r="W1947" s="53"/>
    </row>
    <row r="1948" spans="1:23" x14ac:dyDescent="0.25">
      <c r="A1948" s="116" t="str">
        <f>IF(ISBLANK(TBL_DATA[[#This Row],[Row.names]]), "",   DATE(YEAR(TBL_DATA[[#This Row],[Row.names]]), MONTH(TBL_DATA[[#This Row],[Row.names]]), DAY(TBL_DATA[[#This Row],[Row.names]])))</f>
        <v/>
      </c>
      <c r="B1948" s="119"/>
      <c r="C1948" s="68"/>
      <c r="E1948" s="53"/>
      <c r="F1948" s="53"/>
      <c r="G1948" s="54"/>
      <c r="H1948" s="114"/>
      <c r="I1948" s="53"/>
      <c r="J1948" s="53"/>
      <c r="K1948" s="53"/>
      <c r="L1948" s="53"/>
      <c r="M1948" s="53"/>
      <c r="N1948" s="53"/>
      <c r="O1948" s="53"/>
      <c r="P1948" s="53"/>
      <c r="Q1948" s="53"/>
      <c r="R1948" s="53"/>
      <c r="S1948" s="53"/>
      <c r="T1948" s="53"/>
      <c r="U1948" s="81"/>
      <c r="V1948" s="53"/>
      <c r="W1948" s="53"/>
    </row>
    <row r="1949" spans="1:23" x14ac:dyDescent="0.25">
      <c r="A1949" s="116" t="str">
        <f>IF(ISBLANK(TBL_DATA[[#This Row],[Row.names]]), "",   DATE(YEAR(TBL_DATA[[#This Row],[Row.names]]), MONTH(TBL_DATA[[#This Row],[Row.names]]), DAY(TBL_DATA[[#This Row],[Row.names]])))</f>
        <v/>
      </c>
      <c r="B1949" s="119"/>
      <c r="C1949" s="68"/>
      <c r="E1949" s="53"/>
      <c r="F1949" s="53"/>
      <c r="G1949" s="54"/>
      <c r="H1949" s="114"/>
      <c r="I1949" s="53"/>
      <c r="J1949" s="53"/>
      <c r="K1949" s="53"/>
      <c r="L1949" s="53"/>
      <c r="M1949" s="53"/>
      <c r="N1949" s="53"/>
      <c r="O1949" s="53"/>
      <c r="P1949" s="53"/>
      <c r="Q1949" s="53"/>
      <c r="R1949" s="53"/>
      <c r="S1949" s="53"/>
      <c r="T1949" s="53"/>
      <c r="U1949" s="81"/>
      <c r="V1949" s="53"/>
      <c r="W1949" s="53"/>
    </row>
    <row r="1950" spans="1:23" x14ac:dyDescent="0.25">
      <c r="A1950" s="116" t="str">
        <f>IF(ISBLANK(TBL_DATA[[#This Row],[Row.names]]), "",   DATE(YEAR(TBL_DATA[[#This Row],[Row.names]]), MONTH(TBL_DATA[[#This Row],[Row.names]]), DAY(TBL_DATA[[#This Row],[Row.names]])))</f>
        <v/>
      </c>
      <c r="B1950" s="119"/>
      <c r="C1950" s="68"/>
      <c r="E1950" s="53"/>
      <c r="F1950" s="53"/>
      <c r="G1950" s="54"/>
      <c r="H1950" s="114"/>
      <c r="I1950" s="53"/>
      <c r="J1950" s="53"/>
      <c r="K1950" s="53"/>
      <c r="L1950" s="53"/>
      <c r="M1950" s="53"/>
      <c r="N1950" s="53"/>
      <c r="O1950" s="53"/>
      <c r="P1950" s="53"/>
      <c r="Q1950" s="53"/>
      <c r="R1950" s="53"/>
      <c r="S1950" s="53"/>
      <c r="T1950" s="53"/>
      <c r="U1950" s="81"/>
      <c r="V1950" s="53"/>
      <c r="W1950" s="53"/>
    </row>
    <row r="1951" spans="1:23" x14ac:dyDescent="0.25">
      <c r="A1951" s="116" t="str">
        <f>IF(ISBLANK(TBL_DATA[[#This Row],[Row.names]]), "",   DATE(YEAR(TBL_DATA[[#This Row],[Row.names]]), MONTH(TBL_DATA[[#This Row],[Row.names]]), DAY(TBL_DATA[[#This Row],[Row.names]])))</f>
        <v/>
      </c>
      <c r="B1951" s="119"/>
      <c r="C1951" s="68"/>
      <c r="E1951" s="53"/>
      <c r="F1951" s="53"/>
      <c r="G1951" s="54"/>
      <c r="H1951" s="114"/>
      <c r="I1951" s="53"/>
      <c r="J1951" s="53"/>
      <c r="K1951" s="53"/>
      <c r="L1951" s="53"/>
      <c r="M1951" s="53"/>
      <c r="N1951" s="53"/>
      <c r="O1951" s="53"/>
      <c r="P1951" s="53"/>
      <c r="Q1951" s="53"/>
      <c r="R1951" s="53"/>
      <c r="S1951" s="53"/>
      <c r="T1951" s="53"/>
      <c r="U1951" s="81"/>
      <c r="V1951" s="53"/>
      <c r="W1951" s="53"/>
    </row>
    <row r="1952" spans="1:23" x14ac:dyDescent="0.25">
      <c r="A1952" s="116" t="str">
        <f>IF(ISBLANK(TBL_DATA[[#This Row],[Row.names]]), "",   DATE(YEAR(TBL_DATA[[#This Row],[Row.names]]), MONTH(TBL_DATA[[#This Row],[Row.names]]), DAY(TBL_DATA[[#This Row],[Row.names]])))</f>
        <v/>
      </c>
      <c r="B1952" s="119"/>
      <c r="C1952" s="68"/>
      <c r="E1952" s="53"/>
      <c r="F1952" s="53"/>
      <c r="G1952" s="54"/>
      <c r="H1952" s="114"/>
      <c r="I1952" s="53"/>
      <c r="J1952" s="53"/>
      <c r="K1952" s="53"/>
      <c r="L1952" s="53"/>
      <c r="M1952" s="53"/>
      <c r="N1952" s="53"/>
      <c r="O1952" s="53"/>
      <c r="P1952" s="53"/>
      <c r="Q1952" s="53"/>
      <c r="R1952" s="53"/>
      <c r="S1952" s="53"/>
      <c r="T1952" s="53"/>
      <c r="U1952" s="81"/>
      <c r="V1952" s="53"/>
      <c r="W1952" s="53"/>
    </row>
    <row r="1953" spans="1:23" x14ac:dyDescent="0.25">
      <c r="A1953" s="116" t="str">
        <f>IF(ISBLANK(TBL_DATA[[#This Row],[Row.names]]), "",   DATE(YEAR(TBL_DATA[[#This Row],[Row.names]]), MONTH(TBL_DATA[[#This Row],[Row.names]]), DAY(TBL_DATA[[#This Row],[Row.names]])))</f>
        <v/>
      </c>
      <c r="B1953" s="119"/>
      <c r="C1953" s="68"/>
      <c r="E1953" s="53"/>
      <c r="F1953" s="53"/>
      <c r="G1953" s="54"/>
      <c r="H1953" s="114"/>
      <c r="I1953" s="53"/>
      <c r="J1953" s="53"/>
      <c r="K1953" s="53"/>
      <c r="L1953" s="53"/>
      <c r="M1953" s="53"/>
      <c r="N1953" s="53"/>
      <c r="O1953" s="53"/>
      <c r="P1953" s="53"/>
      <c r="Q1953" s="53"/>
      <c r="R1953" s="53"/>
      <c r="S1953" s="53"/>
      <c r="T1953" s="53"/>
      <c r="U1953" s="81"/>
      <c r="V1953" s="53"/>
      <c r="W1953" s="53"/>
    </row>
    <row r="1954" spans="1:23" x14ac:dyDescent="0.25">
      <c r="A1954" s="116" t="str">
        <f>IF(ISBLANK(TBL_DATA[[#This Row],[Row.names]]), "",   DATE(YEAR(TBL_DATA[[#This Row],[Row.names]]), MONTH(TBL_DATA[[#This Row],[Row.names]]), DAY(TBL_DATA[[#This Row],[Row.names]])))</f>
        <v/>
      </c>
      <c r="B1954" s="119"/>
      <c r="C1954" s="68"/>
      <c r="E1954" s="53"/>
      <c r="F1954" s="53"/>
      <c r="G1954" s="54"/>
      <c r="H1954" s="114"/>
      <c r="I1954" s="53"/>
      <c r="J1954" s="53"/>
      <c r="K1954" s="53"/>
      <c r="L1954" s="53"/>
      <c r="M1954" s="53"/>
      <c r="N1954" s="53"/>
      <c r="O1954" s="53"/>
      <c r="P1954" s="53"/>
      <c r="Q1954" s="53"/>
      <c r="R1954" s="53"/>
      <c r="S1954" s="53"/>
      <c r="T1954" s="53"/>
      <c r="U1954" s="81"/>
      <c r="V1954" s="53"/>
      <c r="W1954" s="53"/>
    </row>
    <row r="1955" spans="1:23" x14ac:dyDescent="0.25">
      <c r="A1955" s="116" t="str">
        <f>IF(ISBLANK(TBL_DATA[[#This Row],[Row.names]]), "",   DATE(YEAR(TBL_DATA[[#This Row],[Row.names]]), MONTH(TBL_DATA[[#This Row],[Row.names]]), DAY(TBL_DATA[[#This Row],[Row.names]])))</f>
        <v/>
      </c>
      <c r="B1955" s="119"/>
      <c r="C1955" s="68"/>
      <c r="E1955" s="53"/>
      <c r="F1955" s="53"/>
      <c r="G1955" s="54"/>
      <c r="H1955" s="114"/>
      <c r="I1955" s="53"/>
      <c r="J1955" s="53"/>
      <c r="K1955" s="53"/>
      <c r="L1955" s="53"/>
      <c r="M1955" s="53"/>
      <c r="N1955" s="53"/>
      <c r="O1955" s="53"/>
      <c r="P1955" s="53"/>
      <c r="Q1955" s="53"/>
      <c r="R1955" s="53"/>
      <c r="S1955" s="53"/>
      <c r="T1955" s="53"/>
      <c r="U1955" s="81"/>
      <c r="V1955" s="53"/>
      <c r="W1955" s="53"/>
    </row>
    <row r="1956" spans="1:23" x14ac:dyDescent="0.25">
      <c r="A1956" s="116" t="str">
        <f>IF(ISBLANK(TBL_DATA[[#This Row],[Row.names]]), "",   DATE(YEAR(TBL_DATA[[#This Row],[Row.names]]), MONTH(TBL_DATA[[#This Row],[Row.names]]), DAY(TBL_DATA[[#This Row],[Row.names]])))</f>
        <v/>
      </c>
      <c r="B1956" s="119"/>
      <c r="C1956" s="68"/>
      <c r="E1956" s="53"/>
      <c r="F1956" s="53"/>
      <c r="G1956" s="54"/>
      <c r="H1956" s="114"/>
      <c r="I1956" s="53"/>
      <c r="J1956" s="53"/>
      <c r="K1956" s="53"/>
      <c r="L1956" s="53"/>
      <c r="M1956" s="53"/>
      <c r="N1956" s="53"/>
      <c r="O1956" s="53"/>
      <c r="P1956" s="53"/>
      <c r="Q1956" s="53"/>
      <c r="R1956" s="53"/>
      <c r="S1956" s="53"/>
      <c r="T1956" s="53"/>
      <c r="U1956" s="81"/>
      <c r="V1956" s="53"/>
      <c r="W1956" s="53"/>
    </row>
    <row r="1957" spans="1:23" x14ac:dyDescent="0.25">
      <c r="A1957" s="116" t="str">
        <f>IF(ISBLANK(TBL_DATA[[#This Row],[Row.names]]), "",   DATE(YEAR(TBL_DATA[[#This Row],[Row.names]]), MONTH(TBL_DATA[[#This Row],[Row.names]]), DAY(TBL_DATA[[#This Row],[Row.names]])))</f>
        <v/>
      </c>
      <c r="B1957" s="119"/>
      <c r="C1957" s="68"/>
      <c r="E1957" s="53"/>
      <c r="F1957" s="53"/>
      <c r="G1957" s="54"/>
      <c r="H1957" s="114"/>
      <c r="I1957" s="53"/>
      <c r="J1957" s="53"/>
      <c r="K1957" s="53"/>
      <c r="L1957" s="53"/>
      <c r="M1957" s="53"/>
      <c r="N1957" s="53"/>
      <c r="O1957" s="53"/>
      <c r="P1957" s="53"/>
      <c r="Q1957" s="53"/>
      <c r="R1957" s="53"/>
      <c r="S1957" s="53"/>
      <c r="T1957" s="53"/>
      <c r="U1957" s="81"/>
      <c r="V1957" s="53"/>
      <c r="W1957" s="53"/>
    </row>
    <row r="1958" spans="1:23" x14ac:dyDescent="0.25">
      <c r="A1958" s="116" t="str">
        <f>IF(ISBLANK(TBL_DATA[[#This Row],[Row.names]]), "",   DATE(YEAR(TBL_DATA[[#This Row],[Row.names]]), MONTH(TBL_DATA[[#This Row],[Row.names]]), DAY(TBL_DATA[[#This Row],[Row.names]])))</f>
        <v/>
      </c>
      <c r="B1958" s="119"/>
      <c r="C1958" s="68"/>
      <c r="E1958" s="53"/>
      <c r="F1958" s="53"/>
      <c r="G1958" s="54"/>
      <c r="H1958" s="114"/>
      <c r="I1958" s="53"/>
      <c r="J1958" s="53"/>
      <c r="K1958" s="53"/>
      <c r="L1958" s="53"/>
      <c r="M1958" s="53"/>
      <c r="N1958" s="53"/>
      <c r="O1958" s="53"/>
      <c r="P1958" s="53"/>
      <c r="Q1958" s="53"/>
      <c r="R1958" s="53"/>
      <c r="S1958" s="53"/>
      <c r="T1958" s="53"/>
      <c r="U1958" s="81"/>
      <c r="V1958" s="53"/>
      <c r="W1958" s="53"/>
    </row>
    <row r="1959" spans="1:23" x14ac:dyDescent="0.25">
      <c r="A1959" s="116" t="str">
        <f>IF(ISBLANK(TBL_DATA[[#This Row],[Row.names]]), "",   DATE(YEAR(TBL_DATA[[#This Row],[Row.names]]), MONTH(TBL_DATA[[#This Row],[Row.names]]), DAY(TBL_DATA[[#This Row],[Row.names]])))</f>
        <v/>
      </c>
      <c r="B1959" s="119"/>
      <c r="C1959" s="68"/>
      <c r="E1959" s="53"/>
      <c r="F1959" s="53"/>
      <c r="G1959" s="54"/>
      <c r="H1959" s="114"/>
      <c r="I1959" s="53"/>
      <c r="J1959" s="53"/>
      <c r="K1959" s="53"/>
      <c r="L1959" s="53"/>
      <c r="M1959" s="53"/>
      <c r="N1959" s="53"/>
      <c r="O1959" s="53"/>
      <c r="P1959" s="53"/>
      <c r="Q1959" s="53"/>
      <c r="R1959" s="53"/>
      <c r="S1959" s="53"/>
      <c r="T1959" s="53"/>
      <c r="U1959" s="81"/>
      <c r="V1959" s="53"/>
      <c r="W1959" s="53"/>
    </row>
    <row r="1960" spans="1:23" x14ac:dyDescent="0.25">
      <c r="A1960" s="116" t="str">
        <f>IF(ISBLANK(TBL_DATA[[#This Row],[Row.names]]), "",   DATE(YEAR(TBL_DATA[[#This Row],[Row.names]]), MONTH(TBL_DATA[[#This Row],[Row.names]]), DAY(TBL_DATA[[#This Row],[Row.names]])))</f>
        <v/>
      </c>
      <c r="B1960" s="119"/>
      <c r="C1960" s="68"/>
      <c r="E1960" s="53"/>
      <c r="F1960" s="53"/>
      <c r="G1960" s="54"/>
      <c r="H1960" s="114"/>
      <c r="I1960" s="53"/>
      <c r="J1960" s="53"/>
      <c r="K1960" s="53"/>
      <c r="L1960" s="53"/>
      <c r="M1960" s="53"/>
      <c r="N1960" s="53"/>
      <c r="O1960" s="53"/>
      <c r="P1960" s="53"/>
      <c r="Q1960" s="53"/>
      <c r="R1960" s="53"/>
      <c r="S1960" s="53"/>
      <c r="T1960" s="53"/>
      <c r="U1960" s="81"/>
      <c r="V1960" s="53"/>
      <c r="W1960" s="53"/>
    </row>
    <row r="1961" spans="1:23" x14ac:dyDescent="0.25">
      <c r="A1961" s="116" t="str">
        <f>IF(ISBLANK(TBL_DATA[[#This Row],[Row.names]]), "",   DATE(YEAR(TBL_DATA[[#This Row],[Row.names]]), MONTH(TBL_DATA[[#This Row],[Row.names]]), DAY(TBL_DATA[[#This Row],[Row.names]])))</f>
        <v/>
      </c>
      <c r="B1961" s="119"/>
      <c r="C1961" s="68"/>
      <c r="E1961" s="53"/>
      <c r="F1961" s="53"/>
      <c r="G1961" s="54"/>
      <c r="H1961" s="114"/>
      <c r="I1961" s="53"/>
      <c r="J1961" s="53"/>
      <c r="K1961" s="53"/>
      <c r="L1961" s="53"/>
      <c r="M1961" s="53"/>
      <c r="N1961" s="53"/>
      <c r="O1961" s="53"/>
      <c r="P1961" s="53"/>
      <c r="Q1961" s="53"/>
      <c r="R1961" s="53"/>
      <c r="S1961" s="53"/>
      <c r="T1961" s="53"/>
      <c r="U1961" s="81"/>
      <c r="V1961" s="53"/>
      <c r="W1961" s="53"/>
    </row>
    <row r="1962" spans="1:23" x14ac:dyDescent="0.25">
      <c r="A1962" s="116" t="str">
        <f>IF(ISBLANK(TBL_DATA[[#This Row],[Row.names]]), "",   DATE(YEAR(TBL_DATA[[#This Row],[Row.names]]), MONTH(TBL_DATA[[#This Row],[Row.names]]), DAY(TBL_DATA[[#This Row],[Row.names]])))</f>
        <v/>
      </c>
      <c r="B1962" s="119"/>
      <c r="C1962" s="68"/>
      <c r="E1962" s="53"/>
      <c r="F1962" s="53"/>
      <c r="G1962" s="54"/>
      <c r="H1962" s="114"/>
      <c r="I1962" s="53"/>
      <c r="J1962" s="53"/>
      <c r="K1962" s="53"/>
      <c r="L1962" s="53"/>
      <c r="M1962" s="53"/>
      <c r="N1962" s="53"/>
      <c r="O1962" s="53"/>
      <c r="P1962" s="53"/>
      <c r="Q1962" s="53"/>
      <c r="R1962" s="53"/>
      <c r="S1962" s="53"/>
      <c r="T1962" s="53"/>
      <c r="U1962" s="81"/>
      <c r="V1962" s="53"/>
      <c r="W1962" s="53"/>
    </row>
    <row r="1963" spans="1:23" x14ac:dyDescent="0.25">
      <c r="A1963" s="116" t="str">
        <f>IF(ISBLANK(TBL_DATA[[#This Row],[Row.names]]), "",   DATE(YEAR(TBL_DATA[[#This Row],[Row.names]]), MONTH(TBL_DATA[[#This Row],[Row.names]]), DAY(TBL_DATA[[#This Row],[Row.names]])))</f>
        <v/>
      </c>
      <c r="B1963" s="119"/>
      <c r="C1963" s="68"/>
      <c r="E1963" s="53"/>
      <c r="F1963" s="53"/>
      <c r="G1963" s="54"/>
      <c r="H1963" s="114"/>
      <c r="I1963" s="53"/>
      <c r="J1963" s="53"/>
      <c r="K1963" s="53"/>
      <c r="L1963" s="53"/>
      <c r="M1963" s="53"/>
      <c r="N1963" s="53"/>
      <c r="O1963" s="53"/>
      <c r="P1963" s="53"/>
      <c r="Q1963" s="53"/>
      <c r="R1963" s="53"/>
      <c r="S1963" s="53"/>
      <c r="T1963" s="53"/>
      <c r="U1963" s="81"/>
      <c r="V1963" s="53"/>
      <c r="W1963" s="53"/>
    </row>
    <row r="1964" spans="1:23" x14ac:dyDescent="0.25">
      <c r="A1964" s="116" t="str">
        <f>IF(ISBLANK(TBL_DATA[[#This Row],[Row.names]]), "",   DATE(YEAR(TBL_DATA[[#This Row],[Row.names]]), MONTH(TBL_DATA[[#This Row],[Row.names]]), DAY(TBL_DATA[[#This Row],[Row.names]])))</f>
        <v/>
      </c>
      <c r="B1964" s="119"/>
      <c r="C1964" s="68"/>
      <c r="E1964" s="53"/>
      <c r="F1964" s="53"/>
      <c r="G1964" s="54"/>
      <c r="H1964" s="114"/>
      <c r="I1964" s="53"/>
      <c r="J1964" s="53"/>
      <c r="K1964" s="53"/>
      <c r="L1964" s="53"/>
      <c r="M1964" s="53"/>
      <c r="N1964" s="53"/>
      <c r="O1964" s="53"/>
      <c r="P1964" s="53"/>
      <c r="Q1964" s="53"/>
      <c r="R1964" s="53"/>
      <c r="S1964" s="53"/>
      <c r="T1964" s="53"/>
      <c r="U1964" s="81"/>
      <c r="V1964" s="53"/>
      <c r="W1964" s="53"/>
    </row>
    <row r="1965" spans="1:23" x14ac:dyDescent="0.25">
      <c r="A1965" s="116" t="str">
        <f>IF(ISBLANK(TBL_DATA[[#This Row],[Row.names]]), "",   DATE(YEAR(TBL_DATA[[#This Row],[Row.names]]), MONTH(TBL_DATA[[#This Row],[Row.names]]), DAY(TBL_DATA[[#This Row],[Row.names]])))</f>
        <v/>
      </c>
      <c r="B1965" s="119"/>
      <c r="C1965" s="68"/>
      <c r="E1965" s="53"/>
      <c r="F1965" s="53"/>
      <c r="G1965" s="54"/>
      <c r="H1965" s="114"/>
      <c r="I1965" s="53"/>
      <c r="J1965" s="53"/>
      <c r="K1965" s="53"/>
      <c r="L1965" s="53"/>
      <c r="M1965" s="53"/>
      <c r="N1965" s="53"/>
      <c r="O1965" s="53"/>
      <c r="P1965" s="53"/>
      <c r="Q1965" s="53"/>
      <c r="R1965" s="53"/>
      <c r="S1965" s="53"/>
      <c r="T1965" s="53"/>
      <c r="U1965" s="81"/>
      <c r="V1965" s="53"/>
      <c r="W1965" s="53"/>
    </row>
    <row r="1966" spans="1:23" x14ac:dyDescent="0.25">
      <c r="A1966" s="116" t="str">
        <f>IF(ISBLANK(TBL_DATA[[#This Row],[Row.names]]), "",   DATE(YEAR(TBL_DATA[[#This Row],[Row.names]]), MONTH(TBL_DATA[[#This Row],[Row.names]]), DAY(TBL_DATA[[#This Row],[Row.names]])))</f>
        <v/>
      </c>
      <c r="B1966" s="119"/>
      <c r="C1966" s="68"/>
      <c r="E1966" s="53"/>
      <c r="F1966" s="53"/>
      <c r="G1966" s="54"/>
      <c r="H1966" s="114"/>
      <c r="I1966" s="53"/>
      <c r="J1966" s="53"/>
      <c r="K1966" s="53"/>
      <c r="L1966" s="53"/>
      <c r="M1966" s="53"/>
      <c r="N1966" s="53"/>
      <c r="O1966" s="53"/>
      <c r="P1966" s="53"/>
      <c r="Q1966" s="53"/>
      <c r="R1966" s="53"/>
      <c r="S1966" s="53"/>
      <c r="T1966" s="53"/>
      <c r="U1966" s="81"/>
      <c r="V1966" s="53"/>
      <c r="W1966" s="53"/>
    </row>
    <row r="1967" spans="1:23" x14ac:dyDescent="0.25">
      <c r="A1967" s="116" t="str">
        <f>IF(ISBLANK(TBL_DATA[[#This Row],[Row.names]]), "",   DATE(YEAR(TBL_DATA[[#This Row],[Row.names]]), MONTH(TBL_DATA[[#This Row],[Row.names]]), DAY(TBL_DATA[[#This Row],[Row.names]])))</f>
        <v/>
      </c>
      <c r="B1967" s="119"/>
      <c r="C1967" s="68"/>
      <c r="E1967" s="53"/>
      <c r="F1967" s="53"/>
      <c r="G1967" s="54"/>
      <c r="H1967" s="114"/>
      <c r="I1967" s="53"/>
      <c r="J1967" s="53"/>
      <c r="K1967" s="53"/>
      <c r="L1967" s="53"/>
      <c r="M1967" s="53"/>
      <c r="N1967" s="53"/>
      <c r="O1967" s="53"/>
      <c r="P1967" s="53"/>
      <c r="Q1967" s="53"/>
      <c r="R1967" s="53"/>
      <c r="S1967" s="53"/>
      <c r="T1967" s="53"/>
      <c r="U1967" s="81"/>
      <c r="V1967" s="53"/>
      <c r="W1967" s="53"/>
    </row>
    <row r="1968" spans="1:23" x14ac:dyDescent="0.25">
      <c r="A1968" s="116" t="str">
        <f>IF(ISBLANK(TBL_DATA[[#This Row],[Row.names]]), "",   DATE(YEAR(TBL_DATA[[#This Row],[Row.names]]), MONTH(TBL_DATA[[#This Row],[Row.names]]), DAY(TBL_DATA[[#This Row],[Row.names]])))</f>
        <v/>
      </c>
      <c r="B1968" s="119"/>
      <c r="C1968" s="68"/>
      <c r="E1968" s="53"/>
      <c r="F1968" s="53"/>
      <c r="G1968" s="54"/>
      <c r="H1968" s="114"/>
      <c r="I1968" s="53"/>
      <c r="J1968" s="53"/>
      <c r="K1968" s="53"/>
      <c r="L1968" s="53"/>
      <c r="M1968" s="53"/>
      <c r="N1968" s="53"/>
      <c r="O1968" s="53"/>
      <c r="P1968" s="53"/>
      <c r="Q1968" s="53"/>
      <c r="R1968" s="53"/>
      <c r="S1968" s="53"/>
      <c r="T1968" s="53"/>
      <c r="U1968" s="81"/>
      <c r="V1968" s="53"/>
      <c r="W1968" s="53"/>
    </row>
    <row r="1969" spans="1:23" x14ac:dyDescent="0.25">
      <c r="A1969" s="116" t="str">
        <f>IF(ISBLANK(TBL_DATA[[#This Row],[Row.names]]), "",   DATE(YEAR(TBL_DATA[[#This Row],[Row.names]]), MONTH(TBL_DATA[[#This Row],[Row.names]]), DAY(TBL_DATA[[#This Row],[Row.names]])))</f>
        <v/>
      </c>
      <c r="B1969" s="119"/>
      <c r="C1969" s="68"/>
      <c r="E1969" s="53"/>
      <c r="F1969" s="53"/>
      <c r="G1969" s="54"/>
      <c r="H1969" s="114"/>
      <c r="I1969" s="53"/>
      <c r="J1969" s="53"/>
      <c r="K1969" s="53"/>
      <c r="L1969" s="53"/>
      <c r="M1969" s="53"/>
      <c r="N1969" s="53"/>
      <c r="O1969" s="53"/>
      <c r="P1969" s="53"/>
      <c r="Q1969" s="53"/>
      <c r="R1969" s="53"/>
      <c r="S1969" s="53"/>
      <c r="T1969" s="53"/>
      <c r="U1969" s="81"/>
      <c r="V1969" s="53"/>
      <c r="W1969" s="53"/>
    </row>
    <row r="1970" spans="1:23" x14ac:dyDescent="0.25">
      <c r="A1970" s="116" t="str">
        <f>IF(ISBLANK(TBL_DATA[[#This Row],[Row.names]]), "",   DATE(YEAR(TBL_DATA[[#This Row],[Row.names]]), MONTH(TBL_DATA[[#This Row],[Row.names]]), DAY(TBL_DATA[[#This Row],[Row.names]])))</f>
        <v/>
      </c>
      <c r="B1970" s="119"/>
      <c r="C1970" s="68"/>
      <c r="E1970" s="53"/>
      <c r="F1970" s="53"/>
      <c r="G1970" s="54"/>
      <c r="H1970" s="114"/>
      <c r="I1970" s="53"/>
      <c r="J1970" s="53"/>
      <c r="K1970" s="53"/>
      <c r="L1970" s="53"/>
      <c r="M1970" s="53"/>
      <c r="N1970" s="53"/>
      <c r="O1970" s="53"/>
      <c r="P1970" s="53"/>
      <c r="Q1970" s="53"/>
      <c r="R1970" s="53"/>
      <c r="S1970" s="53"/>
      <c r="T1970" s="53"/>
      <c r="U1970" s="81"/>
      <c r="V1970" s="53"/>
      <c r="W1970" s="53"/>
    </row>
    <row r="1971" spans="1:23" x14ac:dyDescent="0.25">
      <c r="A1971" s="116" t="str">
        <f>IF(ISBLANK(TBL_DATA[[#This Row],[Row.names]]), "",   DATE(YEAR(TBL_DATA[[#This Row],[Row.names]]), MONTH(TBL_DATA[[#This Row],[Row.names]]), DAY(TBL_DATA[[#This Row],[Row.names]])))</f>
        <v/>
      </c>
      <c r="B1971" s="119"/>
      <c r="C1971" s="68"/>
      <c r="E1971" s="53"/>
      <c r="F1971" s="53"/>
      <c r="G1971" s="54"/>
      <c r="H1971" s="114"/>
      <c r="I1971" s="53"/>
      <c r="J1971" s="53"/>
      <c r="K1971" s="53"/>
      <c r="L1971" s="53"/>
      <c r="M1971" s="53"/>
      <c r="N1971" s="53"/>
      <c r="O1971" s="53"/>
      <c r="P1971" s="53"/>
      <c r="Q1971" s="53"/>
      <c r="R1971" s="53"/>
      <c r="S1971" s="53"/>
      <c r="T1971" s="53"/>
      <c r="U1971" s="81"/>
      <c r="V1971" s="53"/>
      <c r="W1971" s="53"/>
    </row>
    <row r="1972" spans="1:23" x14ac:dyDescent="0.25">
      <c r="A1972" s="116" t="str">
        <f>IF(ISBLANK(TBL_DATA[[#This Row],[Row.names]]), "",   DATE(YEAR(TBL_DATA[[#This Row],[Row.names]]), MONTH(TBL_DATA[[#This Row],[Row.names]]), DAY(TBL_DATA[[#This Row],[Row.names]])))</f>
        <v/>
      </c>
      <c r="B1972" s="119"/>
      <c r="C1972" s="68"/>
      <c r="E1972" s="53"/>
      <c r="F1972" s="53"/>
      <c r="G1972" s="54"/>
      <c r="H1972" s="114"/>
      <c r="I1972" s="53"/>
      <c r="J1972" s="53"/>
      <c r="K1972" s="53"/>
      <c r="L1972" s="53"/>
      <c r="M1972" s="53"/>
      <c r="N1972" s="53"/>
      <c r="O1972" s="53"/>
      <c r="P1972" s="53"/>
      <c r="Q1972" s="53"/>
      <c r="R1972" s="53"/>
      <c r="S1972" s="53"/>
      <c r="T1972" s="53"/>
      <c r="U1972" s="81"/>
      <c r="V1972" s="53"/>
      <c r="W1972" s="53"/>
    </row>
    <row r="1973" spans="1:23" x14ac:dyDescent="0.25">
      <c r="A1973" s="116" t="str">
        <f>IF(ISBLANK(TBL_DATA[[#This Row],[Row.names]]), "",   DATE(YEAR(TBL_DATA[[#This Row],[Row.names]]), MONTH(TBL_DATA[[#This Row],[Row.names]]), DAY(TBL_DATA[[#This Row],[Row.names]])))</f>
        <v/>
      </c>
      <c r="B1973" s="119"/>
      <c r="C1973" s="68"/>
      <c r="E1973" s="53"/>
      <c r="F1973" s="53"/>
      <c r="G1973" s="54"/>
      <c r="H1973" s="114"/>
      <c r="I1973" s="53"/>
      <c r="J1973" s="53"/>
      <c r="K1973" s="53"/>
      <c r="L1973" s="53"/>
      <c r="M1973" s="53"/>
      <c r="N1973" s="53"/>
      <c r="O1973" s="53"/>
      <c r="P1973" s="53"/>
      <c r="Q1973" s="53"/>
      <c r="R1973" s="53"/>
      <c r="S1973" s="53"/>
      <c r="T1973" s="53"/>
      <c r="U1973" s="81"/>
      <c r="V1973" s="53"/>
      <c r="W1973" s="53"/>
    </row>
    <row r="1974" spans="1:23" x14ac:dyDescent="0.25">
      <c r="A1974" s="116" t="str">
        <f>IF(ISBLANK(TBL_DATA[[#This Row],[Row.names]]), "",   DATE(YEAR(TBL_DATA[[#This Row],[Row.names]]), MONTH(TBL_DATA[[#This Row],[Row.names]]), DAY(TBL_DATA[[#This Row],[Row.names]])))</f>
        <v/>
      </c>
      <c r="B1974" s="119"/>
      <c r="C1974" s="68"/>
      <c r="E1974" s="53"/>
      <c r="F1974" s="53"/>
      <c r="G1974" s="54"/>
      <c r="H1974" s="114"/>
      <c r="I1974" s="53"/>
      <c r="J1974" s="53"/>
      <c r="K1974" s="53"/>
      <c r="L1974" s="53"/>
      <c r="M1974" s="53"/>
      <c r="N1974" s="53"/>
      <c r="O1974" s="53"/>
      <c r="P1974" s="53"/>
      <c r="Q1974" s="53"/>
      <c r="R1974" s="53"/>
      <c r="S1974" s="53"/>
      <c r="T1974" s="53"/>
      <c r="U1974" s="81"/>
      <c r="V1974" s="53"/>
      <c r="W1974" s="53"/>
    </row>
    <row r="1975" spans="1:23" x14ac:dyDescent="0.25">
      <c r="A1975" s="116" t="str">
        <f>IF(ISBLANK(TBL_DATA[[#This Row],[Row.names]]), "",   DATE(YEAR(TBL_DATA[[#This Row],[Row.names]]), MONTH(TBL_DATA[[#This Row],[Row.names]]), DAY(TBL_DATA[[#This Row],[Row.names]])))</f>
        <v/>
      </c>
      <c r="B1975" s="119"/>
      <c r="C1975" s="68"/>
      <c r="E1975" s="53"/>
      <c r="F1975" s="53"/>
      <c r="G1975" s="54"/>
      <c r="H1975" s="114"/>
      <c r="I1975" s="53"/>
      <c r="J1975" s="53"/>
      <c r="K1975" s="53"/>
      <c r="L1975" s="53"/>
      <c r="M1975" s="53"/>
      <c r="N1975" s="53"/>
      <c r="O1975" s="53"/>
      <c r="P1975" s="53"/>
      <c r="Q1975" s="53"/>
      <c r="R1975" s="53"/>
      <c r="S1975" s="53"/>
      <c r="T1975" s="53"/>
      <c r="U1975" s="81"/>
      <c r="V1975" s="53"/>
      <c r="W1975" s="53"/>
    </row>
    <row r="1976" spans="1:23" x14ac:dyDescent="0.25">
      <c r="A1976" s="116" t="str">
        <f>IF(ISBLANK(TBL_DATA[[#This Row],[Row.names]]), "",   DATE(YEAR(TBL_DATA[[#This Row],[Row.names]]), MONTH(TBL_DATA[[#This Row],[Row.names]]), DAY(TBL_DATA[[#This Row],[Row.names]])))</f>
        <v/>
      </c>
      <c r="B1976" s="119"/>
      <c r="C1976" s="68"/>
      <c r="E1976" s="53"/>
      <c r="F1976" s="53"/>
      <c r="G1976" s="54"/>
      <c r="H1976" s="114"/>
      <c r="I1976" s="53"/>
      <c r="J1976" s="53"/>
      <c r="K1976" s="53"/>
      <c r="L1976" s="53"/>
      <c r="M1976" s="53"/>
      <c r="N1976" s="53"/>
      <c r="O1976" s="53"/>
      <c r="P1976" s="53"/>
      <c r="Q1976" s="53"/>
      <c r="R1976" s="53"/>
      <c r="S1976" s="53"/>
      <c r="T1976" s="53"/>
      <c r="U1976" s="81"/>
      <c r="V1976" s="53"/>
      <c r="W1976" s="53"/>
    </row>
    <row r="1977" spans="1:23" x14ac:dyDescent="0.25">
      <c r="A1977" s="116" t="str">
        <f>IF(ISBLANK(TBL_DATA[[#This Row],[Row.names]]), "",   DATE(YEAR(TBL_DATA[[#This Row],[Row.names]]), MONTH(TBL_DATA[[#This Row],[Row.names]]), DAY(TBL_DATA[[#This Row],[Row.names]])))</f>
        <v/>
      </c>
      <c r="B1977" s="119"/>
      <c r="C1977" s="68"/>
      <c r="E1977" s="53"/>
      <c r="F1977" s="53"/>
      <c r="G1977" s="54"/>
      <c r="H1977" s="114"/>
      <c r="I1977" s="53"/>
      <c r="J1977" s="53"/>
      <c r="K1977" s="53"/>
      <c r="L1977" s="53"/>
      <c r="M1977" s="53"/>
      <c r="N1977" s="53"/>
      <c r="O1977" s="53"/>
      <c r="P1977" s="53"/>
      <c r="Q1977" s="53"/>
      <c r="R1977" s="53"/>
      <c r="S1977" s="53"/>
      <c r="T1977" s="53"/>
      <c r="U1977" s="81"/>
      <c r="V1977" s="53"/>
      <c r="W1977" s="53"/>
    </row>
    <row r="1978" spans="1:23" x14ac:dyDescent="0.25">
      <c r="A1978" s="116" t="str">
        <f>IF(ISBLANK(TBL_DATA[[#This Row],[Row.names]]), "",   DATE(YEAR(TBL_DATA[[#This Row],[Row.names]]), MONTH(TBL_DATA[[#This Row],[Row.names]]), DAY(TBL_DATA[[#This Row],[Row.names]])))</f>
        <v/>
      </c>
      <c r="B1978" s="119"/>
      <c r="C1978" s="68"/>
      <c r="E1978" s="53"/>
      <c r="F1978" s="53"/>
      <c r="G1978" s="54"/>
      <c r="H1978" s="114"/>
      <c r="I1978" s="53"/>
      <c r="J1978" s="53"/>
      <c r="K1978" s="53"/>
      <c r="L1978" s="53"/>
      <c r="M1978" s="53"/>
      <c r="N1978" s="53"/>
      <c r="O1978" s="53"/>
      <c r="P1978" s="53"/>
      <c r="Q1978" s="53"/>
      <c r="R1978" s="53"/>
      <c r="S1978" s="53"/>
      <c r="T1978" s="53"/>
      <c r="U1978" s="81"/>
      <c r="V1978" s="53"/>
      <c r="W1978" s="53"/>
    </row>
    <row r="1979" spans="1:23" x14ac:dyDescent="0.25">
      <c r="A1979" s="116" t="str">
        <f>IF(ISBLANK(TBL_DATA[[#This Row],[Row.names]]), "",   DATE(YEAR(TBL_DATA[[#This Row],[Row.names]]), MONTH(TBL_DATA[[#This Row],[Row.names]]), DAY(TBL_DATA[[#This Row],[Row.names]])))</f>
        <v/>
      </c>
      <c r="B1979" s="119"/>
      <c r="C1979" s="68"/>
      <c r="E1979" s="53"/>
      <c r="F1979" s="53"/>
      <c r="G1979" s="54"/>
      <c r="H1979" s="114"/>
      <c r="I1979" s="53"/>
      <c r="J1979" s="53"/>
      <c r="K1979" s="53"/>
      <c r="L1979" s="53"/>
      <c r="M1979" s="53"/>
      <c r="N1979" s="53"/>
      <c r="O1979" s="53"/>
      <c r="P1979" s="53"/>
      <c r="Q1979" s="53"/>
      <c r="R1979" s="53"/>
      <c r="S1979" s="53"/>
      <c r="T1979" s="53"/>
      <c r="U1979" s="81"/>
      <c r="V1979" s="53"/>
      <c r="W1979" s="53"/>
    </row>
    <row r="1980" spans="1:23" x14ac:dyDescent="0.25">
      <c r="A1980" s="116" t="str">
        <f>IF(ISBLANK(TBL_DATA[[#This Row],[Row.names]]), "",   DATE(YEAR(TBL_DATA[[#This Row],[Row.names]]), MONTH(TBL_DATA[[#This Row],[Row.names]]), DAY(TBL_DATA[[#This Row],[Row.names]])))</f>
        <v/>
      </c>
      <c r="B1980" s="119"/>
      <c r="C1980" s="68"/>
      <c r="E1980" s="53"/>
      <c r="F1980" s="53"/>
      <c r="G1980" s="54"/>
      <c r="H1980" s="114"/>
      <c r="I1980" s="53"/>
      <c r="J1980" s="53"/>
      <c r="K1980" s="53"/>
      <c r="L1980" s="53"/>
      <c r="M1980" s="53"/>
      <c r="N1980" s="53"/>
      <c r="O1980" s="53"/>
      <c r="P1980" s="53"/>
      <c r="Q1980" s="53"/>
      <c r="R1980" s="53"/>
      <c r="S1980" s="53"/>
      <c r="T1980" s="53"/>
      <c r="U1980" s="81"/>
      <c r="V1980" s="53"/>
      <c r="W1980" s="53"/>
    </row>
    <row r="1981" spans="1:23" x14ac:dyDescent="0.25">
      <c r="A1981" s="116" t="str">
        <f>IF(ISBLANK(TBL_DATA[[#This Row],[Row.names]]), "",   DATE(YEAR(TBL_DATA[[#This Row],[Row.names]]), MONTH(TBL_DATA[[#This Row],[Row.names]]), DAY(TBL_DATA[[#This Row],[Row.names]])))</f>
        <v/>
      </c>
      <c r="B1981" s="119"/>
      <c r="C1981" s="68"/>
      <c r="E1981" s="53"/>
      <c r="F1981" s="53"/>
      <c r="G1981" s="54"/>
      <c r="H1981" s="114"/>
      <c r="I1981" s="53"/>
      <c r="J1981" s="53"/>
      <c r="K1981" s="53"/>
      <c r="L1981" s="53"/>
      <c r="M1981" s="53"/>
      <c r="N1981" s="53"/>
      <c r="O1981" s="53"/>
      <c r="P1981" s="53"/>
      <c r="Q1981" s="53"/>
      <c r="R1981" s="53"/>
      <c r="S1981" s="53"/>
      <c r="T1981" s="53"/>
      <c r="U1981" s="81"/>
      <c r="V1981" s="53"/>
      <c r="W1981" s="53"/>
    </row>
    <row r="1982" spans="1:23" x14ac:dyDescent="0.25">
      <c r="A1982" s="116" t="str">
        <f>IF(ISBLANK(TBL_DATA[[#This Row],[Row.names]]), "",   DATE(YEAR(TBL_DATA[[#This Row],[Row.names]]), MONTH(TBL_DATA[[#This Row],[Row.names]]), DAY(TBL_DATA[[#This Row],[Row.names]])))</f>
        <v/>
      </c>
      <c r="B1982" s="119"/>
      <c r="C1982" s="68"/>
      <c r="E1982" s="53"/>
      <c r="F1982" s="53"/>
      <c r="G1982" s="54"/>
      <c r="H1982" s="114"/>
      <c r="I1982" s="53"/>
      <c r="J1982" s="53"/>
      <c r="K1982" s="53"/>
      <c r="L1982" s="53"/>
      <c r="M1982" s="53"/>
      <c r="N1982" s="53"/>
      <c r="O1982" s="53"/>
      <c r="P1982" s="53"/>
      <c r="Q1982" s="53"/>
      <c r="R1982" s="53"/>
      <c r="S1982" s="53"/>
      <c r="T1982" s="53"/>
      <c r="U1982" s="81"/>
      <c r="V1982" s="53"/>
      <c r="W1982" s="53"/>
    </row>
    <row r="1983" spans="1:23" x14ac:dyDescent="0.25">
      <c r="A1983" s="116" t="str">
        <f>IF(ISBLANK(TBL_DATA[[#This Row],[Row.names]]), "",   DATE(YEAR(TBL_DATA[[#This Row],[Row.names]]), MONTH(TBL_DATA[[#This Row],[Row.names]]), DAY(TBL_DATA[[#This Row],[Row.names]])))</f>
        <v/>
      </c>
      <c r="B1983" s="119"/>
      <c r="C1983" s="68"/>
      <c r="E1983" s="53"/>
      <c r="F1983" s="53"/>
      <c r="G1983" s="54"/>
      <c r="H1983" s="114"/>
      <c r="I1983" s="53"/>
      <c r="J1983" s="53"/>
      <c r="K1983" s="53"/>
      <c r="L1983" s="53"/>
      <c r="M1983" s="53"/>
      <c r="N1983" s="53"/>
      <c r="O1983" s="53"/>
      <c r="P1983" s="53"/>
      <c r="Q1983" s="53"/>
      <c r="R1983" s="53"/>
      <c r="S1983" s="53"/>
      <c r="T1983" s="53"/>
      <c r="U1983" s="81"/>
      <c r="V1983" s="53"/>
      <c r="W1983" s="53"/>
    </row>
    <row r="1984" spans="1:23" x14ac:dyDescent="0.25">
      <c r="A1984" s="116" t="str">
        <f>IF(ISBLANK(TBL_DATA[[#This Row],[Row.names]]), "",   DATE(YEAR(TBL_DATA[[#This Row],[Row.names]]), MONTH(TBL_DATA[[#This Row],[Row.names]]), DAY(TBL_DATA[[#This Row],[Row.names]])))</f>
        <v/>
      </c>
      <c r="B1984" s="119"/>
      <c r="C1984" s="68"/>
      <c r="E1984" s="53"/>
      <c r="F1984" s="53"/>
      <c r="G1984" s="54"/>
      <c r="H1984" s="114"/>
      <c r="I1984" s="53"/>
      <c r="J1984" s="53"/>
      <c r="K1984" s="53"/>
      <c r="L1984" s="53"/>
      <c r="M1984" s="53"/>
      <c r="N1984" s="53"/>
      <c r="O1984" s="53"/>
      <c r="P1984" s="53"/>
      <c r="Q1984" s="53"/>
      <c r="R1984" s="53"/>
      <c r="S1984" s="53"/>
      <c r="T1984" s="53"/>
      <c r="U1984" s="81"/>
      <c r="V1984" s="53"/>
      <c r="W1984" s="53"/>
    </row>
    <row r="1985" spans="1:23" x14ac:dyDescent="0.25">
      <c r="A1985" s="116" t="str">
        <f>IF(ISBLANK(TBL_DATA[[#This Row],[Row.names]]), "",   DATE(YEAR(TBL_DATA[[#This Row],[Row.names]]), MONTH(TBL_DATA[[#This Row],[Row.names]]), DAY(TBL_DATA[[#This Row],[Row.names]])))</f>
        <v/>
      </c>
      <c r="B1985" s="119"/>
      <c r="C1985" s="68"/>
      <c r="E1985" s="53"/>
      <c r="F1985" s="53"/>
      <c r="G1985" s="54"/>
      <c r="H1985" s="114"/>
      <c r="I1985" s="53"/>
      <c r="J1985" s="53"/>
      <c r="K1985" s="53"/>
      <c r="L1985" s="53"/>
      <c r="M1985" s="53"/>
      <c r="N1985" s="53"/>
      <c r="O1985" s="53"/>
      <c r="P1985" s="53"/>
      <c r="Q1985" s="53"/>
      <c r="R1985" s="53"/>
      <c r="S1985" s="53"/>
      <c r="T1985" s="53"/>
      <c r="U1985" s="81"/>
      <c r="V1985" s="53"/>
      <c r="W1985" s="53"/>
    </row>
    <row r="1986" spans="1:23" x14ac:dyDescent="0.25">
      <c r="A1986" s="116" t="str">
        <f>IF(ISBLANK(TBL_DATA[[#This Row],[Row.names]]), "",   DATE(YEAR(TBL_DATA[[#This Row],[Row.names]]), MONTH(TBL_DATA[[#This Row],[Row.names]]), DAY(TBL_DATA[[#This Row],[Row.names]])))</f>
        <v/>
      </c>
      <c r="B1986" s="119"/>
      <c r="C1986" s="68"/>
      <c r="E1986" s="53"/>
      <c r="F1986" s="53"/>
      <c r="G1986" s="54"/>
      <c r="H1986" s="114"/>
      <c r="I1986" s="53"/>
      <c r="J1986" s="53"/>
      <c r="K1986" s="53"/>
      <c r="L1986" s="53"/>
      <c r="M1986" s="53"/>
      <c r="N1986" s="53"/>
      <c r="O1986" s="53"/>
      <c r="P1986" s="53"/>
      <c r="Q1986" s="53"/>
      <c r="R1986" s="53"/>
      <c r="S1986" s="53"/>
      <c r="T1986" s="53"/>
      <c r="U1986" s="81"/>
      <c r="V1986" s="53"/>
      <c r="W1986" s="53"/>
    </row>
    <row r="1987" spans="1:23" x14ac:dyDescent="0.25">
      <c r="A1987" s="116" t="str">
        <f>IF(ISBLANK(TBL_DATA[[#This Row],[Row.names]]), "",   DATE(YEAR(TBL_DATA[[#This Row],[Row.names]]), MONTH(TBL_DATA[[#This Row],[Row.names]]), DAY(TBL_DATA[[#This Row],[Row.names]])))</f>
        <v/>
      </c>
      <c r="B1987" s="119"/>
      <c r="C1987" s="68"/>
      <c r="E1987" s="53"/>
      <c r="F1987" s="53"/>
      <c r="G1987" s="54"/>
      <c r="H1987" s="114"/>
      <c r="I1987" s="53"/>
      <c r="J1987" s="53"/>
      <c r="K1987" s="53"/>
      <c r="L1987" s="53"/>
      <c r="M1987" s="53"/>
      <c r="N1987" s="53"/>
      <c r="O1987" s="53"/>
      <c r="P1987" s="53"/>
      <c r="Q1987" s="53"/>
      <c r="R1987" s="53"/>
      <c r="S1987" s="53"/>
      <c r="T1987" s="53"/>
      <c r="U1987" s="81"/>
      <c r="V1987" s="53"/>
      <c r="W1987" s="53"/>
    </row>
    <row r="1988" spans="1:23" x14ac:dyDescent="0.25">
      <c r="A1988" s="116" t="str">
        <f>IF(ISBLANK(TBL_DATA[[#This Row],[Row.names]]), "",   DATE(YEAR(TBL_DATA[[#This Row],[Row.names]]), MONTH(TBL_DATA[[#This Row],[Row.names]]), DAY(TBL_DATA[[#This Row],[Row.names]])))</f>
        <v/>
      </c>
      <c r="B1988" s="119"/>
      <c r="C1988" s="68"/>
      <c r="E1988" s="53"/>
      <c r="F1988" s="53"/>
      <c r="G1988" s="54"/>
      <c r="H1988" s="114"/>
      <c r="I1988" s="53"/>
      <c r="J1988" s="53"/>
      <c r="K1988" s="53"/>
      <c r="L1988" s="53"/>
      <c r="M1988" s="53"/>
      <c r="N1988" s="53"/>
      <c r="O1988" s="53"/>
      <c r="P1988" s="53"/>
      <c r="Q1988" s="53"/>
      <c r="R1988" s="53"/>
      <c r="S1988" s="53"/>
      <c r="T1988" s="53"/>
      <c r="U1988" s="81"/>
      <c r="V1988" s="53"/>
      <c r="W1988" s="53"/>
    </row>
    <row r="1989" spans="1:23" x14ac:dyDescent="0.25">
      <c r="A1989" s="116" t="str">
        <f>IF(ISBLANK(TBL_DATA[[#This Row],[Row.names]]), "",   DATE(YEAR(TBL_DATA[[#This Row],[Row.names]]), MONTH(TBL_DATA[[#This Row],[Row.names]]), DAY(TBL_DATA[[#This Row],[Row.names]])))</f>
        <v/>
      </c>
      <c r="B1989" s="119"/>
      <c r="C1989" s="68"/>
      <c r="E1989" s="53"/>
      <c r="F1989" s="53"/>
      <c r="G1989" s="54"/>
      <c r="H1989" s="114"/>
      <c r="I1989" s="53"/>
      <c r="J1989" s="53"/>
      <c r="K1989" s="53"/>
      <c r="L1989" s="53"/>
      <c r="M1989" s="53"/>
      <c r="N1989" s="53"/>
      <c r="O1989" s="53"/>
      <c r="P1989" s="53"/>
      <c r="Q1989" s="53"/>
      <c r="R1989" s="53"/>
      <c r="S1989" s="53"/>
      <c r="T1989" s="53"/>
      <c r="U1989" s="81"/>
      <c r="V1989" s="53"/>
      <c r="W1989" s="53"/>
    </row>
    <row r="1990" spans="1:23" x14ac:dyDescent="0.25">
      <c r="A1990" s="116" t="str">
        <f>IF(ISBLANK(TBL_DATA[[#This Row],[Row.names]]), "",   DATE(YEAR(TBL_DATA[[#This Row],[Row.names]]), MONTH(TBL_DATA[[#This Row],[Row.names]]), DAY(TBL_DATA[[#This Row],[Row.names]])))</f>
        <v/>
      </c>
      <c r="B1990" s="119"/>
      <c r="C1990" s="68"/>
      <c r="E1990" s="53"/>
      <c r="F1990" s="53"/>
      <c r="G1990" s="54"/>
      <c r="H1990" s="114"/>
      <c r="I1990" s="53"/>
      <c r="J1990" s="53"/>
      <c r="K1990" s="53"/>
      <c r="L1990" s="53"/>
      <c r="M1990" s="53"/>
      <c r="N1990" s="53"/>
      <c r="O1990" s="53"/>
      <c r="P1990" s="53"/>
      <c r="Q1990" s="53"/>
      <c r="R1990" s="53"/>
      <c r="S1990" s="53"/>
      <c r="T1990" s="53"/>
      <c r="U1990" s="81"/>
      <c r="V1990" s="53"/>
      <c r="W1990" s="53"/>
    </row>
    <row r="1991" spans="1:23" x14ac:dyDescent="0.25">
      <c r="A1991" s="116" t="str">
        <f>IF(ISBLANK(TBL_DATA[[#This Row],[Row.names]]), "",   DATE(YEAR(TBL_DATA[[#This Row],[Row.names]]), MONTH(TBL_DATA[[#This Row],[Row.names]]), DAY(TBL_DATA[[#This Row],[Row.names]])))</f>
        <v/>
      </c>
      <c r="B1991" s="119"/>
      <c r="C1991" s="68"/>
      <c r="E1991" s="53"/>
      <c r="F1991" s="53"/>
      <c r="G1991" s="54"/>
      <c r="H1991" s="114"/>
      <c r="I1991" s="53"/>
      <c r="J1991" s="53"/>
      <c r="K1991" s="53"/>
      <c r="L1991" s="53"/>
      <c r="M1991" s="53"/>
      <c r="N1991" s="53"/>
      <c r="O1991" s="53"/>
      <c r="P1991" s="53"/>
      <c r="Q1991" s="53"/>
      <c r="R1991" s="53"/>
      <c r="S1991" s="53"/>
      <c r="T1991" s="53"/>
      <c r="U1991" s="81"/>
      <c r="V1991" s="53"/>
      <c r="W1991" s="53"/>
    </row>
    <row r="1992" spans="1:23" x14ac:dyDescent="0.25">
      <c r="A1992" s="116" t="str">
        <f>IF(ISBLANK(TBL_DATA[[#This Row],[Row.names]]), "",   DATE(YEAR(TBL_DATA[[#This Row],[Row.names]]), MONTH(TBL_DATA[[#This Row],[Row.names]]), DAY(TBL_DATA[[#This Row],[Row.names]])))</f>
        <v/>
      </c>
      <c r="B1992" s="119"/>
      <c r="C1992" s="68"/>
      <c r="E1992" s="53"/>
      <c r="F1992" s="53"/>
      <c r="G1992" s="54"/>
      <c r="H1992" s="114"/>
      <c r="I1992" s="53"/>
      <c r="J1992" s="53"/>
      <c r="K1992" s="53"/>
      <c r="L1992" s="53"/>
      <c r="M1992" s="53"/>
      <c r="N1992" s="53"/>
      <c r="O1992" s="53"/>
      <c r="P1992" s="53"/>
      <c r="Q1992" s="53"/>
      <c r="R1992" s="53"/>
      <c r="S1992" s="53"/>
      <c r="T1992" s="53"/>
      <c r="U1992" s="81"/>
      <c r="V1992" s="53"/>
      <c r="W1992" s="53"/>
    </row>
    <row r="1993" spans="1:23" x14ac:dyDescent="0.25">
      <c r="A1993" s="116" t="str">
        <f>IF(ISBLANK(TBL_DATA[[#This Row],[Row.names]]), "",   DATE(YEAR(TBL_DATA[[#This Row],[Row.names]]), MONTH(TBL_DATA[[#This Row],[Row.names]]), DAY(TBL_DATA[[#This Row],[Row.names]])))</f>
        <v/>
      </c>
      <c r="B1993" s="119"/>
      <c r="C1993" s="68"/>
      <c r="E1993" s="53"/>
      <c r="F1993" s="53"/>
      <c r="G1993" s="54"/>
      <c r="H1993" s="114"/>
      <c r="I1993" s="53"/>
      <c r="J1993" s="53"/>
      <c r="K1993" s="53"/>
      <c r="L1993" s="53"/>
      <c r="M1993" s="53"/>
      <c r="N1993" s="53"/>
      <c r="O1993" s="53"/>
      <c r="P1993" s="53"/>
      <c r="Q1993" s="53"/>
      <c r="R1993" s="53"/>
      <c r="S1993" s="53"/>
      <c r="T1993" s="53"/>
      <c r="U1993" s="81"/>
      <c r="V1993" s="53"/>
      <c r="W1993" s="53"/>
    </row>
    <row r="1994" spans="1:23" x14ac:dyDescent="0.25">
      <c r="A1994" s="116" t="str">
        <f>IF(ISBLANK(TBL_DATA[[#This Row],[Row.names]]), "",   DATE(YEAR(TBL_DATA[[#This Row],[Row.names]]), MONTH(TBL_DATA[[#This Row],[Row.names]]), DAY(TBL_DATA[[#This Row],[Row.names]])))</f>
        <v/>
      </c>
      <c r="B1994" s="119"/>
      <c r="C1994" s="68"/>
      <c r="E1994" s="53"/>
      <c r="F1994" s="53"/>
      <c r="G1994" s="54"/>
      <c r="H1994" s="114"/>
      <c r="I1994" s="53"/>
      <c r="J1994" s="53"/>
      <c r="K1994" s="53"/>
      <c r="L1994" s="53"/>
      <c r="M1994" s="53"/>
      <c r="N1994" s="53"/>
      <c r="O1994" s="53"/>
      <c r="P1994" s="53"/>
      <c r="Q1994" s="53"/>
      <c r="R1994" s="53"/>
      <c r="S1994" s="53"/>
      <c r="T1994" s="53"/>
      <c r="U1994" s="81"/>
      <c r="V1994" s="53"/>
      <c r="W1994" s="53"/>
    </row>
    <row r="1995" spans="1:23" x14ac:dyDescent="0.25">
      <c r="A1995" s="116" t="str">
        <f>IF(ISBLANK(TBL_DATA[[#This Row],[Row.names]]), "",   DATE(YEAR(TBL_DATA[[#This Row],[Row.names]]), MONTH(TBL_DATA[[#This Row],[Row.names]]), DAY(TBL_DATA[[#This Row],[Row.names]])))</f>
        <v/>
      </c>
      <c r="B1995" s="119"/>
      <c r="C1995" s="68"/>
      <c r="E1995" s="53"/>
      <c r="F1995" s="53"/>
      <c r="G1995" s="54"/>
      <c r="H1995" s="114"/>
      <c r="I1995" s="53"/>
      <c r="J1995" s="53"/>
      <c r="K1995" s="53"/>
      <c r="L1995" s="53"/>
      <c r="M1995" s="53"/>
      <c r="N1995" s="53"/>
      <c r="O1995" s="53"/>
      <c r="P1995" s="53"/>
      <c r="Q1995" s="53"/>
      <c r="R1995" s="53"/>
      <c r="S1995" s="53"/>
      <c r="T1995" s="53"/>
      <c r="U1995" s="81"/>
      <c r="V1995" s="53"/>
      <c r="W1995" s="53"/>
    </row>
    <row r="1996" spans="1:23" x14ac:dyDescent="0.25">
      <c r="A1996" s="116" t="str">
        <f>IF(ISBLANK(TBL_DATA[[#This Row],[Row.names]]), "",   DATE(YEAR(TBL_DATA[[#This Row],[Row.names]]), MONTH(TBL_DATA[[#This Row],[Row.names]]), DAY(TBL_DATA[[#This Row],[Row.names]])))</f>
        <v/>
      </c>
      <c r="B1996" s="119"/>
      <c r="C1996" s="68"/>
      <c r="E1996" s="53"/>
      <c r="F1996" s="53"/>
      <c r="G1996" s="54"/>
      <c r="H1996" s="114"/>
      <c r="I1996" s="53"/>
      <c r="J1996" s="53"/>
      <c r="K1996" s="53"/>
      <c r="L1996" s="53"/>
      <c r="M1996" s="53"/>
      <c r="N1996" s="53"/>
      <c r="O1996" s="53"/>
      <c r="P1996" s="53"/>
      <c r="Q1996" s="53"/>
      <c r="R1996" s="53"/>
      <c r="S1996" s="53"/>
      <c r="T1996" s="53"/>
      <c r="U1996" s="81"/>
      <c r="V1996" s="53"/>
      <c r="W1996" s="53"/>
    </row>
    <row r="1997" spans="1:23" x14ac:dyDescent="0.25">
      <c r="A1997" s="116" t="str">
        <f>IF(ISBLANK(TBL_DATA[[#This Row],[Row.names]]), "",   DATE(YEAR(TBL_DATA[[#This Row],[Row.names]]), MONTH(TBL_DATA[[#This Row],[Row.names]]), DAY(TBL_DATA[[#This Row],[Row.names]])))</f>
        <v/>
      </c>
      <c r="B1997" s="119"/>
      <c r="C1997" s="68"/>
      <c r="E1997" s="53"/>
      <c r="F1997" s="53"/>
      <c r="G1997" s="54"/>
      <c r="H1997" s="114"/>
      <c r="I1997" s="53"/>
      <c r="J1997" s="53"/>
      <c r="K1997" s="53"/>
      <c r="L1997" s="53"/>
      <c r="M1997" s="53"/>
      <c r="N1997" s="53"/>
      <c r="O1997" s="53"/>
      <c r="P1997" s="53"/>
      <c r="Q1997" s="53"/>
      <c r="R1997" s="53"/>
      <c r="S1997" s="53"/>
      <c r="T1997" s="53"/>
      <c r="U1997" s="81"/>
      <c r="V1997" s="53"/>
      <c r="W1997" s="53"/>
    </row>
    <row r="1998" spans="1:23" x14ac:dyDescent="0.25">
      <c r="A1998" s="116" t="str">
        <f>IF(ISBLANK(TBL_DATA[[#This Row],[Row.names]]), "",   DATE(YEAR(TBL_DATA[[#This Row],[Row.names]]), MONTH(TBL_DATA[[#This Row],[Row.names]]), DAY(TBL_DATA[[#This Row],[Row.names]])))</f>
        <v/>
      </c>
      <c r="B1998" s="119"/>
      <c r="C1998" s="68"/>
      <c r="E1998" s="53"/>
      <c r="F1998" s="53"/>
      <c r="G1998" s="54"/>
      <c r="H1998" s="114"/>
      <c r="I1998" s="53"/>
      <c r="J1998" s="53"/>
      <c r="K1998" s="53"/>
      <c r="L1998" s="53"/>
      <c r="M1998" s="53"/>
      <c r="N1998" s="53"/>
      <c r="O1998" s="53"/>
      <c r="P1998" s="53"/>
      <c r="Q1998" s="53"/>
      <c r="R1998" s="53"/>
      <c r="S1998" s="53"/>
      <c r="T1998" s="53"/>
      <c r="U1998" s="81"/>
      <c r="V1998" s="53"/>
      <c r="W1998" s="53"/>
    </row>
    <row r="1999" spans="1:23" x14ac:dyDescent="0.25">
      <c r="A1999" s="116" t="str">
        <f>IF(ISBLANK(TBL_DATA[[#This Row],[Row.names]]), "",   DATE(YEAR(TBL_DATA[[#This Row],[Row.names]]), MONTH(TBL_DATA[[#This Row],[Row.names]]), DAY(TBL_DATA[[#This Row],[Row.names]])))</f>
        <v/>
      </c>
      <c r="B1999" s="119"/>
      <c r="C1999" s="68"/>
      <c r="E1999" s="53"/>
      <c r="F1999" s="53"/>
      <c r="G1999" s="54"/>
      <c r="H1999" s="114"/>
      <c r="I1999" s="53"/>
      <c r="J1999" s="53"/>
      <c r="K1999" s="53"/>
      <c r="L1999" s="53"/>
      <c r="M1999" s="53"/>
      <c r="N1999" s="53"/>
      <c r="O1999" s="53"/>
      <c r="P1999" s="53"/>
      <c r="Q1999" s="53"/>
      <c r="R1999" s="53"/>
      <c r="S1999" s="53"/>
      <c r="T1999" s="53"/>
      <c r="U1999" s="81"/>
      <c r="V1999" s="53"/>
      <c r="W1999" s="53"/>
    </row>
    <row r="2000" spans="1:23" x14ac:dyDescent="0.25">
      <c r="A2000" s="116" t="str">
        <f>IF(ISBLANK(TBL_DATA[[#This Row],[Row.names]]), "",   DATE(YEAR(TBL_DATA[[#This Row],[Row.names]]), MONTH(TBL_DATA[[#This Row],[Row.names]]), DAY(TBL_DATA[[#This Row],[Row.names]])))</f>
        <v/>
      </c>
      <c r="B2000" s="119"/>
      <c r="C2000" s="68"/>
      <c r="E2000" s="53"/>
      <c r="F2000" s="53"/>
      <c r="G2000" s="54"/>
      <c r="H2000" s="114"/>
      <c r="I2000" s="53"/>
      <c r="J2000" s="53"/>
      <c r="K2000" s="53"/>
      <c r="L2000" s="53"/>
      <c r="M2000" s="53"/>
      <c r="N2000" s="53"/>
      <c r="O2000" s="53"/>
      <c r="P2000" s="53"/>
      <c r="Q2000" s="53"/>
      <c r="R2000" s="53"/>
      <c r="S2000" s="53"/>
      <c r="T2000" s="53"/>
      <c r="U2000" s="81"/>
      <c r="V2000" s="53"/>
      <c r="W2000" s="53"/>
    </row>
    <row r="2001" spans="1:23" x14ac:dyDescent="0.25">
      <c r="A2001" s="116" t="str">
        <f>IF(ISBLANK(TBL_DATA[[#This Row],[Row.names]]), "",   DATE(YEAR(TBL_DATA[[#This Row],[Row.names]]), MONTH(TBL_DATA[[#This Row],[Row.names]]), DAY(TBL_DATA[[#This Row],[Row.names]])))</f>
        <v/>
      </c>
      <c r="B2001" s="119"/>
      <c r="C2001" s="68"/>
      <c r="E2001" s="53"/>
      <c r="F2001" s="53"/>
      <c r="G2001" s="54"/>
      <c r="H2001" s="114"/>
      <c r="I2001" s="53"/>
      <c r="J2001" s="53"/>
      <c r="K2001" s="53"/>
      <c r="L2001" s="53"/>
      <c r="M2001" s="53"/>
      <c r="N2001" s="53"/>
      <c r="O2001" s="53"/>
      <c r="P2001" s="53"/>
      <c r="Q2001" s="53"/>
      <c r="R2001" s="53"/>
      <c r="S2001" s="53"/>
      <c r="T2001" s="53"/>
      <c r="U2001" s="81"/>
      <c r="V2001" s="53"/>
      <c r="W2001" s="53"/>
    </row>
    <row r="2002" spans="1:23" x14ac:dyDescent="0.25">
      <c r="A2002" s="116" t="str">
        <f>IF(ISBLANK(TBL_DATA[[#This Row],[Row.names]]), "",   DATE(YEAR(TBL_DATA[[#This Row],[Row.names]]), MONTH(TBL_DATA[[#This Row],[Row.names]]), DAY(TBL_DATA[[#This Row],[Row.names]])))</f>
        <v/>
      </c>
      <c r="B2002" s="119"/>
      <c r="C2002" s="68"/>
      <c r="E2002" s="53"/>
      <c r="F2002" s="53"/>
      <c r="G2002" s="54"/>
      <c r="H2002" s="114"/>
      <c r="I2002" s="53"/>
      <c r="J2002" s="53"/>
      <c r="K2002" s="53"/>
      <c r="L2002" s="53"/>
      <c r="M2002" s="53"/>
      <c r="N2002" s="53"/>
      <c r="O2002" s="53"/>
      <c r="P2002" s="53"/>
      <c r="Q2002" s="53"/>
      <c r="R2002" s="53"/>
      <c r="S2002" s="53"/>
      <c r="T2002" s="53"/>
      <c r="U2002" s="81"/>
      <c r="V2002" s="53"/>
      <c r="W2002" s="53"/>
    </row>
    <row r="2003" spans="1:23" x14ac:dyDescent="0.25">
      <c r="A2003" s="116" t="str">
        <f>IF(ISBLANK(TBL_DATA[[#This Row],[Row.names]]), "",   DATE(YEAR(TBL_DATA[[#This Row],[Row.names]]), MONTH(TBL_DATA[[#This Row],[Row.names]]), DAY(TBL_DATA[[#This Row],[Row.names]])))</f>
        <v/>
      </c>
      <c r="B2003" s="119"/>
      <c r="C2003" s="68"/>
      <c r="E2003" s="53"/>
      <c r="F2003" s="53"/>
      <c r="G2003" s="54"/>
      <c r="H2003" s="114"/>
      <c r="I2003" s="53"/>
      <c r="J2003" s="53"/>
      <c r="K2003" s="53"/>
      <c r="L2003" s="53"/>
      <c r="M2003" s="53"/>
      <c r="N2003" s="53"/>
      <c r="O2003" s="53"/>
      <c r="P2003" s="53"/>
      <c r="Q2003" s="53"/>
      <c r="R2003" s="53"/>
      <c r="S2003" s="53"/>
      <c r="T2003" s="53"/>
      <c r="U2003" s="81"/>
      <c r="V2003" s="53"/>
      <c r="W2003" s="53"/>
    </row>
    <row r="2004" spans="1:23" x14ac:dyDescent="0.25">
      <c r="A2004" s="116" t="str">
        <f>IF(ISBLANK(TBL_DATA[[#This Row],[Row.names]]), "",   DATE(YEAR(TBL_DATA[[#This Row],[Row.names]]), MONTH(TBL_DATA[[#This Row],[Row.names]]), DAY(TBL_DATA[[#This Row],[Row.names]])))</f>
        <v/>
      </c>
      <c r="B2004" s="119"/>
      <c r="C2004" s="68"/>
      <c r="E2004" s="53"/>
      <c r="F2004" s="53"/>
      <c r="G2004" s="54"/>
      <c r="H2004" s="114"/>
      <c r="I2004" s="53"/>
      <c r="J2004" s="53"/>
      <c r="K2004" s="53"/>
      <c r="L2004" s="53"/>
      <c r="M2004" s="53"/>
      <c r="N2004" s="53"/>
      <c r="O2004" s="53"/>
      <c r="P2004" s="53"/>
      <c r="Q2004" s="53"/>
      <c r="R2004" s="53"/>
      <c r="S2004" s="53"/>
      <c r="T2004" s="53"/>
      <c r="U2004" s="81"/>
      <c r="V2004" s="53"/>
      <c r="W2004" s="53"/>
    </row>
    <row r="2005" spans="1:23" x14ac:dyDescent="0.25">
      <c r="A2005" s="116" t="str">
        <f>IF(ISBLANK(TBL_DATA[[#This Row],[Row.names]]), "",   DATE(YEAR(TBL_DATA[[#This Row],[Row.names]]), MONTH(TBL_DATA[[#This Row],[Row.names]]), DAY(TBL_DATA[[#This Row],[Row.names]])))</f>
        <v/>
      </c>
      <c r="B2005" s="119"/>
      <c r="C2005" s="68"/>
      <c r="E2005" s="53"/>
      <c r="F2005" s="53"/>
      <c r="G2005" s="54"/>
      <c r="H2005" s="114"/>
      <c r="I2005" s="53"/>
      <c r="J2005" s="53"/>
      <c r="K2005" s="53"/>
      <c r="L2005" s="53"/>
      <c r="M2005" s="53"/>
      <c r="N2005" s="53"/>
      <c r="O2005" s="53"/>
      <c r="P2005" s="53"/>
      <c r="Q2005" s="53"/>
      <c r="R2005" s="53"/>
      <c r="S2005" s="53"/>
      <c r="T2005" s="53"/>
      <c r="U2005" s="81"/>
      <c r="V2005" s="53"/>
      <c r="W2005" s="53"/>
    </row>
    <row r="2006" spans="1:23" x14ac:dyDescent="0.25">
      <c r="A2006" s="116" t="str">
        <f>IF(ISBLANK(TBL_DATA[[#This Row],[Row.names]]), "",   DATE(YEAR(TBL_DATA[[#This Row],[Row.names]]), MONTH(TBL_DATA[[#This Row],[Row.names]]), DAY(TBL_DATA[[#This Row],[Row.names]])))</f>
        <v/>
      </c>
      <c r="B2006" s="119"/>
      <c r="C2006" s="68"/>
      <c r="E2006" s="53"/>
      <c r="F2006" s="53"/>
      <c r="G2006" s="54"/>
      <c r="H2006" s="114"/>
      <c r="I2006" s="53"/>
      <c r="J2006" s="53"/>
      <c r="K2006" s="53"/>
      <c r="L2006" s="53"/>
      <c r="M2006" s="53"/>
      <c r="N2006" s="53"/>
      <c r="O2006" s="53"/>
      <c r="P2006" s="53"/>
      <c r="Q2006" s="53"/>
      <c r="R2006" s="53"/>
      <c r="S2006" s="53"/>
      <c r="T2006" s="53"/>
      <c r="U2006" s="81"/>
      <c r="V2006" s="53"/>
      <c r="W2006" s="53"/>
    </row>
    <row r="2007" spans="1:23" x14ac:dyDescent="0.25">
      <c r="A2007" s="116" t="str">
        <f>IF(ISBLANK(TBL_DATA[[#This Row],[Row.names]]), "",   DATE(YEAR(TBL_DATA[[#This Row],[Row.names]]), MONTH(TBL_DATA[[#This Row],[Row.names]]), DAY(TBL_DATA[[#This Row],[Row.names]])))</f>
        <v/>
      </c>
      <c r="B2007" s="119"/>
      <c r="C2007" s="68"/>
      <c r="E2007" s="53"/>
      <c r="F2007" s="53"/>
      <c r="G2007" s="54"/>
      <c r="H2007" s="114"/>
      <c r="I2007" s="53"/>
      <c r="J2007" s="53"/>
      <c r="K2007" s="53"/>
      <c r="L2007" s="53"/>
      <c r="M2007" s="53"/>
      <c r="N2007" s="53"/>
      <c r="O2007" s="53"/>
      <c r="P2007" s="53"/>
      <c r="Q2007" s="53"/>
      <c r="R2007" s="53"/>
      <c r="S2007" s="53"/>
      <c r="T2007" s="53"/>
      <c r="U2007" s="81"/>
      <c r="V2007" s="53"/>
      <c r="W2007" s="53"/>
    </row>
    <row r="2008" spans="1:23" x14ac:dyDescent="0.25">
      <c r="A2008" s="116" t="str">
        <f>IF(ISBLANK(TBL_DATA[[#This Row],[Row.names]]), "",   DATE(YEAR(TBL_DATA[[#This Row],[Row.names]]), MONTH(TBL_DATA[[#This Row],[Row.names]]), DAY(TBL_DATA[[#This Row],[Row.names]])))</f>
        <v/>
      </c>
      <c r="B2008" s="119"/>
      <c r="C2008" s="68"/>
      <c r="E2008" s="53"/>
      <c r="F2008" s="53"/>
      <c r="G2008" s="54"/>
      <c r="H2008" s="114"/>
      <c r="I2008" s="53"/>
      <c r="J2008" s="53"/>
      <c r="K2008" s="53"/>
      <c r="L2008" s="53"/>
      <c r="M2008" s="53"/>
      <c r="N2008" s="53"/>
      <c r="O2008" s="53"/>
      <c r="P2008" s="53"/>
      <c r="Q2008" s="53"/>
      <c r="R2008" s="53"/>
      <c r="S2008" s="53"/>
      <c r="T2008" s="53"/>
      <c r="U2008" s="81"/>
      <c r="V2008" s="53"/>
      <c r="W2008" s="53"/>
    </row>
    <row r="2009" spans="1:23" x14ac:dyDescent="0.25">
      <c r="A2009" s="116" t="str">
        <f>IF(ISBLANK(TBL_DATA[[#This Row],[Row.names]]), "",   DATE(YEAR(TBL_DATA[[#This Row],[Row.names]]), MONTH(TBL_DATA[[#This Row],[Row.names]]), DAY(TBL_DATA[[#This Row],[Row.names]])))</f>
        <v/>
      </c>
      <c r="B2009" s="119"/>
      <c r="C2009" s="68"/>
      <c r="E2009" s="53"/>
      <c r="F2009" s="53"/>
      <c r="G2009" s="54"/>
      <c r="H2009" s="114"/>
      <c r="I2009" s="53"/>
      <c r="J2009" s="53"/>
      <c r="K2009" s="53"/>
      <c r="L2009" s="53"/>
      <c r="M2009" s="53"/>
      <c r="N2009" s="53"/>
      <c r="O2009" s="53"/>
      <c r="P2009" s="53"/>
      <c r="Q2009" s="53"/>
      <c r="R2009" s="53"/>
      <c r="S2009" s="53"/>
      <c r="T2009" s="53"/>
      <c r="U2009" s="81"/>
      <c r="V2009" s="53"/>
      <c r="W2009" s="53"/>
    </row>
    <row r="2010" spans="1:23" x14ac:dyDescent="0.25">
      <c r="A2010" s="116" t="str">
        <f>IF(ISBLANK(TBL_DATA[[#This Row],[Row.names]]), "",   DATE(YEAR(TBL_DATA[[#This Row],[Row.names]]), MONTH(TBL_DATA[[#This Row],[Row.names]]), DAY(TBL_DATA[[#This Row],[Row.names]])))</f>
        <v/>
      </c>
      <c r="B2010" s="119"/>
      <c r="C2010" s="68"/>
      <c r="E2010" s="53"/>
      <c r="F2010" s="53"/>
      <c r="G2010" s="54"/>
      <c r="H2010" s="114"/>
      <c r="I2010" s="53"/>
      <c r="J2010" s="53"/>
      <c r="K2010" s="53"/>
      <c r="L2010" s="53"/>
      <c r="M2010" s="53"/>
      <c r="N2010" s="53"/>
      <c r="O2010" s="53"/>
      <c r="P2010" s="53"/>
      <c r="Q2010" s="53"/>
      <c r="R2010" s="53"/>
      <c r="S2010" s="53"/>
      <c r="T2010" s="53"/>
      <c r="U2010" s="81"/>
      <c r="V2010" s="53"/>
      <c r="W2010" s="53"/>
    </row>
    <row r="2011" spans="1:23" x14ac:dyDescent="0.25">
      <c r="A2011" s="116" t="str">
        <f>IF(ISBLANK(TBL_DATA[[#This Row],[Row.names]]), "",   DATE(YEAR(TBL_DATA[[#This Row],[Row.names]]), MONTH(TBL_DATA[[#This Row],[Row.names]]), DAY(TBL_DATA[[#This Row],[Row.names]])))</f>
        <v/>
      </c>
      <c r="B2011" s="119"/>
      <c r="C2011" s="68"/>
      <c r="E2011" s="53"/>
      <c r="F2011" s="53"/>
      <c r="G2011" s="54"/>
      <c r="H2011" s="114"/>
      <c r="I2011" s="53"/>
      <c r="J2011" s="53"/>
      <c r="K2011" s="53"/>
      <c r="L2011" s="53"/>
      <c r="M2011" s="53"/>
      <c r="N2011" s="53"/>
      <c r="O2011" s="53"/>
      <c r="P2011" s="53"/>
      <c r="Q2011" s="53"/>
      <c r="R2011" s="53"/>
      <c r="S2011" s="53"/>
      <c r="T2011" s="53"/>
      <c r="U2011" s="81"/>
      <c r="V2011" s="53"/>
      <c r="W2011" s="53"/>
    </row>
    <row r="2012" spans="1:23" x14ac:dyDescent="0.25">
      <c r="A2012" s="116" t="str">
        <f>IF(ISBLANK(TBL_DATA[[#This Row],[Row.names]]), "",   DATE(YEAR(TBL_DATA[[#This Row],[Row.names]]), MONTH(TBL_DATA[[#This Row],[Row.names]]), DAY(TBL_DATA[[#This Row],[Row.names]])))</f>
        <v/>
      </c>
      <c r="B2012" s="119"/>
      <c r="C2012" s="68"/>
      <c r="E2012" s="53"/>
      <c r="F2012" s="53"/>
      <c r="G2012" s="54"/>
      <c r="H2012" s="114"/>
      <c r="I2012" s="53"/>
      <c r="J2012" s="53"/>
      <c r="K2012" s="53"/>
      <c r="L2012" s="53"/>
      <c r="M2012" s="53"/>
      <c r="N2012" s="53"/>
      <c r="O2012" s="53"/>
      <c r="P2012" s="53"/>
      <c r="Q2012" s="53"/>
      <c r="R2012" s="53"/>
      <c r="S2012" s="53"/>
      <c r="T2012" s="53"/>
      <c r="U2012" s="81"/>
      <c r="V2012" s="53"/>
      <c r="W2012" s="53"/>
    </row>
    <row r="2013" spans="1:23" x14ac:dyDescent="0.25">
      <c r="A2013" s="116" t="str">
        <f>IF(ISBLANK(TBL_DATA[[#This Row],[Row.names]]), "",   DATE(YEAR(TBL_DATA[[#This Row],[Row.names]]), MONTH(TBL_DATA[[#This Row],[Row.names]]), DAY(TBL_DATA[[#This Row],[Row.names]])))</f>
        <v/>
      </c>
      <c r="B2013" s="119"/>
      <c r="C2013" s="68"/>
      <c r="E2013" s="53"/>
      <c r="F2013" s="53"/>
      <c r="G2013" s="54"/>
      <c r="H2013" s="114"/>
      <c r="I2013" s="53"/>
      <c r="J2013" s="53"/>
      <c r="K2013" s="53"/>
      <c r="L2013" s="53"/>
      <c r="M2013" s="53"/>
      <c r="N2013" s="53"/>
      <c r="O2013" s="53"/>
      <c r="P2013" s="53"/>
      <c r="Q2013" s="53"/>
      <c r="R2013" s="53"/>
      <c r="S2013" s="53"/>
      <c r="T2013" s="53"/>
      <c r="U2013" s="81"/>
      <c r="V2013" s="53"/>
      <c r="W2013" s="53"/>
    </row>
    <row r="2014" spans="1:23" x14ac:dyDescent="0.25">
      <c r="A2014" s="116" t="str">
        <f>IF(ISBLANK(TBL_DATA[[#This Row],[Row.names]]), "",   DATE(YEAR(TBL_DATA[[#This Row],[Row.names]]), MONTH(TBL_DATA[[#This Row],[Row.names]]), DAY(TBL_DATA[[#This Row],[Row.names]])))</f>
        <v/>
      </c>
      <c r="B2014" s="119"/>
      <c r="C2014" s="68"/>
      <c r="E2014" s="53"/>
      <c r="F2014" s="53"/>
      <c r="G2014" s="54"/>
      <c r="H2014" s="114"/>
      <c r="I2014" s="53"/>
      <c r="J2014" s="53"/>
      <c r="K2014" s="53"/>
      <c r="L2014" s="53"/>
      <c r="M2014" s="53"/>
      <c r="N2014" s="53"/>
      <c r="O2014" s="53"/>
      <c r="P2014" s="53"/>
      <c r="Q2014" s="53"/>
      <c r="R2014" s="53"/>
      <c r="S2014" s="53"/>
      <c r="T2014" s="53"/>
      <c r="U2014" s="81"/>
      <c r="V2014" s="53"/>
      <c r="W2014" s="53"/>
    </row>
    <row r="2015" spans="1:23" x14ac:dyDescent="0.25">
      <c r="A2015" s="116" t="str">
        <f>IF(ISBLANK(TBL_DATA[[#This Row],[Row.names]]), "",   DATE(YEAR(TBL_DATA[[#This Row],[Row.names]]), MONTH(TBL_DATA[[#This Row],[Row.names]]), DAY(TBL_DATA[[#This Row],[Row.names]])))</f>
        <v/>
      </c>
      <c r="B2015" s="119"/>
      <c r="C2015" s="68"/>
      <c r="E2015" s="53"/>
      <c r="F2015" s="53"/>
      <c r="G2015" s="54"/>
      <c r="H2015" s="114"/>
      <c r="I2015" s="53"/>
      <c r="J2015" s="53"/>
      <c r="K2015" s="53"/>
      <c r="L2015" s="53"/>
      <c r="M2015" s="53"/>
      <c r="N2015" s="53"/>
      <c r="O2015" s="53"/>
      <c r="P2015" s="53"/>
      <c r="Q2015" s="53"/>
      <c r="R2015" s="53"/>
      <c r="S2015" s="53"/>
      <c r="T2015" s="53"/>
      <c r="U2015" s="81"/>
      <c r="V2015" s="53"/>
      <c r="W2015" s="53"/>
    </row>
    <row r="2016" spans="1:23" x14ac:dyDescent="0.25">
      <c r="A2016" s="116" t="str">
        <f>IF(ISBLANK(TBL_DATA[[#This Row],[Row.names]]), "",   DATE(YEAR(TBL_DATA[[#This Row],[Row.names]]), MONTH(TBL_DATA[[#This Row],[Row.names]]), DAY(TBL_DATA[[#This Row],[Row.names]])))</f>
        <v/>
      </c>
      <c r="B2016" s="119"/>
      <c r="C2016" s="68"/>
      <c r="E2016" s="53"/>
      <c r="F2016" s="53"/>
      <c r="G2016" s="54"/>
      <c r="H2016" s="114"/>
      <c r="I2016" s="53"/>
      <c r="J2016" s="53"/>
      <c r="K2016" s="53"/>
      <c r="L2016" s="53"/>
      <c r="M2016" s="53"/>
      <c r="N2016" s="53"/>
      <c r="O2016" s="53"/>
      <c r="P2016" s="53"/>
      <c r="Q2016" s="53"/>
      <c r="R2016" s="53"/>
      <c r="S2016" s="53"/>
      <c r="T2016" s="53"/>
      <c r="U2016" s="81"/>
      <c r="V2016" s="53"/>
      <c r="W2016" s="53"/>
    </row>
    <row r="2017" spans="1:23" x14ac:dyDescent="0.25">
      <c r="A2017" s="116" t="str">
        <f>IF(ISBLANK(TBL_DATA[[#This Row],[Row.names]]), "",   DATE(YEAR(TBL_DATA[[#This Row],[Row.names]]), MONTH(TBL_DATA[[#This Row],[Row.names]]), DAY(TBL_DATA[[#This Row],[Row.names]])))</f>
        <v/>
      </c>
      <c r="B2017" s="119"/>
      <c r="C2017" s="68"/>
      <c r="E2017" s="53"/>
      <c r="F2017" s="53"/>
      <c r="G2017" s="54"/>
      <c r="H2017" s="114"/>
      <c r="I2017" s="53"/>
      <c r="J2017" s="53"/>
      <c r="K2017" s="53"/>
      <c r="L2017" s="53"/>
      <c r="M2017" s="53"/>
      <c r="N2017" s="53"/>
      <c r="O2017" s="53"/>
      <c r="P2017" s="53"/>
      <c r="Q2017" s="53"/>
      <c r="R2017" s="53"/>
      <c r="S2017" s="53"/>
      <c r="T2017" s="53"/>
      <c r="U2017" s="81"/>
      <c r="V2017" s="53"/>
      <c r="W2017" s="53"/>
    </row>
    <row r="2018" spans="1:23" x14ac:dyDescent="0.25">
      <c r="A2018" s="116" t="str">
        <f>IF(ISBLANK(TBL_DATA[[#This Row],[Row.names]]), "",   DATE(YEAR(TBL_DATA[[#This Row],[Row.names]]), MONTH(TBL_DATA[[#This Row],[Row.names]]), DAY(TBL_DATA[[#This Row],[Row.names]])))</f>
        <v/>
      </c>
      <c r="B2018" s="119"/>
      <c r="C2018" s="68"/>
      <c r="E2018" s="53"/>
      <c r="F2018" s="53"/>
      <c r="G2018" s="54"/>
      <c r="H2018" s="114"/>
      <c r="I2018" s="53"/>
      <c r="J2018" s="53"/>
      <c r="K2018" s="53"/>
      <c r="L2018" s="53"/>
      <c r="M2018" s="53"/>
      <c r="N2018" s="53"/>
      <c r="O2018" s="53"/>
      <c r="P2018" s="53"/>
      <c r="Q2018" s="53"/>
      <c r="R2018" s="53"/>
      <c r="S2018" s="53"/>
      <c r="T2018" s="53"/>
      <c r="U2018" s="81"/>
      <c r="V2018" s="53"/>
      <c r="W2018" s="53"/>
    </row>
    <row r="2019" spans="1:23" x14ac:dyDescent="0.25">
      <c r="A2019" s="116" t="str">
        <f>IF(ISBLANK(TBL_DATA[[#This Row],[Row.names]]), "",   DATE(YEAR(TBL_DATA[[#This Row],[Row.names]]), MONTH(TBL_DATA[[#This Row],[Row.names]]), DAY(TBL_DATA[[#This Row],[Row.names]])))</f>
        <v/>
      </c>
      <c r="B2019" s="119"/>
      <c r="C2019" s="68"/>
      <c r="E2019" s="53"/>
      <c r="F2019" s="53"/>
      <c r="G2019" s="54"/>
      <c r="H2019" s="114"/>
      <c r="I2019" s="53"/>
      <c r="J2019" s="53"/>
      <c r="K2019" s="53"/>
      <c r="L2019" s="53"/>
      <c r="M2019" s="53"/>
      <c r="N2019" s="53"/>
      <c r="O2019" s="53"/>
      <c r="P2019" s="53"/>
      <c r="Q2019" s="53"/>
      <c r="R2019" s="53"/>
      <c r="S2019" s="53"/>
      <c r="T2019" s="53"/>
      <c r="U2019" s="81"/>
      <c r="V2019" s="53"/>
      <c r="W2019" s="53"/>
    </row>
    <row r="2020" spans="1:23" x14ac:dyDescent="0.25">
      <c r="A2020" s="116" t="str">
        <f>IF(ISBLANK(TBL_DATA[[#This Row],[Row.names]]), "",   DATE(YEAR(TBL_DATA[[#This Row],[Row.names]]), MONTH(TBL_DATA[[#This Row],[Row.names]]), DAY(TBL_DATA[[#This Row],[Row.names]])))</f>
        <v/>
      </c>
      <c r="B2020" s="119"/>
      <c r="C2020" s="68"/>
      <c r="E2020" s="53"/>
      <c r="F2020" s="53"/>
      <c r="G2020" s="54"/>
      <c r="H2020" s="114"/>
      <c r="I2020" s="53"/>
      <c r="J2020" s="53"/>
      <c r="K2020" s="53"/>
      <c r="L2020" s="53"/>
      <c r="M2020" s="53"/>
      <c r="N2020" s="53"/>
      <c r="O2020" s="53"/>
      <c r="P2020" s="53"/>
      <c r="Q2020" s="53"/>
      <c r="R2020" s="53"/>
      <c r="S2020" s="53"/>
      <c r="T2020" s="53"/>
      <c r="U2020" s="81"/>
      <c r="V2020" s="53"/>
      <c r="W2020" s="53"/>
    </row>
    <row r="2021" spans="1:23" x14ac:dyDescent="0.25">
      <c r="A2021" s="116" t="str">
        <f>IF(ISBLANK(TBL_DATA[[#This Row],[Row.names]]), "",   DATE(YEAR(TBL_DATA[[#This Row],[Row.names]]), MONTH(TBL_DATA[[#This Row],[Row.names]]), DAY(TBL_DATA[[#This Row],[Row.names]])))</f>
        <v/>
      </c>
      <c r="B2021" s="119"/>
      <c r="C2021" s="68"/>
      <c r="E2021" s="53"/>
      <c r="F2021" s="53"/>
      <c r="G2021" s="54"/>
      <c r="H2021" s="114"/>
      <c r="I2021" s="53"/>
      <c r="J2021" s="53"/>
      <c r="K2021" s="53"/>
      <c r="L2021" s="53"/>
      <c r="M2021" s="53"/>
      <c r="N2021" s="53"/>
      <c r="O2021" s="53"/>
      <c r="P2021" s="53"/>
      <c r="Q2021" s="53"/>
      <c r="R2021" s="53"/>
      <c r="S2021" s="53"/>
      <c r="T2021" s="53"/>
      <c r="U2021" s="81"/>
      <c r="V2021" s="53"/>
      <c r="W2021" s="53"/>
    </row>
    <row r="2022" spans="1:23" x14ac:dyDescent="0.25">
      <c r="A2022" s="116" t="str">
        <f>IF(ISBLANK(TBL_DATA[[#This Row],[Row.names]]), "",   DATE(YEAR(TBL_DATA[[#This Row],[Row.names]]), MONTH(TBL_DATA[[#This Row],[Row.names]]), DAY(TBL_DATA[[#This Row],[Row.names]])))</f>
        <v/>
      </c>
      <c r="B2022" s="119"/>
      <c r="C2022" s="68"/>
      <c r="E2022" s="53"/>
      <c r="F2022" s="53"/>
      <c r="G2022" s="54"/>
      <c r="H2022" s="114"/>
      <c r="I2022" s="53"/>
      <c r="J2022" s="53"/>
      <c r="K2022" s="53"/>
      <c r="L2022" s="53"/>
      <c r="M2022" s="53"/>
      <c r="N2022" s="53"/>
      <c r="O2022" s="53"/>
      <c r="P2022" s="53"/>
      <c r="Q2022" s="53"/>
      <c r="R2022" s="53"/>
      <c r="S2022" s="53"/>
      <c r="T2022" s="53"/>
      <c r="U2022" s="81"/>
      <c r="V2022" s="53"/>
      <c r="W2022" s="53"/>
    </row>
    <row r="2023" spans="1:23" x14ac:dyDescent="0.25">
      <c r="A2023" s="116" t="str">
        <f>IF(ISBLANK(TBL_DATA[[#This Row],[Row.names]]), "",   DATE(YEAR(TBL_DATA[[#This Row],[Row.names]]), MONTH(TBL_DATA[[#This Row],[Row.names]]), DAY(TBL_DATA[[#This Row],[Row.names]])))</f>
        <v/>
      </c>
      <c r="B2023" s="119"/>
      <c r="C2023" s="68"/>
      <c r="E2023" s="53"/>
      <c r="F2023" s="53"/>
      <c r="G2023" s="54"/>
      <c r="H2023" s="114"/>
      <c r="I2023" s="53"/>
      <c r="J2023" s="53"/>
      <c r="K2023" s="53"/>
      <c r="L2023" s="53"/>
      <c r="M2023" s="53"/>
      <c r="N2023" s="53"/>
      <c r="O2023" s="53"/>
      <c r="P2023" s="53"/>
      <c r="Q2023" s="53"/>
      <c r="R2023" s="53"/>
      <c r="S2023" s="53"/>
      <c r="T2023" s="53"/>
      <c r="U2023" s="81"/>
      <c r="V2023" s="53"/>
      <c r="W2023" s="53"/>
    </row>
    <row r="2024" spans="1:23" x14ac:dyDescent="0.25">
      <c r="A2024" s="116" t="str">
        <f>IF(ISBLANK(TBL_DATA[[#This Row],[Row.names]]), "",   DATE(YEAR(TBL_DATA[[#This Row],[Row.names]]), MONTH(TBL_DATA[[#This Row],[Row.names]]), DAY(TBL_DATA[[#This Row],[Row.names]])))</f>
        <v/>
      </c>
      <c r="B2024" s="119"/>
      <c r="C2024" s="68"/>
      <c r="E2024" s="53"/>
      <c r="F2024" s="53"/>
      <c r="G2024" s="54"/>
      <c r="H2024" s="114"/>
      <c r="I2024" s="53"/>
      <c r="J2024" s="53"/>
      <c r="K2024" s="53"/>
      <c r="L2024" s="53"/>
      <c r="M2024" s="53"/>
      <c r="N2024" s="53"/>
      <c r="O2024" s="53"/>
      <c r="P2024" s="53"/>
      <c r="Q2024" s="53"/>
      <c r="R2024" s="53"/>
      <c r="S2024" s="53"/>
      <c r="T2024" s="53"/>
      <c r="U2024" s="81"/>
      <c r="V2024" s="53"/>
      <c r="W2024" s="53"/>
    </row>
    <row r="2025" spans="1:23" x14ac:dyDescent="0.25">
      <c r="A2025" s="116" t="str">
        <f>IF(ISBLANK(TBL_DATA[[#This Row],[Row.names]]), "",   DATE(YEAR(TBL_DATA[[#This Row],[Row.names]]), MONTH(TBL_DATA[[#This Row],[Row.names]]), DAY(TBL_DATA[[#This Row],[Row.names]])))</f>
        <v/>
      </c>
      <c r="B2025" s="119"/>
      <c r="C2025" s="68"/>
      <c r="E2025" s="53"/>
      <c r="F2025" s="53"/>
      <c r="G2025" s="54"/>
      <c r="H2025" s="114"/>
      <c r="I2025" s="53"/>
      <c r="J2025" s="53"/>
      <c r="K2025" s="53"/>
      <c r="L2025" s="53"/>
      <c r="M2025" s="53"/>
      <c r="N2025" s="53"/>
      <c r="O2025" s="53"/>
      <c r="P2025" s="53"/>
      <c r="Q2025" s="53"/>
      <c r="R2025" s="53"/>
      <c r="S2025" s="53"/>
      <c r="T2025" s="53"/>
      <c r="U2025" s="81"/>
      <c r="V2025" s="53"/>
      <c r="W2025" s="53"/>
    </row>
    <row r="2026" spans="1:23" x14ac:dyDescent="0.25">
      <c r="A2026" s="116" t="str">
        <f>IF(ISBLANK(TBL_DATA[[#This Row],[Row.names]]), "",   DATE(YEAR(TBL_DATA[[#This Row],[Row.names]]), MONTH(TBL_DATA[[#This Row],[Row.names]]), DAY(TBL_DATA[[#This Row],[Row.names]])))</f>
        <v/>
      </c>
      <c r="B2026" s="119"/>
      <c r="C2026" s="68"/>
      <c r="E2026" s="53"/>
      <c r="F2026" s="53"/>
      <c r="G2026" s="54"/>
      <c r="H2026" s="114"/>
      <c r="I2026" s="53"/>
      <c r="J2026" s="53"/>
      <c r="K2026" s="53"/>
      <c r="L2026" s="53"/>
      <c r="M2026" s="53"/>
      <c r="N2026" s="53"/>
      <c r="O2026" s="53"/>
      <c r="P2026" s="53"/>
      <c r="Q2026" s="53"/>
      <c r="R2026" s="53"/>
      <c r="S2026" s="53"/>
      <c r="T2026" s="53"/>
      <c r="U2026" s="81"/>
      <c r="V2026" s="53"/>
      <c r="W2026" s="53"/>
    </row>
    <row r="2027" spans="1:23" x14ac:dyDescent="0.25">
      <c r="A2027" s="116" t="str">
        <f>IF(ISBLANK(TBL_DATA[[#This Row],[Row.names]]), "",   DATE(YEAR(TBL_DATA[[#This Row],[Row.names]]), MONTH(TBL_DATA[[#This Row],[Row.names]]), DAY(TBL_DATA[[#This Row],[Row.names]])))</f>
        <v/>
      </c>
      <c r="B2027" s="119"/>
      <c r="C2027" s="68"/>
      <c r="E2027" s="53"/>
      <c r="F2027" s="53"/>
      <c r="G2027" s="54"/>
      <c r="H2027" s="114"/>
      <c r="I2027" s="53"/>
      <c r="J2027" s="53"/>
      <c r="K2027" s="53"/>
      <c r="L2027" s="53"/>
      <c r="M2027" s="53"/>
      <c r="N2027" s="53"/>
      <c r="O2027" s="53"/>
      <c r="P2027" s="53"/>
      <c r="Q2027" s="53"/>
      <c r="R2027" s="53"/>
      <c r="S2027" s="53"/>
      <c r="T2027" s="53"/>
      <c r="U2027" s="81"/>
      <c r="V2027" s="53"/>
      <c r="W2027" s="53"/>
    </row>
    <row r="2028" spans="1:23" x14ac:dyDescent="0.25">
      <c r="A2028" s="116" t="str">
        <f>IF(ISBLANK(TBL_DATA[[#This Row],[Row.names]]), "",   DATE(YEAR(TBL_DATA[[#This Row],[Row.names]]), MONTH(TBL_DATA[[#This Row],[Row.names]]), DAY(TBL_DATA[[#This Row],[Row.names]])))</f>
        <v/>
      </c>
      <c r="B2028" s="119"/>
      <c r="C2028" s="68"/>
      <c r="E2028" s="53"/>
      <c r="F2028" s="53"/>
      <c r="G2028" s="54"/>
      <c r="H2028" s="114"/>
      <c r="I2028" s="53"/>
      <c r="J2028" s="53"/>
      <c r="K2028" s="53"/>
      <c r="L2028" s="53"/>
      <c r="M2028" s="53"/>
      <c r="N2028" s="53"/>
      <c r="O2028" s="53"/>
      <c r="P2028" s="53"/>
      <c r="Q2028" s="53"/>
      <c r="R2028" s="53"/>
      <c r="S2028" s="53"/>
      <c r="T2028" s="53"/>
      <c r="U2028" s="81"/>
      <c r="V2028" s="53"/>
      <c r="W2028" s="53"/>
    </row>
    <row r="2029" spans="1:23" x14ac:dyDescent="0.25">
      <c r="A2029" s="116" t="str">
        <f>IF(ISBLANK(TBL_DATA[[#This Row],[Row.names]]), "",   DATE(YEAR(TBL_DATA[[#This Row],[Row.names]]), MONTH(TBL_DATA[[#This Row],[Row.names]]), DAY(TBL_DATA[[#This Row],[Row.names]])))</f>
        <v/>
      </c>
      <c r="B2029" s="119"/>
      <c r="C2029" s="68"/>
      <c r="E2029" s="53"/>
      <c r="F2029" s="53"/>
      <c r="G2029" s="54"/>
      <c r="H2029" s="114"/>
      <c r="I2029" s="53"/>
      <c r="J2029" s="53"/>
      <c r="K2029" s="53"/>
      <c r="L2029" s="53"/>
      <c r="M2029" s="53"/>
      <c r="N2029" s="53"/>
      <c r="O2029" s="53"/>
      <c r="P2029" s="53"/>
      <c r="Q2029" s="53"/>
      <c r="R2029" s="53"/>
      <c r="S2029" s="53"/>
      <c r="T2029" s="53"/>
      <c r="U2029" s="81"/>
      <c r="V2029" s="53"/>
      <c r="W2029" s="53"/>
    </row>
    <row r="2030" spans="1:23" x14ac:dyDescent="0.25">
      <c r="A2030" s="116" t="str">
        <f>IF(ISBLANK(TBL_DATA[[#This Row],[Row.names]]), "",   DATE(YEAR(TBL_DATA[[#This Row],[Row.names]]), MONTH(TBL_DATA[[#This Row],[Row.names]]), DAY(TBL_DATA[[#This Row],[Row.names]])))</f>
        <v/>
      </c>
      <c r="B2030" s="119"/>
      <c r="C2030" s="68"/>
      <c r="E2030" s="53"/>
      <c r="F2030" s="53"/>
      <c r="G2030" s="54"/>
      <c r="H2030" s="114"/>
      <c r="I2030" s="53"/>
      <c r="J2030" s="53"/>
      <c r="K2030" s="53"/>
      <c r="L2030" s="53"/>
      <c r="M2030" s="53"/>
      <c r="N2030" s="53"/>
      <c r="O2030" s="53"/>
      <c r="P2030" s="53"/>
      <c r="Q2030" s="53"/>
      <c r="R2030" s="53"/>
      <c r="S2030" s="53"/>
      <c r="T2030" s="53"/>
      <c r="U2030" s="81"/>
      <c r="V2030" s="53"/>
      <c r="W2030" s="53"/>
    </row>
    <row r="2031" spans="1:23" x14ac:dyDescent="0.25">
      <c r="A2031" s="116" t="str">
        <f>IF(ISBLANK(TBL_DATA[[#This Row],[Row.names]]), "",   DATE(YEAR(TBL_DATA[[#This Row],[Row.names]]), MONTH(TBL_DATA[[#This Row],[Row.names]]), DAY(TBL_DATA[[#This Row],[Row.names]])))</f>
        <v/>
      </c>
      <c r="B2031" s="119"/>
      <c r="C2031" s="68"/>
      <c r="E2031" s="53"/>
      <c r="F2031" s="53"/>
      <c r="G2031" s="54"/>
      <c r="H2031" s="114"/>
      <c r="I2031" s="53"/>
      <c r="J2031" s="53"/>
      <c r="K2031" s="53"/>
      <c r="L2031" s="53"/>
      <c r="M2031" s="53"/>
      <c r="N2031" s="53"/>
      <c r="O2031" s="53"/>
      <c r="P2031" s="53"/>
      <c r="Q2031" s="53"/>
      <c r="R2031" s="53"/>
      <c r="S2031" s="53"/>
      <c r="T2031" s="53"/>
      <c r="U2031" s="81"/>
      <c r="V2031" s="53"/>
      <c r="W2031" s="53"/>
    </row>
    <row r="2032" spans="1:23" x14ac:dyDescent="0.25">
      <c r="A2032" s="116" t="str">
        <f>IF(ISBLANK(TBL_DATA[[#This Row],[Row.names]]), "",   DATE(YEAR(TBL_DATA[[#This Row],[Row.names]]), MONTH(TBL_DATA[[#This Row],[Row.names]]), DAY(TBL_DATA[[#This Row],[Row.names]])))</f>
        <v/>
      </c>
      <c r="B2032" s="119"/>
      <c r="C2032" s="68"/>
      <c r="E2032" s="53"/>
      <c r="F2032" s="53"/>
      <c r="G2032" s="54"/>
      <c r="H2032" s="114"/>
      <c r="I2032" s="53"/>
      <c r="J2032" s="53"/>
      <c r="K2032" s="53"/>
      <c r="L2032" s="53"/>
      <c r="M2032" s="53"/>
      <c r="N2032" s="53"/>
      <c r="O2032" s="53"/>
      <c r="P2032" s="53"/>
      <c r="Q2032" s="53"/>
      <c r="R2032" s="53"/>
      <c r="S2032" s="53"/>
      <c r="T2032" s="53"/>
      <c r="U2032" s="81"/>
      <c r="V2032" s="53"/>
      <c r="W2032" s="53"/>
    </row>
    <row r="2033" spans="1:23" x14ac:dyDescent="0.25">
      <c r="A2033" s="116" t="str">
        <f>IF(ISBLANK(TBL_DATA[[#This Row],[Row.names]]), "",   DATE(YEAR(TBL_DATA[[#This Row],[Row.names]]), MONTH(TBL_DATA[[#This Row],[Row.names]]), DAY(TBL_DATA[[#This Row],[Row.names]])))</f>
        <v/>
      </c>
      <c r="B2033" s="119"/>
      <c r="C2033" s="68"/>
      <c r="E2033" s="53"/>
      <c r="F2033" s="53"/>
      <c r="G2033" s="54"/>
      <c r="H2033" s="114"/>
      <c r="I2033" s="53"/>
      <c r="J2033" s="53"/>
      <c r="K2033" s="53"/>
      <c r="L2033" s="53"/>
      <c r="M2033" s="53"/>
      <c r="N2033" s="53"/>
      <c r="O2033" s="53"/>
      <c r="P2033" s="53"/>
      <c r="Q2033" s="53"/>
      <c r="R2033" s="53"/>
      <c r="S2033" s="53"/>
      <c r="T2033" s="53"/>
      <c r="U2033" s="81"/>
      <c r="V2033" s="53"/>
      <c r="W2033" s="53"/>
    </row>
    <row r="2034" spans="1:23" x14ac:dyDescent="0.25">
      <c r="A2034" s="116" t="str">
        <f>IF(ISBLANK(TBL_DATA[[#This Row],[Row.names]]), "",   DATE(YEAR(TBL_DATA[[#This Row],[Row.names]]), MONTH(TBL_DATA[[#This Row],[Row.names]]), DAY(TBL_DATA[[#This Row],[Row.names]])))</f>
        <v/>
      </c>
      <c r="B2034" s="119"/>
      <c r="C2034" s="68"/>
      <c r="E2034" s="53"/>
      <c r="F2034" s="53"/>
      <c r="G2034" s="54"/>
      <c r="H2034" s="114"/>
      <c r="I2034" s="53"/>
      <c r="J2034" s="53"/>
      <c r="K2034" s="53"/>
      <c r="L2034" s="53"/>
      <c r="M2034" s="53"/>
      <c r="N2034" s="53"/>
      <c r="O2034" s="53"/>
      <c r="P2034" s="53"/>
      <c r="Q2034" s="53"/>
      <c r="R2034" s="53"/>
      <c r="S2034" s="53"/>
      <c r="T2034" s="53"/>
      <c r="U2034" s="81"/>
      <c r="V2034" s="53"/>
      <c r="W2034" s="53"/>
    </row>
    <row r="2035" spans="1:23" x14ac:dyDescent="0.25">
      <c r="A2035" s="116" t="str">
        <f>IF(ISBLANK(TBL_DATA[[#This Row],[Row.names]]), "",   DATE(YEAR(TBL_DATA[[#This Row],[Row.names]]), MONTH(TBL_DATA[[#This Row],[Row.names]]), DAY(TBL_DATA[[#This Row],[Row.names]])))</f>
        <v/>
      </c>
      <c r="B2035" s="119"/>
      <c r="C2035" s="68"/>
      <c r="E2035" s="53"/>
      <c r="F2035" s="53"/>
      <c r="G2035" s="54"/>
      <c r="H2035" s="114"/>
      <c r="I2035" s="53"/>
      <c r="J2035" s="53"/>
      <c r="K2035" s="53"/>
      <c r="L2035" s="53"/>
      <c r="M2035" s="53"/>
      <c r="N2035" s="53"/>
      <c r="O2035" s="53"/>
      <c r="P2035" s="53"/>
      <c r="Q2035" s="53"/>
      <c r="R2035" s="53"/>
      <c r="S2035" s="53"/>
      <c r="T2035" s="53"/>
      <c r="U2035" s="81"/>
      <c r="V2035" s="53"/>
      <c r="W2035" s="53"/>
    </row>
    <row r="2036" spans="1:23" x14ac:dyDescent="0.25">
      <c r="A2036" s="116" t="str">
        <f>IF(ISBLANK(TBL_DATA[[#This Row],[Row.names]]), "",   DATE(YEAR(TBL_DATA[[#This Row],[Row.names]]), MONTH(TBL_DATA[[#This Row],[Row.names]]), DAY(TBL_DATA[[#This Row],[Row.names]])))</f>
        <v/>
      </c>
      <c r="B2036" s="119"/>
      <c r="C2036" s="68"/>
      <c r="E2036" s="53"/>
      <c r="F2036" s="53"/>
      <c r="G2036" s="54"/>
      <c r="H2036" s="114"/>
      <c r="I2036" s="53"/>
      <c r="J2036" s="53"/>
      <c r="K2036" s="53"/>
      <c r="L2036" s="53"/>
      <c r="M2036" s="53"/>
      <c r="N2036" s="53"/>
      <c r="O2036" s="53"/>
      <c r="P2036" s="53"/>
      <c r="Q2036" s="53"/>
      <c r="R2036" s="53"/>
      <c r="S2036" s="53"/>
      <c r="T2036" s="53"/>
      <c r="U2036" s="81"/>
      <c r="V2036" s="53"/>
      <c r="W2036" s="53"/>
    </row>
    <row r="2037" spans="1:23" x14ac:dyDescent="0.25">
      <c r="A2037" s="116" t="str">
        <f>IF(ISBLANK(TBL_DATA[[#This Row],[Row.names]]), "",   DATE(YEAR(TBL_DATA[[#This Row],[Row.names]]), MONTH(TBL_DATA[[#This Row],[Row.names]]), DAY(TBL_DATA[[#This Row],[Row.names]])))</f>
        <v/>
      </c>
      <c r="B2037" s="119"/>
      <c r="C2037" s="68"/>
      <c r="E2037" s="53"/>
      <c r="F2037" s="53"/>
      <c r="G2037" s="54"/>
      <c r="H2037" s="114"/>
      <c r="I2037" s="53"/>
      <c r="J2037" s="53"/>
      <c r="K2037" s="53"/>
      <c r="L2037" s="53"/>
      <c r="M2037" s="53"/>
      <c r="N2037" s="53"/>
      <c r="O2037" s="53"/>
      <c r="P2037" s="53"/>
      <c r="Q2037" s="53"/>
      <c r="R2037" s="53"/>
      <c r="S2037" s="53"/>
      <c r="T2037" s="53"/>
      <c r="U2037" s="81"/>
      <c r="V2037" s="53"/>
      <c r="W2037" s="53"/>
    </row>
    <row r="2038" spans="1:23" x14ac:dyDescent="0.25">
      <c r="A2038" s="116" t="str">
        <f>IF(ISBLANK(TBL_DATA[[#This Row],[Row.names]]), "",   DATE(YEAR(TBL_DATA[[#This Row],[Row.names]]), MONTH(TBL_DATA[[#This Row],[Row.names]]), DAY(TBL_DATA[[#This Row],[Row.names]])))</f>
        <v/>
      </c>
      <c r="B2038" s="119"/>
      <c r="C2038" s="68"/>
      <c r="E2038" s="53"/>
      <c r="F2038" s="53"/>
      <c r="G2038" s="54"/>
      <c r="H2038" s="114"/>
      <c r="I2038" s="53"/>
      <c r="J2038" s="53"/>
      <c r="K2038" s="53"/>
      <c r="L2038" s="53"/>
      <c r="M2038" s="53"/>
      <c r="N2038" s="53"/>
      <c r="O2038" s="53"/>
      <c r="P2038" s="53"/>
      <c r="Q2038" s="53"/>
      <c r="R2038" s="53"/>
      <c r="S2038" s="53"/>
      <c r="T2038" s="53"/>
      <c r="U2038" s="81"/>
      <c r="V2038" s="53"/>
      <c r="W2038" s="53"/>
    </row>
    <row r="2039" spans="1:23" x14ac:dyDescent="0.25">
      <c r="A2039" s="116" t="str">
        <f>IF(ISBLANK(TBL_DATA[[#This Row],[Row.names]]), "",   DATE(YEAR(TBL_DATA[[#This Row],[Row.names]]), MONTH(TBL_DATA[[#This Row],[Row.names]]), DAY(TBL_DATA[[#This Row],[Row.names]])))</f>
        <v/>
      </c>
      <c r="B2039" s="119"/>
      <c r="C2039" s="68"/>
      <c r="E2039" s="53"/>
      <c r="F2039" s="53"/>
      <c r="G2039" s="54"/>
      <c r="H2039" s="114"/>
      <c r="I2039" s="53"/>
      <c r="J2039" s="53"/>
      <c r="K2039" s="53"/>
      <c r="L2039" s="53"/>
      <c r="M2039" s="53"/>
      <c r="N2039" s="53"/>
      <c r="O2039" s="53"/>
      <c r="P2039" s="53"/>
      <c r="Q2039" s="53"/>
      <c r="R2039" s="53"/>
      <c r="S2039" s="53"/>
      <c r="T2039" s="53"/>
      <c r="U2039" s="81"/>
      <c r="V2039" s="53"/>
      <c r="W2039" s="53"/>
    </row>
    <row r="2040" spans="1:23" x14ac:dyDescent="0.25">
      <c r="A2040" s="116" t="str">
        <f>IF(ISBLANK(TBL_DATA[[#This Row],[Row.names]]), "",   DATE(YEAR(TBL_DATA[[#This Row],[Row.names]]), MONTH(TBL_DATA[[#This Row],[Row.names]]), DAY(TBL_DATA[[#This Row],[Row.names]])))</f>
        <v/>
      </c>
      <c r="B2040" s="119"/>
      <c r="C2040" s="68"/>
      <c r="E2040" s="53"/>
      <c r="F2040" s="53"/>
      <c r="G2040" s="54"/>
      <c r="H2040" s="114"/>
      <c r="I2040" s="53"/>
      <c r="J2040" s="53"/>
      <c r="K2040" s="53"/>
      <c r="L2040" s="53"/>
      <c r="M2040" s="53"/>
      <c r="N2040" s="53"/>
      <c r="O2040" s="53"/>
      <c r="P2040" s="53"/>
      <c r="Q2040" s="53"/>
      <c r="R2040" s="53"/>
      <c r="S2040" s="53"/>
      <c r="T2040" s="53"/>
      <c r="U2040" s="81"/>
      <c r="V2040" s="53"/>
      <c r="W2040" s="53"/>
    </row>
    <row r="2041" spans="1:23" x14ac:dyDescent="0.25">
      <c r="A2041" s="116" t="str">
        <f>IF(ISBLANK(TBL_DATA[[#This Row],[Row.names]]), "",   DATE(YEAR(TBL_DATA[[#This Row],[Row.names]]), MONTH(TBL_DATA[[#This Row],[Row.names]]), DAY(TBL_DATA[[#This Row],[Row.names]])))</f>
        <v/>
      </c>
      <c r="B2041" s="119"/>
      <c r="C2041" s="68"/>
      <c r="E2041" s="53"/>
      <c r="F2041" s="53"/>
      <c r="G2041" s="54"/>
      <c r="H2041" s="114"/>
      <c r="I2041" s="53"/>
      <c r="J2041" s="53"/>
      <c r="K2041" s="53"/>
      <c r="L2041" s="53"/>
      <c r="M2041" s="53"/>
      <c r="N2041" s="53"/>
      <c r="O2041" s="53"/>
      <c r="P2041" s="53"/>
      <c r="Q2041" s="53"/>
      <c r="R2041" s="53"/>
      <c r="S2041" s="53"/>
      <c r="T2041" s="53"/>
      <c r="U2041" s="81"/>
      <c r="V2041" s="53"/>
      <c r="W2041" s="53"/>
    </row>
    <row r="2042" spans="1:23" x14ac:dyDescent="0.25">
      <c r="A2042" s="116" t="str">
        <f>IF(ISBLANK(TBL_DATA[[#This Row],[Row.names]]), "",   DATE(YEAR(TBL_DATA[[#This Row],[Row.names]]), MONTH(TBL_DATA[[#This Row],[Row.names]]), DAY(TBL_DATA[[#This Row],[Row.names]])))</f>
        <v/>
      </c>
      <c r="B2042" s="119"/>
      <c r="C2042" s="68"/>
      <c r="E2042" s="53"/>
      <c r="F2042" s="53"/>
      <c r="G2042" s="54"/>
      <c r="H2042" s="114"/>
      <c r="I2042" s="53"/>
      <c r="J2042" s="53"/>
      <c r="K2042" s="53"/>
      <c r="L2042" s="53"/>
      <c r="M2042" s="53"/>
      <c r="N2042" s="53"/>
      <c r="O2042" s="53"/>
      <c r="P2042" s="53"/>
      <c r="Q2042" s="53"/>
      <c r="R2042" s="53"/>
      <c r="S2042" s="53"/>
      <c r="T2042" s="53"/>
      <c r="U2042" s="81"/>
      <c r="V2042" s="53"/>
      <c r="W2042" s="53"/>
    </row>
    <row r="2043" spans="1:23" x14ac:dyDescent="0.25">
      <c r="A2043" s="116" t="str">
        <f>IF(ISBLANK(TBL_DATA[[#This Row],[Row.names]]), "",   DATE(YEAR(TBL_DATA[[#This Row],[Row.names]]), MONTH(TBL_DATA[[#This Row],[Row.names]]), DAY(TBL_DATA[[#This Row],[Row.names]])))</f>
        <v/>
      </c>
      <c r="B2043" s="119"/>
      <c r="C2043" s="68"/>
      <c r="E2043" s="53"/>
      <c r="F2043" s="53"/>
      <c r="G2043" s="54"/>
      <c r="H2043" s="114"/>
      <c r="I2043" s="53"/>
      <c r="J2043" s="53"/>
      <c r="K2043" s="53"/>
      <c r="L2043" s="53"/>
      <c r="M2043" s="53"/>
      <c r="N2043" s="53"/>
      <c r="O2043" s="53"/>
      <c r="P2043" s="53"/>
      <c r="Q2043" s="53"/>
      <c r="R2043" s="53"/>
      <c r="S2043" s="53"/>
      <c r="T2043" s="53"/>
      <c r="U2043" s="81"/>
      <c r="V2043" s="53"/>
      <c r="W2043" s="53"/>
    </row>
    <row r="2044" spans="1:23" x14ac:dyDescent="0.25">
      <c r="A2044" s="116" t="str">
        <f>IF(ISBLANK(TBL_DATA[[#This Row],[Row.names]]), "",   DATE(YEAR(TBL_DATA[[#This Row],[Row.names]]), MONTH(TBL_DATA[[#This Row],[Row.names]]), DAY(TBL_DATA[[#This Row],[Row.names]])))</f>
        <v/>
      </c>
      <c r="B2044" s="119"/>
      <c r="C2044" s="68"/>
      <c r="E2044" s="53"/>
      <c r="F2044" s="53"/>
      <c r="G2044" s="54"/>
      <c r="H2044" s="114"/>
      <c r="I2044" s="53"/>
      <c r="J2044" s="53"/>
      <c r="K2044" s="53"/>
      <c r="L2044" s="53"/>
      <c r="M2044" s="53"/>
      <c r="N2044" s="53"/>
      <c r="O2044" s="53"/>
      <c r="P2044" s="53"/>
      <c r="Q2044" s="53"/>
      <c r="R2044" s="53"/>
      <c r="S2044" s="53"/>
      <c r="T2044" s="53"/>
      <c r="U2044" s="81"/>
      <c r="V2044" s="53"/>
      <c r="W2044" s="53"/>
    </row>
    <row r="2045" spans="1:23" x14ac:dyDescent="0.25">
      <c r="A2045" s="116" t="str">
        <f>IF(ISBLANK(TBL_DATA[[#This Row],[Row.names]]), "",   DATE(YEAR(TBL_DATA[[#This Row],[Row.names]]), MONTH(TBL_DATA[[#This Row],[Row.names]]), DAY(TBL_DATA[[#This Row],[Row.names]])))</f>
        <v/>
      </c>
      <c r="B2045" s="119"/>
      <c r="C2045" s="68"/>
      <c r="E2045" s="53"/>
      <c r="F2045" s="53"/>
      <c r="G2045" s="54"/>
      <c r="H2045" s="114"/>
      <c r="I2045" s="53"/>
      <c r="J2045" s="53"/>
      <c r="K2045" s="53"/>
      <c r="L2045" s="53"/>
      <c r="M2045" s="53"/>
      <c r="N2045" s="53"/>
      <c r="O2045" s="53"/>
      <c r="P2045" s="53"/>
      <c r="Q2045" s="53"/>
      <c r="R2045" s="53"/>
      <c r="S2045" s="53"/>
      <c r="T2045" s="53"/>
      <c r="U2045" s="81"/>
      <c r="V2045" s="53"/>
      <c r="W2045" s="53"/>
    </row>
    <row r="2046" spans="1:23" x14ac:dyDescent="0.25">
      <c r="A2046" s="116" t="str">
        <f>IF(ISBLANK(TBL_DATA[[#This Row],[Row.names]]), "",   DATE(YEAR(TBL_DATA[[#This Row],[Row.names]]), MONTH(TBL_DATA[[#This Row],[Row.names]]), DAY(TBL_DATA[[#This Row],[Row.names]])))</f>
        <v/>
      </c>
      <c r="B2046" s="119"/>
      <c r="C2046" s="68"/>
      <c r="E2046" s="53"/>
      <c r="F2046" s="53"/>
      <c r="G2046" s="54"/>
      <c r="H2046" s="114"/>
      <c r="I2046" s="53"/>
      <c r="J2046" s="53"/>
      <c r="K2046" s="53"/>
      <c r="L2046" s="53"/>
      <c r="M2046" s="53"/>
      <c r="N2046" s="53"/>
      <c r="O2046" s="53"/>
      <c r="P2046" s="53"/>
      <c r="Q2046" s="53"/>
      <c r="R2046" s="53"/>
      <c r="S2046" s="53"/>
      <c r="T2046" s="53"/>
      <c r="U2046" s="81"/>
      <c r="V2046" s="53"/>
      <c r="W2046" s="53"/>
    </row>
    <row r="2047" spans="1:23" x14ac:dyDescent="0.25">
      <c r="A2047" s="116" t="str">
        <f>IF(ISBLANK(TBL_DATA[[#This Row],[Row.names]]), "",   DATE(YEAR(TBL_DATA[[#This Row],[Row.names]]), MONTH(TBL_DATA[[#This Row],[Row.names]]), DAY(TBL_DATA[[#This Row],[Row.names]])))</f>
        <v/>
      </c>
      <c r="B2047" s="119"/>
      <c r="C2047" s="68"/>
      <c r="E2047" s="53"/>
      <c r="F2047" s="53"/>
      <c r="G2047" s="54"/>
      <c r="H2047" s="114"/>
      <c r="I2047" s="53"/>
      <c r="J2047" s="53"/>
      <c r="K2047" s="53"/>
      <c r="L2047" s="53"/>
      <c r="M2047" s="53"/>
      <c r="N2047" s="53"/>
      <c r="O2047" s="53"/>
      <c r="P2047" s="53"/>
      <c r="Q2047" s="53"/>
      <c r="R2047" s="53"/>
      <c r="S2047" s="53"/>
      <c r="T2047" s="53"/>
      <c r="U2047" s="81"/>
      <c r="V2047" s="53"/>
      <c r="W2047" s="53"/>
    </row>
    <row r="2048" spans="1:23" x14ac:dyDescent="0.25">
      <c r="A2048" s="116" t="str">
        <f>IF(ISBLANK(TBL_DATA[[#This Row],[Row.names]]), "",   DATE(YEAR(TBL_DATA[[#This Row],[Row.names]]), MONTH(TBL_DATA[[#This Row],[Row.names]]), DAY(TBL_DATA[[#This Row],[Row.names]])))</f>
        <v/>
      </c>
      <c r="B2048" s="119"/>
      <c r="C2048" s="68"/>
      <c r="E2048" s="53"/>
      <c r="F2048" s="53"/>
      <c r="G2048" s="54"/>
      <c r="H2048" s="114"/>
      <c r="I2048" s="53"/>
      <c r="J2048" s="53"/>
      <c r="K2048" s="53"/>
      <c r="L2048" s="53"/>
      <c r="M2048" s="53"/>
      <c r="N2048" s="53"/>
      <c r="O2048" s="53"/>
      <c r="P2048" s="53"/>
      <c r="Q2048" s="53"/>
      <c r="R2048" s="53"/>
      <c r="S2048" s="53"/>
      <c r="T2048" s="53"/>
      <c r="U2048" s="81"/>
      <c r="V2048" s="53"/>
      <c r="W2048" s="53"/>
    </row>
    <row r="2049" spans="1:23" x14ac:dyDescent="0.25">
      <c r="A2049" s="116" t="str">
        <f>IF(ISBLANK(TBL_DATA[[#This Row],[Row.names]]), "",   DATE(YEAR(TBL_DATA[[#This Row],[Row.names]]), MONTH(TBL_DATA[[#This Row],[Row.names]]), DAY(TBL_DATA[[#This Row],[Row.names]])))</f>
        <v/>
      </c>
      <c r="B2049" s="119"/>
      <c r="C2049" s="68"/>
      <c r="E2049" s="53"/>
      <c r="F2049" s="53"/>
      <c r="G2049" s="54"/>
      <c r="H2049" s="114"/>
      <c r="I2049" s="53"/>
      <c r="J2049" s="53"/>
      <c r="K2049" s="53"/>
      <c r="L2049" s="53"/>
      <c r="M2049" s="53"/>
      <c r="N2049" s="53"/>
      <c r="O2049" s="53"/>
      <c r="P2049" s="53"/>
      <c r="Q2049" s="53"/>
      <c r="R2049" s="53"/>
      <c r="S2049" s="53"/>
      <c r="T2049" s="53"/>
      <c r="U2049" s="81"/>
      <c r="V2049" s="53"/>
      <c r="W2049" s="53"/>
    </row>
    <row r="2050" spans="1:23" x14ac:dyDescent="0.25">
      <c r="A2050" s="116" t="str">
        <f>IF(ISBLANK(TBL_DATA[[#This Row],[Row.names]]), "",   DATE(YEAR(TBL_DATA[[#This Row],[Row.names]]), MONTH(TBL_DATA[[#This Row],[Row.names]]), DAY(TBL_DATA[[#This Row],[Row.names]])))</f>
        <v/>
      </c>
      <c r="B2050" s="119"/>
      <c r="C2050" s="68"/>
      <c r="E2050" s="53"/>
      <c r="F2050" s="53"/>
      <c r="G2050" s="54"/>
      <c r="H2050" s="114"/>
      <c r="I2050" s="53"/>
      <c r="J2050" s="53"/>
      <c r="K2050" s="53"/>
      <c r="L2050" s="53"/>
      <c r="M2050" s="53"/>
      <c r="N2050" s="53"/>
      <c r="O2050" s="53"/>
      <c r="P2050" s="53"/>
      <c r="Q2050" s="53"/>
      <c r="R2050" s="53"/>
      <c r="S2050" s="53"/>
      <c r="T2050" s="53"/>
      <c r="U2050" s="81"/>
      <c r="V2050" s="53"/>
      <c r="W2050" s="53"/>
    </row>
    <row r="2051" spans="1:23" x14ac:dyDescent="0.25">
      <c r="A2051" s="116" t="str">
        <f>IF(ISBLANK(TBL_DATA[[#This Row],[Row.names]]), "",   DATE(YEAR(TBL_DATA[[#This Row],[Row.names]]), MONTH(TBL_DATA[[#This Row],[Row.names]]), DAY(TBL_DATA[[#This Row],[Row.names]])))</f>
        <v/>
      </c>
      <c r="B2051" s="119"/>
      <c r="C2051" s="68"/>
      <c r="E2051" s="53"/>
      <c r="F2051" s="53"/>
      <c r="G2051" s="54"/>
      <c r="H2051" s="114"/>
      <c r="I2051" s="53"/>
      <c r="J2051" s="53"/>
      <c r="K2051" s="53"/>
      <c r="L2051" s="53"/>
      <c r="M2051" s="53"/>
      <c r="N2051" s="53"/>
      <c r="O2051" s="53"/>
      <c r="P2051" s="53"/>
      <c r="Q2051" s="53"/>
      <c r="R2051" s="53"/>
      <c r="S2051" s="53"/>
      <c r="T2051" s="53"/>
      <c r="U2051" s="81"/>
      <c r="V2051" s="53"/>
      <c r="W2051" s="53"/>
    </row>
    <row r="2052" spans="1:23" x14ac:dyDescent="0.25">
      <c r="A2052" s="116" t="str">
        <f>IF(ISBLANK(TBL_DATA[[#This Row],[Row.names]]), "",   DATE(YEAR(TBL_DATA[[#This Row],[Row.names]]), MONTH(TBL_DATA[[#This Row],[Row.names]]), DAY(TBL_DATA[[#This Row],[Row.names]])))</f>
        <v/>
      </c>
      <c r="B2052" s="119"/>
      <c r="C2052" s="68"/>
      <c r="E2052" s="53"/>
      <c r="F2052" s="53"/>
      <c r="G2052" s="54"/>
      <c r="H2052" s="114"/>
      <c r="I2052" s="53"/>
      <c r="J2052" s="53"/>
      <c r="K2052" s="53"/>
      <c r="L2052" s="53"/>
      <c r="M2052" s="53"/>
      <c r="N2052" s="53"/>
      <c r="O2052" s="53"/>
      <c r="P2052" s="53"/>
      <c r="Q2052" s="53"/>
      <c r="R2052" s="53"/>
      <c r="S2052" s="53"/>
      <c r="T2052" s="53"/>
      <c r="U2052" s="81"/>
      <c r="V2052" s="53"/>
      <c r="W2052" s="53"/>
    </row>
    <row r="2053" spans="1:23" x14ac:dyDescent="0.25">
      <c r="A2053" s="116" t="str">
        <f>IF(ISBLANK(TBL_DATA[[#This Row],[Row.names]]), "",   DATE(YEAR(TBL_DATA[[#This Row],[Row.names]]), MONTH(TBL_DATA[[#This Row],[Row.names]]), DAY(TBL_DATA[[#This Row],[Row.names]])))</f>
        <v/>
      </c>
      <c r="B2053" s="119"/>
      <c r="C2053" s="68"/>
      <c r="E2053" s="53"/>
      <c r="F2053" s="53"/>
      <c r="G2053" s="54"/>
      <c r="H2053" s="114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81"/>
      <c r="V2053" s="53"/>
      <c r="W2053" s="53"/>
    </row>
    <row r="2054" spans="1:23" x14ac:dyDescent="0.25">
      <c r="A2054" s="116" t="str">
        <f>IF(ISBLANK(TBL_DATA[[#This Row],[Row.names]]), "",   DATE(YEAR(TBL_DATA[[#This Row],[Row.names]]), MONTH(TBL_DATA[[#This Row],[Row.names]]), DAY(TBL_DATA[[#This Row],[Row.names]])))</f>
        <v/>
      </c>
      <c r="B2054" s="119"/>
      <c r="C2054" s="68"/>
      <c r="E2054" s="53"/>
      <c r="F2054" s="53"/>
      <c r="G2054" s="54"/>
      <c r="H2054" s="114"/>
      <c r="I2054" s="53"/>
      <c r="J2054" s="53"/>
      <c r="K2054" s="53"/>
      <c r="L2054" s="53"/>
      <c r="M2054" s="53"/>
      <c r="N2054" s="53"/>
      <c r="O2054" s="53"/>
      <c r="P2054" s="53"/>
      <c r="Q2054" s="53"/>
      <c r="R2054" s="53"/>
      <c r="S2054" s="53"/>
      <c r="T2054" s="53"/>
      <c r="U2054" s="81"/>
      <c r="V2054" s="53"/>
      <c r="W2054" s="53"/>
    </row>
    <row r="2055" spans="1:23" x14ac:dyDescent="0.25">
      <c r="A2055" s="116" t="str">
        <f>IF(ISBLANK(TBL_DATA[[#This Row],[Row.names]]), "",   DATE(YEAR(TBL_DATA[[#This Row],[Row.names]]), MONTH(TBL_DATA[[#This Row],[Row.names]]), DAY(TBL_DATA[[#This Row],[Row.names]])))</f>
        <v/>
      </c>
      <c r="B2055" s="119"/>
      <c r="C2055" s="68"/>
      <c r="E2055" s="53"/>
      <c r="F2055" s="53"/>
      <c r="G2055" s="54"/>
      <c r="H2055" s="114"/>
      <c r="I2055" s="53"/>
      <c r="J2055" s="53"/>
      <c r="K2055" s="53"/>
      <c r="L2055" s="53"/>
      <c r="M2055" s="53"/>
      <c r="N2055" s="53"/>
      <c r="O2055" s="53"/>
      <c r="P2055" s="53"/>
      <c r="Q2055" s="53"/>
      <c r="R2055" s="53"/>
      <c r="S2055" s="53"/>
      <c r="T2055" s="53"/>
      <c r="U2055" s="81"/>
      <c r="V2055" s="53"/>
      <c r="W2055" s="53"/>
    </row>
    <row r="2056" spans="1:23" x14ac:dyDescent="0.25">
      <c r="A2056" s="116" t="str">
        <f>IF(ISBLANK(TBL_DATA[[#This Row],[Row.names]]), "",   DATE(YEAR(TBL_DATA[[#This Row],[Row.names]]), MONTH(TBL_DATA[[#This Row],[Row.names]]), DAY(TBL_DATA[[#This Row],[Row.names]])))</f>
        <v/>
      </c>
      <c r="B2056" s="119"/>
      <c r="C2056" s="68"/>
      <c r="E2056" s="53"/>
      <c r="F2056" s="53"/>
      <c r="G2056" s="54"/>
      <c r="H2056" s="114"/>
      <c r="I2056" s="53"/>
      <c r="J2056" s="53"/>
      <c r="K2056" s="53"/>
      <c r="L2056" s="53"/>
      <c r="M2056" s="53"/>
      <c r="N2056" s="53"/>
      <c r="O2056" s="53"/>
      <c r="P2056" s="53"/>
      <c r="Q2056" s="53"/>
      <c r="R2056" s="53"/>
      <c r="S2056" s="53"/>
      <c r="T2056" s="53"/>
      <c r="U2056" s="81"/>
      <c r="V2056" s="53"/>
      <c r="W2056" s="53"/>
    </row>
    <row r="2057" spans="1:23" x14ac:dyDescent="0.25">
      <c r="A2057" s="116" t="str">
        <f>IF(ISBLANK(TBL_DATA[[#This Row],[Row.names]]), "",   DATE(YEAR(TBL_DATA[[#This Row],[Row.names]]), MONTH(TBL_DATA[[#This Row],[Row.names]]), DAY(TBL_DATA[[#This Row],[Row.names]])))</f>
        <v/>
      </c>
      <c r="B2057" s="119"/>
      <c r="C2057" s="68"/>
      <c r="E2057" s="53"/>
      <c r="F2057" s="53"/>
      <c r="G2057" s="54"/>
      <c r="H2057" s="114"/>
      <c r="I2057" s="53"/>
      <c r="J2057" s="53"/>
      <c r="K2057" s="53"/>
      <c r="L2057" s="53"/>
      <c r="M2057" s="53"/>
      <c r="N2057" s="53"/>
      <c r="O2057" s="53"/>
      <c r="P2057" s="53"/>
      <c r="Q2057" s="53"/>
      <c r="R2057" s="53"/>
      <c r="S2057" s="53"/>
      <c r="T2057" s="53"/>
      <c r="U2057" s="81"/>
      <c r="V2057" s="53"/>
      <c r="W2057" s="53"/>
    </row>
    <row r="2058" spans="1:23" x14ac:dyDescent="0.25">
      <c r="A2058" s="116" t="str">
        <f>IF(ISBLANK(TBL_DATA[[#This Row],[Row.names]]), "",   DATE(YEAR(TBL_DATA[[#This Row],[Row.names]]), MONTH(TBL_DATA[[#This Row],[Row.names]]), DAY(TBL_DATA[[#This Row],[Row.names]])))</f>
        <v/>
      </c>
      <c r="B2058" s="119"/>
      <c r="C2058" s="68"/>
      <c r="E2058" s="53"/>
      <c r="F2058" s="53"/>
      <c r="G2058" s="54"/>
      <c r="H2058" s="114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81"/>
      <c r="V2058" s="53"/>
      <c r="W2058" s="53"/>
    </row>
    <row r="2059" spans="1:23" x14ac:dyDescent="0.25">
      <c r="A2059" s="116" t="str">
        <f>IF(ISBLANK(TBL_DATA[[#This Row],[Row.names]]), "",   DATE(YEAR(TBL_DATA[[#This Row],[Row.names]]), MONTH(TBL_DATA[[#This Row],[Row.names]]), DAY(TBL_DATA[[#This Row],[Row.names]])))</f>
        <v/>
      </c>
      <c r="B2059" s="119"/>
      <c r="C2059" s="68"/>
      <c r="E2059" s="53"/>
      <c r="F2059" s="53"/>
      <c r="G2059" s="54"/>
      <c r="H2059" s="114"/>
      <c r="I2059" s="53"/>
      <c r="J2059" s="53"/>
      <c r="K2059" s="53"/>
      <c r="L2059" s="53"/>
      <c r="M2059" s="53"/>
      <c r="N2059" s="53"/>
      <c r="O2059" s="53"/>
      <c r="P2059" s="53"/>
      <c r="Q2059" s="53"/>
      <c r="R2059" s="53"/>
      <c r="S2059" s="53"/>
      <c r="T2059" s="53"/>
      <c r="U2059" s="81"/>
      <c r="V2059" s="53"/>
      <c r="W2059" s="53"/>
    </row>
    <row r="2060" spans="1:23" x14ac:dyDescent="0.25">
      <c r="A2060" s="116" t="str">
        <f>IF(ISBLANK(TBL_DATA[[#This Row],[Row.names]]), "",   DATE(YEAR(TBL_DATA[[#This Row],[Row.names]]), MONTH(TBL_DATA[[#This Row],[Row.names]]), DAY(TBL_DATA[[#This Row],[Row.names]])))</f>
        <v/>
      </c>
      <c r="B2060" s="119"/>
      <c r="C2060" s="68"/>
      <c r="E2060" s="53"/>
      <c r="F2060" s="53"/>
      <c r="G2060" s="54"/>
      <c r="H2060" s="114"/>
      <c r="I2060" s="53"/>
      <c r="J2060" s="53"/>
      <c r="K2060" s="53"/>
      <c r="L2060" s="53"/>
      <c r="M2060" s="53"/>
      <c r="N2060" s="53"/>
      <c r="O2060" s="53"/>
      <c r="P2060" s="53"/>
      <c r="Q2060" s="53"/>
      <c r="R2060" s="53"/>
      <c r="S2060" s="53"/>
      <c r="T2060" s="53"/>
      <c r="U2060" s="81"/>
      <c r="V2060" s="53"/>
      <c r="W2060" s="53"/>
    </row>
    <row r="2061" spans="1:23" x14ac:dyDescent="0.25">
      <c r="A2061" s="116" t="str">
        <f>IF(ISBLANK(TBL_DATA[[#This Row],[Row.names]]), "",   DATE(YEAR(TBL_DATA[[#This Row],[Row.names]]), MONTH(TBL_DATA[[#This Row],[Row.names]]), DAY(TBL_DATA[[#This Row],[Row.names]])))</f>
        <v/>
      </c>
      <c r="B2061" s="119"/>
      <c r="C2061" s="68"/>
      <c r="E2061" s="53"/>
      <c r="F2061" s="53"/>
      <c r="G2061" s="54"/>
      <c r="H2061" s="114"/>
      <c r="I2061" s="53"/>
      <c r="J2061" s="53"/>
      <c r="K2061" s="53"/>
      <c r="L2061" s="53"/>
      <c r="M2061" s="53"/>
      <c r="N2061" s="53"/>
      <c r="O2061" s="53"/>
      <c r="P2061" s="53"/>
      <c r="Q2061" s="53"/>
      <c r="R2061" s="53"/>
      <c r="S2061" s="53"/>
      <c r="T2061" s="53"/>
      <c r="U2061" s="81"/>
      <c r="V2061" s="53"/>
      <c r="W2061" s="53"/>
    </row>
    <row r="2062" spans="1:23" x14ac:dyDescent="0.25">
      <c r="A2062" s="116" t="str">
        <f>IF(ISBLANK(TBL_DATA[[#This Row],[Row.names]]), "",   DATE(YEAR(TBL_DATA[[#This Row],[Row.names]]), MONTH(TBL_DATA[[#This Row],[Row.names]]), DAY(TBL_DATA[[#This Row],[Row.names]])))</f>
        <v/>
      </c>
      <c r="B2062" s="119"/>
      <c r="C2062" s="68"/>
      <c r="E2062" s="53"/>
      <c r="F2062" s="53"/>
      <c r="G2062" s="54"/>
      <c r="H2062" s="114"/>
      <c r="I2062" s="53"/>
      <c r="J2062" s="53"/>
      <c r="K2062" s="53"/>
      <c r="L2062" s="53"/>
      <c r="M2062" s="53"/>
      <c r="N2062" s="53"/>
      <c r="O2062" s="53"/>
      <c r="P2062" s="53"/>
      <c r="Q2062" s="53"/>
      <c r="R2062" s="53"/>
      <c r="S2062" s="53"/>
      <c r="T2062" s="53"/>
      <c r="U2062" s="81"/>
      <c r="V2062" s="53"/>
      <c r="W2062" s="53"/>
    </row>
    <row r="2063" spans="1:23" x14ac:dyDescent="0.25">
      <c r="A2063" s="116" t="str">
        <f>IF(ISBLANK(TBL_DATA[[#This Row],[Row.names]]), "",   DATE(YEAR(TBL_DATA[[#This Row],[Row.names]]), MONTH(TBL_DATA[[#This Row],[Row.names]]), DAY(TBL_DATA[[#This Row],[Row.names]])))</f>
        <v/>
      </c>
      <c r="B2063" s="119"/>
      <c r="C2063" s="68"/>
      <c r="E2063" s="53"/>
      <c r="F2063" s="53"/>
      <c r="G2063" s="54"/>
      <c r="H2063" s="114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81"/>
      <c r="V2063" s="53"/>
      <c r="W2063" s="53"/>
    </row>
    <row r="2064" spans="1:23" x14ac:dyDescent="0.25">
      <c r="A2064" s="116" t="str">
        <f>IF(ISBLANK(TBL_DATA[[#This Row],[Row.names]]), "",   DATE(YEAR(TBL_DATA[[#This Row],[Row.names]]), MONTH(TBL_DATA[[#This Row],[Row.names]]), DAY(TBL_DATA[[#This Row],[Row.names]])))</f>
        <v/>
      </c>
      <c r="B2064" s="119"/>
      <c r="C2064" s="68"/>
      <c r="E2064" s="53"/>
      <c r="F2064" s="53"/>
      <c r="G2064" s="54"/>
      <c r="H2064" s="114"/>
      <c r="I2064" s="53"/>
      <c r="J2064" s="53"/>
      <c r="K2064" s="53"/>
      <c r="L2064" s="53"/>
      <c r="M2064" s="53"/>
      <c r="N2064" s="53"/>
      <c r="O2064" s="53"/>
      <c r="P2064" s="53"/>
      <c r="Q2064" s="53"/>
      <c r="R2064" s="53"/>
      <c r="S2064" s="53"/>
      <c r="T2064" s="53"/>
      <c r="U2064" s="81"/>
      <c r="V2064" s="53"/>
      <c r="W2064" s="53"/>
    </row>
    <row r="2065" spans="1:23" x14ac:dyDescent="0.25">
      <c r="A2065" s="116" t="str">
        <f>IF(ISBLANK(TBL_DATA[[#This Row],[Row.names]]), "",   DATE(YEAR(TBL_DATA[[#This Row],[Row.names]]), MONTH(TBL_DATA[[#This Row],[Row.names]]), DAY(TBL_DATA[[#This Row],[Row.names]])))</f>
        <v/>
      </c>
      <c r="B2065" s="119"/>
      <c r="C2065" s="68"/>
      <c r="E2065" s="53"/>
      <c r="F2065" s="53"/>
      <c r="G2065" s="54"/>
      <c r="H2065" s="114"/>
      <c r="I2065" s="53"/>
      <c r="J2065" s="53"/>
      <c r="K2065" s="53"/>
      <c r="L2065" s="53"/>
      <c r="M2065" s="53"/>
      <c r="N2065" s="53"/>
      <c r="O2065" s="53"/>
      <c r="P2065" s="53"/>
      <c r="Q2065" s="53"/>
      <c r="R2065" s="53"/>
      <c r="S2065" s="53"/>
      <c r="T2065" s="53"/>
      <c r="U2065" s="81"/>
      <c r="V2065" s="53"/>
      <c r="W2065" s="53"/>
    </row>
    <row r="2066" spans="1:23" x14ac:dyDescent="0.25">
      <c r="A2066" s="116" t="str">
        <f>IF(ISBLANK(TBL_DATA[[#This Row],[Row.names]]), "",   DATE(YEAR(TBL_DATA[[#This Row],[Row.names]]), MONTH(TBL_DATA[[#This Row],[Row.names]]), DAY(TBL_DATA[[#This Row],[Row.names]])))</f>
        <v/>
      </c>
      <c r="B2066" s="119"/>
      <c r="C2066" s="68"/>
      <c r="E2066" s="53"/>
      <c r="F2066" s="53"/>
      <c r="G2066" s="54"/>
      <c r="H2066" s="114"/>
      <c r="I2066" s="53"/>
      <c r="J2066" s="53"/>
      <c r="K2066" s="53"/>
      <c r="L2066" s="53"/>
      <c r="M2066" s="53"/>
      <c r="N2066" s="53"/>
      <c r="O2066" s="53"/>
      <c r="P2066" s="53"/>
      <c r="Q2066" s="53"/>
      <c r="R2066" s="53"/>
      <c r="S2066" s="53"/>
      <c r="T2066" s="53"/>
      <c r="U2066" s="81"/>
      <c r="V2066" s="53"/>
      <c r="W2066" s="53"/>
    </row>
    <row r="2067" spans="1:23" x14ac:dyDescent="0.25">
      <c r="A2067" s="116" t="str">
        <f>IF(ISBLANK(TBL_DATA[[#This Row],[Row.names]]), "",   DATE(YEAR(TBL_DATA[[#This Row],[Row.names]]), MONTH(TBL_DATA[[#This Row],[Row.names]]), DAY(TBL_DATA[[#This Row],[Row.names]])))</f>
        <v/>
      </c>
      <c r="B2067" s="119"/>
      <c r="C2067" s="68"/>
      <c r="E2067" s="53"/>
      <c r="F2067" s="53"/>
      <c r="G2067" s="54"/>
      <c r="H2067" s="114"/>
      <c r="I2067" s="53"/>
      <c r="J2067" s="53"/>
      <c r="K2067" s="53"/>
      <c r="L2067" s="53"/>
      <c r="M2067" s="53"/>
      <c r="N2067" s="53"/>
      <c r="O2067" s="53"/>
      <c r="P2067" s="53"/>
      <c r="Q2067" s="53"/>
      <c r="R2067" s="53"/>
      <c r="S2067" s="53"/>
      <c r="T2067" s="53"/>
      <c r="U2067" s="81"/>
      <c r="V2067" s="53"/>
      <c r="W2067" s="53"/>
    </row>
    <row r="2068" spans="1:23" x14ac:dyDescent="0.25">
      <c r="A2068" s="116" t="str">
        <f>IF(ISBLANK(TBL_DATA[[#This Row],[Row.names]]), "",   DATE(YEAR(TBL_DATA[[#This Row],[Row.names]]), MONTH(TBL_DATA[[#This Row],[Row.names]]), DAY(TBL_DATA[[#This Row],[Row.names]])))</f>
        <v/>
      </c>
      <c r="B2068" s="119"/>
      <c r="C2068" s="68"/>
      <c r="E2068" s="53"/>
      <c r="F2068" s="53"/>
      <c r="G2068" s="54"/>
      <c r="H2068" s="114"/>
      <c r="I2068" s="53"/>
      <c r="J2068" s="53"/>
      <c r="K2068" s="53"/>
      <c r="L2068" s="53"/>
      <c r="M2068" s="53"/>
      <c r="N2068" s="53"/>
      <c r="O2068" s="53"/>
      <c r="P2068" s="53"/>
      <c r="Q2068" s="53"/>
      <c r="R2068" s="53"/>
      <c r="S2068" s="53"/>
      <c r="T2068" s="53"/>
      <c r="U2068" s="81"/>
      <c r="V2068" s="53"/>
      <c r="W2068" s="53"/>
    </row>
    <row r="2069" spans="1:23" x14ac:dyDescent="0.25">
      <c r="A2069" s="116" t="str">
        <f>IF(ISBLANK(TBL_DATA[[#This Row],[Row.names]]), "",   DATE(YEAR(TBL_DATA[[#This Row],[Row.names]]), MONTH(TBL_DATA[[#This Row],[Row.names]]), DAY(TBL_DATA[[#This Row],[Row.names]])))</f>
        <v/>
      </c>
      <c r="B2069" s="119"/>
      <c r="C2069" s="68"/>
      <c r="E2069" s="53"/>
      <c r="F2069" s="53"/>
      <c r="G2069" s="54"/>
      <c r="H2069" s="114"/>
      <c r="I2069" s="53"/>
      <c r="J2069" s="53"/>
      <c r="K2069" s="53"/>
      <c r="L2069" s="53"/>
      <c r="M2069" s="53"/>
      <c r="N2069" s="53"/>
      <c r="O2069" s="53"/>
      <c r="P2069" s="53"/>
      <c r="Q2069" s="53"/>
      <c r="R2069" s="53"/>
      <c r="S2069" s="53"/>
      <c r="T2069" s="53"/>
      <c r="U2069" s="81"/>
      <c r="V2069" s="53"/>
      <c r="W2069" s="53"/>
    </row>
    <row r="2070" spans="1:23" x14ac:dyDescent="0.25">
      <c r="A2070" s="116" t="str">
        <f>IF(ISBLANK(TBL_DATA[[#This Row],[Row.names]]), "",   DATE(YEAR(TBL_DATA[[#This Row],[Row.names]]), MONTH(TBL_DATA[[#This Row],[Row.names]]), DAY(TBL_DATA[[#This Row],[Row.names]])))</f>
        <v/>
      </c>
      <c r="B2070" s="119"/>
      <c r="C2070" s="68"/>
      <c r="E2070" s="53"/>
      <c r="F2070" s="53"/>
      <c r="G2070" s="54"/>
      <c r="H2070" s="114"/>
      <c r="I2070" s="53"/>
      <c r="J2070" s="53"/>
      <c r="K2070" s="53"/>
      <c r="L2070" s="53"/>
      <c r="M2070" s="53"/>
      <c r="N2070" s="53"/>
      <c r="O2070" s="53"/>
      <c r="P2070" s="53"/>
      <c r="Q2070" s="53"/>
      <c r="R2070" s="53"/>
      <c r="S2070" s="53"/>
      <c r="T2070" s="53"/>
      <c r="U2070" s="81"/>
      <c r="V2070" s="53"/>
      <c r="W2070" s="53"/>
    </row>
    <row r="2071" spans="1:23" x14ac:dyDescent="0.25">
      <c r="A2071" s="116" t="str">
        <f>IF(ISBLANK(TBL_DATA[[#This Row],[Row.names]]), "",   DATE(YEAR(TBL_DATA[[#This Row],[Row.names]]), MONTH(TBL_DATA[[#This Row],[Row.names]]), DAY(TBL_DATA[[#This Row],[Row.names]])))</f>
        <v/>
      </c>
      <c r="B2071" s="119"/>
      <c r="C2071" s="68"/>
      <c r="E2071" s="53"/>
      <c r="F2071" s="53"/>
      <c r="G2071" s="54"/>
      <c r="H2071" s="114"/>
      <c r="I2071" s="53"/>
      <c r="J2071" s="53"/>
      <c r="K2071" s="53"/>
      <c r="L2071" s="53"/>
      <c r="M2071" s="53"/>
      <c r="N2071" s="53"/>
      <c r="O2071" s="53"/>
      <c r="P2071" s="53"/>
      <c r="Q2071" s="53"/>
      <c r="R2071" s="53"/>
      <c r="S2071" s="53"/>
      <c r="T2071" s="53"/>
      <c r="U2071" s="81"/>
      <c r="V2071" s="53"/>
      <c r="W2071" s="53"/>
    </row>
    <row r="2072" spans="1:23" x14ac:dyDescent="0.25">
      <c r="A2072" s="116" t="str">
        <f>IF(ISBLANK(TBL_DATA[[#This Row],[Row.names]]), "",   DATE(YEAR(TBL_DATA[[#This Row],[Row.names]]), MONTH(TBL_DATA[[#This Row],[Row.names]]), DAY(TBL_DATA[[#This Row],[Row.names]])))</f>
        <v/>
      </c>
      <c r="B2072" s="119"/>
      <c r="C2072" s="68"/>
      <c r="E2072" s="53"/>
      <c r="F2072" s="53"/>
      <c r="G2072" s="54"/>
      <c r="H2072" s="114"/>
      <c r="I2072" s="53"/>
      <c r="J2072" s="53"/>
      <c r="K2072" s="53"/>
      <c r="L2072" s="53"/>
      <c r="M2072" s="53"/>
      <c r="N2072" s="53"/>
      <c r="O2072" s="53"/>
      <c r="P2072" s="53"/>
      <c r="Q2072" s="53"/>
      <c r="R2072" s="53"/>
      <c r="S2072" s="53"/>
      <c r="T2072" s="53"/>
      <c r="U2072" s="81"/>
      <c r="V2072" s="53"/>
      <c r="W2072" s="53"/>
    </row>
    <row r="2073" spans="1:23" x14ac:dyDescent="0.25">
      <c r="A2073" s="116" t="str">
        <f>IF(ISBLANK(TBL_DATA[[#This Row],[Row.names]]), "",   DATE(YEAR(TBL_DATA[[#This Row],[Row.names]]), MONTH(TBL_DATA[[#This Row],[Row.names]]), DAY(TBL_DATA[[#This Row],[Row.names]])))</f>
        <v/>
      </c>
      <c r="B2073" s="119"/>
      <c r="C2073" s="68"/>
      <c r="E2073" s="53"/>
      <c r="F2073" s="53"/>
      <c r="G2073" s="54"/>
      <c r="H2073" s="114"/>
      <c r="I2073" s="53"/>
      <c r="J2073" s="53"/>
      <c r="K2073" s="53"/>
      <c r="L2073" s="53"/>
      <c r="M2073" s="53"/>
      <c r="N2073" s="53"/>
      <c r="O2073" s="53"/>
      <c r="P2073" s="53"/>
      <c r="Q2073" s="53"/>
      <c r="R2073" s="53"/>
      <c r="S2073" s="53"/>
      <c r="T2073" s="53"/>
      <c r="U2073" s="81"/>
      <c r="V2073" s="53"/>
      <c r="W2073" s="53"/>
    </row>
    <row r="2074" spans="1:23" x14ac:dyDescent="0.25">
      <c r="A2074" s="116" t="str">
        <f>IF(ISBLANK(TBL_DATA[[#This Row],[Row.names]]), "",   DATE(YEAR(TBL_DATA[[#This Row],[Row.names]]), MONTH(TBL_DATA[[#This Row],[Row.names]]), DAY(TBL_DATA[[#This Row],[Row.names]])))</f>
        <v/>
      </c>
      <c r="B2074" s="119"/>
      <c r="C2074" s="68"/>
      <c r="E2074" s="53"/>
      <c r="F2074" s="53"/>
      <c r="G2074" s="54"/>
      <c r="H2074" s="114"/>
      <c r="I2074" s="53"/>
      <c r="J2074" s="53"/>
      <c r="K2074" s="53"/>
      <c r="L2074" s="53"/>
      <c r="M2074" s="53"/>
      <c r="N2074" s="53"/>
      <c r="O2074" s="53"/>
      <c r="P2074" s="53"/>
      <c r="Q2074" s="53"/>
      <c r="R2074" s="53"/>
      <c r="S2074" s="53"/>
      <c r="T2074" s="53"/>
      <c r="U2074" s="81"/>
      <c r="V2074" s="53"/>
      <c r="W2074" s="53"/>
    </row>
    <row r="2075" spans="1:23" x14ac:dyDescent="0.25">
      <c r="A2075" s="116" t="str">
        <f>IF(ISBLANK(TBL_DATA[[#This Row],[Row.names]]), "",   DATE(YEAR(TBL_DATA[[#This Row],[Row.names]]), MONTH(TBL_DATA[[#This Row],[Row.names]]), DAY(TBL_DATA[[#This Row],[Row.names]])))</f>
        <v/>
      </c>
      <c r="B2075" s="119"/>
      <c r="C2075" s="68"/>
      <c r="E2075" s="53"/>
      <c r="F2075" s="53"/>
      <c r="G2075" s="54"/>
      <c r="H2075" s="114"/>
      <c r="I2075" s="53"/>
      <c r="J2075" s="53"/>
      <c r="K2075" s="53"/>
      <c r="L2075" s="53"/>
      <c r="M2075" s="53"/>
      <c r="N2075" s="53"/>
      <c r="O2075" s="53"/>
      <c r="P2075" s="53"/>
      <c r="Q2075" s="53"/>
      <c r="R2075" s="53"/>
      <c r="S2075" s="53"/>
      <c r="T2075" s="53"/>
      <c r="U2075" s="81"/>
      <c r="V2075" s="53"/>
      <c r="W2075" s="53"/>
    </row>
    <row r="2076" spans="1:23" x14ac:dyDescent="0.25">
      <c r="A2076" s="116" t="str">
        <f>IF(ISBLANK(TBL_DATA[[#This Row],[Row.names]]), "",   DATE(YEAR(TBL_DATA[[#This Row],[Row.names]]), MONTH(TBL_DATA[[#This Row],[Row.names]]), DAY(TBL_DATA[[#This Row],[Row.names]])))</f>
        <v/>
      </c>
      <c r="B2076" s="119"/>
      <c r="C2076" s="68"/>
      <c r="E2076" s="53"/>
      <c r="F2076" s="53"/>
      <c r="G2076" s="54"/>
      <c r="H2076" s="114"/>
      <c r="I2076" s="53"/>
      <c r="J2076" s="53"/>
      <c r="K2076" s="53"/>
      <c r="L2076" s="53"/>
      <c r="M2076" s="53"/>
      <c r="N2076" s="53"/>
      <c r="O2076" s="53"/>
      <c r="P2076" s="53"/>
      <c r="Q2076" s="53"/>
      <c r="R2076" s="53"/>
      <c r="S2076" s="53"/>
      <c r="T2076" s="53"/>
      <c r="U2076" s="81"/>
      <c r="V2076" s="53"/>
      <c r="W2076" s="53"/>
    </row>
    <row r="2077" spans="1:23" x14ac:dyDescent="0.25">
      <c r="A2077" s="116" t="str">
        <f>IF(ISBLANK(TBL_DATA[[#This Row],[Row.names]]), "",   DATE(YEAR(TBL_DATA[[#This Row],[Row.names]]), MONTH(TBL_DATA[[#This Row],[Row.names]]), DAY(TBL_DATA[[#This Row],[Row.names]])))</f>
        <v/>
      </c>
      <c r="B2077" s="119"/>
      <c r="C2077" s="68"/>
      <c r="E2077" s="53"/>
      <c r="F2077" s="53"/>
      <c r="G2077" s="54"/>
      <c r="H2077" s="114"/>
      <c r="I2077" s="53"/>
      <c r="J2077" s="53"/>
      <c r="K2077" s="53"/>
      <c r="L2077" s="53"/>
      <c r="M2077" s="53"/>
      <c r="N2077" s="53"/>
      <c r="O2077" s="53"/>
      <c r="P2077" s="53"/>
      <c r="Q2077" s="53"/>
      <c r="R2077" s="53"/>
      <c r="S2077" s="53"/>
      <c r="T2077" s="53"/>
      <c r="U2077" s="81"/>
      <c r="V2077" s="53"/>
      <c r="W2077" s="53"/>
    </row>
    <row r="2078" spans="1:23" x14ac:dyDescent="0.25">
      <c r="A2078" s="116" t="str">
        <f>IF(ISBLANK(TBL_DATA[[#This Row],[Row.names]]), "",   DATE(YEAR(TBL_DATA[[#This Row],[Row.names]]), MONTH(TBL_DATA[[#This Row],[Row.names]]), DAY(TBL_DATA[[#This Row],[Row.names]])))</f>
        <v/>
      </c>
      <c r="B2078" s="119"/>
      <c r="C2078" s="68"/>
      <c r="E2078" s="53"/>
      <c r="F2078" s="53"/>
      <c r="G2078" s="54"/>
      <c r="H2078" s="114"/>
      <c r="I2078" s="53"/>
      <c r="J2078" s="53"/>
      <c r="K2078" s="53"/>
      <c r="L2078" s="53"/>
      <c r="M2078" s="53"/>
      <c r="N2078" s="53"/>
      <c r="O2078" s="53"/>
      <c r="P2078" s="53"/>
      <c r="Q2078" s="53"/>
      <c r="R2078" s="53"/>
      <c r="S2078" s="53"/>
      <c r="T2078" s="53"/>
      <c r="U2078" s="81"/>
      <c r="V2078" s="53"/>
      <c r="W2078" s="53"/>
    </row>
    <row r="2079" spans="1:23" x14ac:dyDescent="0.25">
      <c r="A2079" s="116" t="str">
        <f>IF(ISBLANK(TBL_DATA[[#This Row],[Row.names]]), "",   DATE(YEAR(TBL_DATA[[#This Row],[Row.names]]), MONTH(TBL_DATA[[#This Row],[Row.names]]), DAY(TBL_DATA[[#This Row],[Row.names]])))</f>
        <v/>
      </c>
      <c r="B2079" s="119"/>
      <c r="C2079" s="68"/>
      <c r="E2079" s="53"/>
      <c r="F2079" s="53"/>
      <c r="G2079" s="54"/>
      <c r="H2079" s="114"/>
      <c r="I2079" s="53"/>
      <c r="J2079" s="53"/>
      <c r="K2079" s="53"/>
      <c r="L2079" s="53"/>
      <c r="M2079" s="53"/>
      <c r="N2079" s="53"/>
      <c r="O2079" s="53"/>
      <c r="P2079" s="53"/>
      <c r="Q2079" s="53"/>
      <c r="R2079" s="53"/>
      <c r="S2079" s="53"/>
      <c r="T2079" s="53"/>
      <c r="U2079" s="81"/>
      <c r="V2079" s="53"/>
      <c r="W2079" s="53"/>
    </row>
    <row r="2080" spans="1:23" x14ac:dyDescent="0.25">
      <c r="A2080" s="116" t="str">
        <f>IF(ISBLANK(TBL_DATA[[#This Row],[Row.names]]), "",   DATE(YEAR(TBL_DATA[[#This Row],[Row.names]]), MONTH(TBL_DATA[[#This Row],[Row.names]]), DAY(TBL_DATA[[#This Row],[Row.names]])))</f>
        <v/>
      </c>
      <c r="B2080" s="119"/>
      <c r="C2080" s="68"/>
      <c r="E2080" s="53"/>
      <c r="F2080" s="53"/>
      <c r="G2080" s="54"/>
      <c r="H2080" s="114"/>
      <c r="I2080" s="53"/>
      <c r="J2080" s="53"/>
      <c r="K2080" s="53"/>
      <c r="L2080" s="53"/>
      <c r="M2080" s="53"/>
      <c r="N2080" s="53"/>
      <c r="O2080" s="53"/>
      <c r="P2080" s="53"/>
      <c r="Q2080" s="53"/>
      <c r="R2080" s="53"/>
      <c r="S2080" s="53"/>
      <c r="T2080" s="53"/>
      <c r="U2080" s="81"/>
      <c r="V2080" s="53"/>
      <c r="W2080" s="53"/>
    </row>
    <row r="2081" spans="1:23" x14ac:dyDescent="0.25">
      <c r="A2081" s="116" t="str">
        <f>IF(ISBLANK(TBL_DATA[[#This Row],[Row.names]]), "",   DATE(YEAR(TBL_DATA[[#This Row],[Row.names]]), MONTH(TBL_DATA[[#This Row],[Row.names]]), DAY(TBL_DATA[[#This Row],[Row.names]])))</f>
        <v/>
      </c>
      <c r="B2081" s="119"/>
      <c r="C2081" s="68"/>
      <c r="E2081" s="53"/>
      <c r="F2081" s="53"/>
      <c r="G2081" s="54"/>
      <c r="H2081" s="114"/>
      <c r="I2081" s="53"/>
      <c r="J2081" s="53"/>
      <c r="K2081" s="53"/>
      <c r="L2081" s="53"/>
      <c r="M2081" s="53"/>
      <c r="N2081" s="53"/>
      <c r="O2081" s="53"/>
      <c r="P2081" s="53"/>
      <c r="Q2081" s="53"/>
      <c r="R2081" s="53"/>
      <c r="S2081" s="53"/>
      <c r="T2081" s="53"/>
      <c r="U2081" s="81"/>
      <c r="V2081" s="53"/>
      <c r="W2081" s="53"/>
    </row>
    <row r="2082" spans="1:23" x14ac:dyDescent="0.25">
      <c r="A2082" s="116" t="str">
        <f>IF(ISBLANK(TBL_DATA[[#This Row],[Row.names]]), "",   DATE(YEAR(TBL_DATA[[#This Row],[Row.names]]), MONTH(TBL_DATA[[#This Row],[Row.names]]), DAY(TBL_DATA[[#This Row],[Row.names]])))</f>
        <v/>
      </c>
      <c r="B2082" s="119"/>
      <c r="C2082" s="68"/>
      <c r="E2082" s="53"/>
      <c r="F2082" s="53"/>
      <c r="G2082" s="54"/>
      <c r="H2082" s="114"/>
      <c r="I2082" s="53"/>
      <c r="J2082" s="53"/>
      <c r="K2082" s="53"/>
      <c r="L2082" s="53"/>
      <c r="M2082" s="53"/>
      <c r="N2082" s="53"/>
      <c r="O2082" s="53"/>
      <c r="P2082" s="53"/>
      <c r="Q2082" s="53"/>
      <c r="R2082" s="53"/>
      <c r="S2082" s="53"/>
      <c r="T2082" s="53"/>
      <c r="U2082" s="81"/>
      <c r="V2082" s="53"/>
      <c r="W2082" s="53"/>
    </row>
    <row r="2083" spans="1:23" x14ac:dyDescent="0.25">
      <c r="A2083" s="116" t="str">
        <f>IF(ISBLANK(TBL_DATA[[#This Row],[Row.names]]), "",   DATE(YEAR(TBL_DATA[[#This Row],[Row.names]]), MONTH(TBL_DATA[[#This Row],[Row.names]]), DAY(TBL_DATA[[#This Row],[Row.names]])))</f>
        <v/>
      </c>
      <c r="B2083" s="119"/>
      <c r="C2083" s="68"/>
      <c r="E2083" s="53"/>
      <c r="F2083" s="53"/>
      <c r="G2083" s="54"/>
      <c r="H2083" s="114"/>
      <c r="I2083" s="53"/>
      <c r="J2083" s="53"/>
      <c r="K2083" s="53"/>
      <c r="L2083" s="53"/>
      <c r="M2083" s="53"/>
      <c r="N2083" s="53"/>
      <c r="O2083" s="53"/>
      <c r="P2083" s="53"/>
      <c r="Q2083" s="53"/>
      <c r="R2083" s="53"/>
      <c r="S2083" s="53"/>
      <c r="T2083" s="53"/>
      <c r="U2083" s="81"/>
      <c r="V2083" s="53"/>
      <c r="W2083" s="53"/>
    </row>
    <row r="2084" spans="1:23" x14ac:dyDescent="0.25">
      <c r="A2084" s="116" t="str">
        <f>IF(ISBLANK(TBL_DATA[[#This Row],[Row.names]]), "",   DATE(YEAR(TBL_DATA[[#This Row],[Row.names]]), MONTH(TBL_DATA[[#This Row],[Row.names]]), DAY(TBL_DATA[[#This Row],[Row.names]])))</f>
        <v/>
      </c>
      <c r="B2084" s="119"/>
      <c r="C2084" s="68"/>
      <c r="E2084" s="53"/>
      <c r="F2084" s="53"/>
      <c r="G2084" s="54"/>
      <c r="H2084" s="114"/>
      <c r="I2084" s="53"/>
      <c r="J2084" s="53"/>
      <c r="K2084" s="53"/>
      <c r="L2084" s="53"/>
      <c r="M2084" s="53"/>
      <c r="N2084" s="53"/>
      <c r="O2084" s="53"/>
      <c r="P2084" s="53"/>
      <c r="Q2084" s="53"/>
      <c r="R2084" s="53"/>
      <c r="S2084" s="53"/>
      <c r="T2084" s="53"/>
      <c r="U2084" s="81"/>
      <c r="V2084" s="53"/>
      <c r="W2084" s="53"/>
    </row>
    <row r="2085" spans="1:23" x14ac:dyDescent="0.25">
      <c r="A2085" s="116" t="str">
        <f>IF(ISBLANK(TBL_DATA[[#This Row],[Row.names]]), "",   DATE(YEAR(TBL_DATA[[#This Row],[Row.names]]), MONTH(TBL_DATA[[#This Row],[Row.names]]), DAY(TBL_DATA[[#This Row],[Row.names]])))</f>
        <v/>
      </c>
      <c r="B2085" s="119"/>
      <c r="C2085" s="68"/>
      <c r="E2085" s="53"/>
      <c r="F2085" s="53"/>
      <c r="G2085" s="54"/>
      <c r="H2085" s="114"/>
      <c r="I2085" s="53"/>
      <c r="J2085" s="53"/>
      <c r="K2085" s="53"/>
      <c r="L2085" s="53"/>
      <c r="M2085" s="53"/>
      <c r="N2085" s="53"/>
      <c r="O2085" s="53"/>
      <c r="P2085" s="53"/>
      <c r="Q2085" s="53"/>
      <c r="R2085" s="53"/>
      <c r="S2085" s="53"/>
      <c r="T2085" s="53"/>
      <c r="U2085" s="81"/>
      <c r="V2085" s="53"/>
      <c r="W2085" s="53"/>
    </row>
    <row r="2086" spans="1:23" x14ac:dyDescent="0.25">
      <c r="A2086" s="116" t="str">
        <f>IF(ISBLANK(TBL_DATA[[#This Row],[Row.names]]), "",   DATE(YEAR(TBL_DATA[[#This Row],[Row.names]]), MONTH(TBL_DATA[[#This Row],[Row.names]]), DAY(TBL_DATA[[#This Row],[Row.names]])))</f>
        <v/>
      </c>
      <c r="B2086" s="119"/>
      <c r="C2086" s="68"/>
      <c r="E2086" s="53"/>
      <c r="F2086" s="53"/>
      <c r="G2086" s="54"/>
      <c r="H2086" s="114"/>
      <c r="I2086" s="53"/>
      <c r="J2086" s="53"/>
      <c r="K2086" s="53"/>
      <c r="L2086" s="53"/>
      <c r="M2086" s="53"/>
      <c r="N2086" s="53"/>
      <c r="O2086" s="53"/>
      <c r="P2086" s="53"/>
      <c r="Q2086" s="53"/>
      <c r="R2086" s="53"/>
      <c r="S2086" s="53"/>
      <c r="T2086" s="53"/>
      <c r="U2086" s="81"/>
      <c r="V2086" s="53"/>
      <c r="W2086" s="53"/>
    </row>
    <row r="2087" spans="1:23" x14ac:dyDescent="0.25">
      <c r="A2087" s="116" t="str">
        <f>IF(ISBLANK(TBL_DATA[[#This Row],[Row.names]]), "",   DATE(YEAR(TBL_DATA[[#This Row],[Row.names]]), MONTH(TBL_DATA[[#This Row],[Row.names]]), DAY(TBL_DATA[[#This Row],[Row.names]])))</f>
        <v/>
      </c>
      <c r="B2087" s="119"/>
      <c r="C2087" s="68"/>
      <c r="E2087" s="53"/>
      <c r="F2087" s="53"/>
      <c r="G2087" s="54"/>
      <c r="H2087" s="114"/>
      <c r="I2087" s="53"/>
      <c r="J2087" s="53"/>
      <c r="K2087" s="53"/>
      <c r="L2087" s="53"/>
      <c r="M2087" s="53"/>
      <c r="N2087" s="53"/>
      <c r="O2087" s="53"/>
      <c r="P2087" s="53"/>
      <c r="Q2087" s="53"/>
      <c r="R2087" s="53"/>
      <c r="S2087" s="53"/>
      <c r="T2087" s="53"/>
      <c r="U2087" s="81"/>
      <c r="V2087" s="53"/>
      <c r="W2087" s="53"/>
    </row>
    <row r="2088" spans="1:23" x14ac:dyDescent="0.25">
      <c r="A2088" s="116" t="str">
        <f>IF(ISBLANK(TBL_DATA[[#This Row],[Row.names]]), "",   DATE(YEAR(TBL_DATA[[#This Row],[Row.names]]), MONTH(TBL_DATA[[#This Row],[Row.names]]), DAY(TBL_DATA[[#This Row],[Row.names]])))</f>
        <v/>
      </c>
      <c r="B2088" s="119"/>
      <c r="C2088" s="68"/>
      <c r="E2088" s="53"/>
      <c r="F2088" s="53"/>
      <c r="G2088" s="54"/>
      <c r="H2088" s="114"/>
      <c r="I2088" s="53"/>
      <c r="J2088" s="53"/>
      <c r="K2088" s="53"/>
      <c r="L2088" s="53"/>
      <c r="M2088" s="53"/>
      <c r="N2088" s="53"/>
      <c r="O2088" s="53"/>
      <c r="P2088" s="53"/>
      <c r="Q2088" s="53"/>
      <c r="R2088" s="53"/>
      <c r="S2088" s="53"/>
      <c r="T2088" s="53"/>
      <c r="U2088" s="81"/>
      <c r="V2088" s="53"/>
      <c r="W2088" s="53"/>
    </row>
    <row r="2089" spans="1:23" x14ac:dyDescent="0.25">
      <c r="A2089" s="116" t="str">
        <f>IF(ISBLANK(TBL_DATA[[#This Row],[Row.names]]), "",   DATE(YEAR(TBL_DATA[[#This Row],[Row.names]]), MONTH(TBL_DATA[[#This Row],[Row.names]]), DAY(TBL_DATA[[#This Row],[Row.names]])))</f>
        <v/>
      </c>
      <c r="B2089" s="119"/>
      <c r="C2089" s="68"/>
      <c r="E2089" s="53"/>
      <c r="F2089" s="53"/>
      <c r="G2089" s="54"/>
      <c r="H2089" s="114"/>
      <c r="I2089" s="53"/>
      <c r="J2089" s="53"/>
      <c r="K2089" s="53"/>
      <c r="L2089" s="53"/>
      <c r="M2089" s="53"/>
      <c r="N2089" s="53"/>
      <c r="O2089" s="53"/>
      <c r="P2089" s="53"/>
      <c r="Q2089" s="53"/>
      <c r="R2089" s="53"/>
      <c r="S2089" s="53"/>
      <c r="T2089" s="53"/>
      <c r="U2089" s="81"/>
      <c r="V2089" s="53"/>
      <c r="W2089" s="53"/>
    </row>
    <row r="2090" spans="1:23" x14ac:dyDescent="0.25">
      <c r="A2090" s="116" t="str">
        <f>IF(ISBLANK(TBL_DATA[[#This Row],[Row.names]]), "",   DATE(YEAR(TBL_DATA[[#This Row],[Row.names]]), MONTH(TBL_DATA[[#This Row],[Row.names]]), DAY(TBL_DATA[[#This Row],[Row.names]])))</f>
        <v/>
      </c>
      <c r="B2090" s="119"/>
      <c r="C2090" s="68"/>
      <c r="E2090" s="53"/>
      <c r="F2090" s="53"/>
      <c r="G2090" s="54"/>
      <c r="H2090" s="114"/>
      <c r="I2090" s="53"/>
      <c r="J2090" s="53"/>
      <c r="K2090" s="53"/>
      <c r="L2090" s="53"/>
      <c r="M2090" s="53"/>
      <c r="N2090" s="53"/>
      <c r="O2090" s="53"/>
      <c r="P2090" s="53"/>
      <c r="Q2090" s="53"/>
      <c r="R2090" s="53"/>
      <c r="S2090" s="53"/>
      <c r="T2090" s="53"/>
      <c r="U2090" s="81"/>
      <c r="V2090" s="53"/>
      <c r="W2090" s="53"/>
    </row>
    <row r="2091" spans="1:23" x14ac:dyDescent="0.25">
      <c r="A2091" s="116" t="str">
        <f>IF(ISBLANK(TBL_DATA[[#This Row],[Row.names]]), "",   DATE(YEAR(TBL_DATA[[#This Row],[Row.names]]), MONTH(TBL_DATA[[#This Row],[Row.names]]), DAY(TBL_DATA[[#This Row],[Row.names]])))</f>
        <v/>
      </c>
      <c r="B2091" s="119"/>
      <c r="C2091" s="68"/>
      <c r="E2091" s="53"/>
      <c r="F2091" s="53"/>
      <c r="G2091" s="54"/>
      <c r="H2091" s="114"/>
      <c r="I2091" s="53"/>
      <c r="J2091" s="53"/>
      <c r="K2091" s="53"/>
      <c r="L2091" s="53"/>
      <c r="M2091" s="53"/>
      <c r="N2091" s="53"/>
      <c r="O2091" s="53"/>
      <c r="P2091" s="53"/>
      <c r="Q2091" s="53"/>
      <c r="R2091" s="53"/>
      <c r="S2091" s="53"/>
      <c r="T2091" s="53"/>
      <c r="U2091" s="81"/>
      <c r="V2091" s="53"/>
      <c r="W2091" s="53"/>
    </row>
    <row r="2092" spans="1:23" x14ac:dyDescent="0.25">
      <c r="A2092" s="116" t="str">
        <f>IF(ISBLANK(TBL_DATA[[#This Row],[Row.names]]), "",   DATE(YEAR(TBL_DATA[[#This Row],[Row.names]]), MONTH(TBL_DATA[[#This Row],[Row.names]]), DAY(TBL_DATA[[#This Row],[Row.names]])))</f>
        <v/>
      </c>
      <c r="B2092" s="119"/>
      <c r="C2092" s="68"/>
      <c r="E2092" s="53"/>
      <c r="F2092" s="53"/>
      <c r="G2092" s="54"/>
      <c r="H2092" s="114"/>
      <c r="I2092" s="53"/>
      <c r="J2092" s="53"/>
      <c r="K2092" s="53"/>
      <c r="L2092" s="53"/>
      <c r="M2092" s="53"/>
      <c r="N2092" s="53"/>
      <c r="O2092" s="53"/>
      <c r="P2092" s="53"/>
      <c r="Q2092" s="53"/>
      <c r="R2092" s="53"/>
      <c r="S2092" s="53"/>
      <c r="T2092" s="53"/>
      <c r="U2092" s="81"/>
      <c r="V2092" s="53"/>
      <c r="W2092" s="53"/>
    </row>
    <row r="2093" spans="1:23" x14ac:dyDescent="0.25">
      <c r="A2093" s="116" t="str">
        <f>IF(ISBLANK(TBL_DATA[[#This Row],[Row.names]]), "",   DATE(YEAR(TBL_DATA[[#This Row],[Row.names]]), MONTH(TBL_DATA[[#This Row],[Row.names]]), DAY(TBL_DATA[[#This Row],[Row.names]])))</f>
        <v/>
      </c>
      <c r="B2093" s="119"/>
      <c r="C2093" s="68"/>
      <c r="E2093" s="53"/>
      <c r="F2093" s="53"/>
      <c r="G2093" s="54"/>
      <c r="H2093" s="114"/>
      <c r="I2093" s="53"/>
      <c r="J2093" s="53"/>
      <c r="K2093" s="53"/>
      <c r="L2093" s="53"/>
      <c r="M2093" s="53"/>
      <c r="N2093" s="53"/>
      <c r="O2093" s="53"/>
      <c r="P2093" s="53"/>
      <c r="Q2093" s="53"/>
      <c r="R2093" s="53"/>
      <c r="S2093" s="53"/>
      <c r="T2093" s="53"/>
      <c r="U2093" s="81"/>
      <c r="V2093" s="53"/>
      <c r="W2093" s="53"/>
    </row>
    <row r="2094" spans="1:23" x14ac:dyDescent="0.25">
      <c r="A2094" s="116" t="str">
        <f>IF(ISBLANK(TBL_DATA[[#This Row],[Row.names]]), "",   DATE(YEAR(TBL_DATA[[#This Row],[Row.names]]), MONTH(TBL_DATA[[#This Row],[Row.names]]), DAY(TBL_DATA[[#This Row],[Row.names]])))</f>
        <v/>
      </c>
      <c r="B2094" s="119"/>
      <c r="C2094" s="68"/>
      <c r="E2094" s="53"/>
      <c r="F2094" s="53"/>
      <c r="G2094" s="54"/>
      <c r="H2094" s="114"/>
      <c r="I2094" s="53"/>
      <c r="J2094" s="53"/>
      <c r="K2094" s="53"/>
      <c r="L2094" s="53"/>
      <c r="M2094" s="53"/>
      <c r="N2094" s="53"/>
      <c r="O2094" s="53"/>
      <c r="P2094" s="53"/>
      <c r="Q2094" s="53"/>
      <c r="R2094" s="53"/>
      <c r="S2094" s="53"/>
      <c r="T2094" s="53"/>
      <c r="U2094" s="81"/>
      <c r="V2094" s="53"/>
      <c r="W2094" s="53"/>
    </row>
    <row r="2095" spans="1:23" x14ac:dyDescent="0.25">
      <c r="A2095" s="116" t="str">
        <f>IF(ISBLANK(TBL_DATA[[#This Row],[Row.names]]), "",   DATE(YEAR(TBL_DATA[[#This Row],[Row.names]]), MONTH(TBL_DATA[[#This Row],[Row.names]]), DAY(TBL_DATA[[#This Row],[Row.names]])))</f>
        <v/>
      </c>
      <c r="B2095" s="119"/>
      <c r="C2095" s="68"/>
      <c r="E2095" s="53"/>
      <c r="F2095" s="53"/>
      <c r="G2095" s="54"/>
      <c r="H2095" s="114"/>
      <c r="I2095" s="53"/>
      <c r="J2095" s="53"/>
      <c r="K2095" s="53"/>
      <c r="L2095" s="53"/>
      <c r="M2095" s="53"/>
      <c r="N2095" s="53"/>
      <c r="O2095" s="53"/>
      <c r="P2095" s="53"/>
      <c r="Q2095" s="53"/>
      <c r="R2095" s="53"/>
      <c r="S2095" s="53"/>
      <c r="T2095" s="53"/>
      <c r="U2095" s="81"/>
      <c r="V2095" s="53"/>
      <c r="W2095" s="53"/>
    </row>
    <row r="2096" spans="1:23" x14ac:dyDescent="0.25">
      <c r="A2096" s="116" t="str">
        <f>IF(ISBLANK(TBL_DATA[[#This Row],[Row.names]]), "",   DATE(YEAR(TBL_DATA[[#This Row],[Row.names]]), MONTH(TBL_DATA[[#This Row],[Row.names]]), DAY(TBL_DATA[[#This Row],[Row.names]])))</f>
        <v/>
      </c>
      <c r="B2096" s="119"/>
      <c r="C2096" s="68"/>
      <c r="E2096" s="53"/>
      <c r="F2096" s="53"/>
      <c r="G2096" s="54"/>
      <c r="H2096" s="114"/>
      <c r="I2096" s="53"/>
      <c r="J2096" s="53"/>
      <c r="K2096" s="53"/>
      <c r="L2096" s="53"/>
      <c r="M2096" s="53"/>
      <c r="N2096" s="53"/>
      <c r="O2096" s="53"/>
      <c r="P2096" s="53"/>
      <c r="Q2096" s="53"/>
      <c r="R2096" s="53"/>
      <c r="S2096" s="53"/>
      <c r="T2096" s="53"/>
      <c r="U2096" s="81"/>
      <c r="V2096" s="53"/>
      <c r="W2096" s="53"/>
    </row>
    <row r="2097" spans="1:23" x14ac:dyDescent="0.25">
      <c r="A2097" s="116" t="str">
        <f>IF(ISBLANK(TBL_DATA[[#This Row],[Row.names]]), "",   DATE(YEAR(TBL_DATA[[#This Row],[Row.names]]), MONTH(TBL_DATA[[#This Row],[Row.names]]), DAY(TBL_DATA[[#This Row],[Row.names]])))</f>
        <v/>
      </c>
      <c r="B2097" s="119"/>
      <c r="C2097" s="68"/>
      <c r="E2097" s="53"/>
      <c r="F2097" s="53"/>
      <c r="G2097" s="54"/>
      <c r="H2097" s="114"/>
      <c r="I2097" s="53"/>
      <c r="J2097" s="53"/>
      <c r="K2097" s="53"/>
      <c r="L2097" s="53"/>
      <c r="M2097" s="53"/>
      <c r="N2097" s="53"/>
      <c r="O2097" s="53"/>
      <c r="P2097" s="53"/>
      <c r="Q2097" s="53"/>
      <c r="R2097" s="53"/>
      <c r="S2097" s="53"/>
      <c r="T2097" s="53"/>
      <c r="U2097" s="81"/>
      <c r="V2097" s="53"/>
      <c r="W2097" s="53"/>
    </row>
    <row r="2098" spans="1:23" x14ac:dyDescent="0.25">
      <c r="A2098" s="116" t="str">
        <f>IF(ISBLANK(TBL_DATA[[#This Row],[Row.names]]), "",   DATE(YEAR(TBL_DATA[[#This Row],[Row.names]]), MONTH(TBL_DATA[[#This Row],[Row.names]]), DAY(TBL_DATA[[#This Row],[Row.names]])))</f>
        <v/>
      </c>
      <c r="B2098" s="119"/>
      <c r="C2098" s="68"/>
      <c r="E2098" s="53"/>
      <c r="F2098" s="53"/>
      <c r="G2098" s="54"/>
      <c r="H2098" s="114"/>
      <c r="I2098" s="53"/>
      <c r="J2098" s="53"/>
      <c r="K2098" s="53"/>
      <c r="L2098" s="53"/>
      <c r="M2098" s="53"/>
      <c r="N2098" s="53"/>
      <c r="O2098" s="53"/>
      <c r="P2098" s="53"/>
      <c r="Q2098" s="53"/>
      <c r="R2098" s="53"/>
      <c r="S2098" s="53"/>
      <c r="T2098" s="53"/>
      <c r="U2098" s="81"/>
      <c r="V2098" s="53"/>
      <c r="W2098" s="53"/>
    </row>
    <row r="2099" spans="1:23" x14ac:dyDescent="0.25">
      <c r="A2099" s="116" t="str">
        <f>IF(ISBLANK(TBL_DATA[[#This Row],[Row.names]]), "",   DATE(YEAR(TBL_DATA[[#This Row],[Row.names]]), MONTH(TBL_DATA[[#This Row],[Row.names]]), DAY(TBL_DATA[[#This Row],[Row.names]])))</f>
        <v/>
      </c>
      <c r="B2099" s="119"/>
      <c r="C2099" s="68"/>
      <c r="E2099" s="53"/>
      <c r="F2099" s="53"/>
      <c r="G2099" s="54"/>
      <c r="H2099" s="114"/>
      <c r="I2099" s="53"/>
      <c r="J2099" s="53"/>
      <c r="K2099" s="53"/>
      <c r="L2099" s="53"/>
      <c r="M2099" s="53"/>
      <c r="N2099" s="53"/>
      <c r="O2099" s="53"/>
      <c r="P2099" s="53"/>
      <c r="Q2099" s="53"/>
      <c r="R2099" s="53"/>
      <c r="S2099" s="53"/>
      <c r="T2099" s="53"/>
      <c r="U2099" s="81"/>
      <c r="V2099" s="53"/>
      <c r="W2099" s="53"/>
    </row>
    <row r="2100" spans="1:23" x14ac:dyDescent="0.25">
      <c r="A2100" s="116" t="str">
        <f>IF(ISBLANK(TBL_DATA[[#This Row],[Row.names]]), "",   DATE(YEAR(TBL_DATA[[#This Row],[Row.names]]), MONTH(TBL_DATA[[#This Row],[Row.names]]), DAY(TBL_DATA[[#This Row],[Row.names]])))</f>
        <v/>
      </c>
      <c r="B2100" s="119"/>
      <c r="C2100" s="68"/>
      <c r="E2100" s="53"/>
      <c r="F2100" s="53"/>
      <c r="G2100" s="54"/>
      <c r="H2100" s="114"/>
      <c r="I2100" s="53"/>
      <c r="J2100" s="53"/>
      <c r="K2100" s="53"/>
      <c r="L2100" s="53"/>
      <c r="M2100" s="53"/>
      <c r="N2100" s="53"/>
      <c r="O2100" s="53"/>
      <c r="P2100" s="53"/>
      <c r="Q2100" s="53"/>
      <c r="R2100" s="53"/>
      <c r="S2100" s="53"/>
      <c r="T2100" s="53"/>
      <c r="U2100" s="81"/>
      <c r="V2100" s="53"/>
      <c r="W2100" s="53"/>
    </row>
    <row r="2101" spans="1:23" x14ac:dyDescent="0.25">
      <c r="A2101" s="116" t="str">
        <f>IF(ISBLANK(TBL_DATA[[#This Row],[Row.names]]), "",   DATE(YEAR(TBL_DATA[[#This Row],[Row.names]]), MONTH(TBL_DATA[[#This Row],[Row.names]]), DAY(TBL_DATA[[#This Row],[Row.names]])))</f>
        <v/>
      </c>
      <c r="B2101" s="119"/>
      <c r="C2101" s="68"/>
      <c r="E2101" s="53"/>
      <c r="F2101" s="53"/>
      <c r="G2101" s="54"/>
      <c r="H2101" s="114"/>
      <c r="I2101" s="53"/>
      <c r="J2101" s="53"/>
      <c r="K2101" s="53"/>
      <c r="L2101" s="53"/>
      <c r="M2101" s="53"/>
      <c r="N2101" s="53"/>
      <c r="O2101" s="53"/>
      <c r="P2101" s="53"/>
      <c r="Q2101" s="53"/>
      <c r="R2101" s="53"/>
      <c r="S2101" s="53"/>
      <c r="T2101" s="53"/>
      <c r="U2101" s="81"/>
      <c r="V2101" s="53"/>
      <c r="W2101" s="53"/>
    </row>
    <row r="2102" spans="1:23" x14ac:dyDescent="0.25">
      <c r="A2102" s="116" t="str">
        <f>IF(ISBLANK(TBL_DATA[[#This Row],[Row.names]]), "",   DATE(YEAR(TBL_DATA[[#This Row],[Row.names]]), MONTH(TBL_DATA[[#This Row],[Row.names]]), DAY(TBL_DATA[[#This Row],[Row.names]])))</f>
        <v/>
      </c>
      <c r="B2102" s="119"/>
      <c r="C2102" s="68"/>
      <c r="E2102" s="53"/>
      <c r="F2102" s="53"/>
      <c r="G2102" s="54"/>
      <c r="H2102" s="114"/>
      <c r="I2102" s="53"/>
      <c r="J2102" s="53"/>
      <c r="K2102" s="53"/>
      <c r="L2102" s="53"/>
      <c r="M2102" s="53"/>
      <c r="N2102" s="53"/>
      <c r="O2102" s="53"/>
      <c r="P2102" s="53"/>
      <c r="Q2102" s="53"/>
      <c r="R2102" s="53"/>
      <c r="S2102" s="53"/>
      <c r="T2102" s="53"/>
      <c r="U2102" s="81"/>
      <c r="V2102" s="53"/>
      <c r="W2102" s="53"/>
    </row>
    <row r="2103" spans="1:23" x14ac:dyDescent="0.25">
      <c r="A2103" s="116" t="str">
        <f>IF(ISBLANK(TBL_DATA[[#This Row],[Row.names]]), "",   DATE(YEAR(TBL_DATA[[#This Row],[Row.names]]), MONTH(TBL_DATA[[#This Row],[Row.names]]), DAY(TBL_DATA[[#This Row],[Row.names]])))</f>
        <v/>
      </c>
      <c r="B2103" s="119"/>
      <c r="C2103" s="68"/>
      <c r="E2103" s="53"/>
      <c r="F2103" s="53"/>
      <c r="G2103" s="54"/>
      <c r="H2103" s="114"/>
      <c r="I2103" s="53"/>
      <c r="J2103" s="53"/>
      <c r="K2103" s="53"/>
      <c r="L2103" s="53"/>
      <c r="M2103" s="53"/>
      <c r="N2103" s="53"/>
      <c r="O2103" s="53"/>
      <c r="P2103" s="53"/>
      <c r="Q2103" s="53"/>
      <c r="R2103" s="53"/>
      <c r="S2103" s="53"/>
      <c r="T2103" s="53"/>
      <c r="U2103" s="81"/>
      <c r="V2103" s="53"/>
      <c r="W2103" s="53"/>
    </row>
    <row r="2104" spans="1:23" x14ac:dyDescent="0.25">
      <c r="A2104" s="116" t="str">
        <f>IF(ISBLANK(TBL_DATA[[#This Row],[Row.names]]), "",   DATE(YEAR(TBL_DATA[[#This Row],[Row.names]]), MONTH(TBL_DATA[[#This Row],[Row.names]]), DAY(TBL_DATA[[#This Row],[Row.names]])))</f>
        <v/>
      </c>
      <c r="B2104" s="119"/>
      <c r="C2104" s="68"/>
      <c r="E2104" s="53"/>
      <c r="F2104" s="53"/>
      <c r="G2104" s="54"/>
      <c r="H2104" s="114"/>
      <c r="I2104" s="53"/>
      <c r="J2104" s="53"/>
      <c r="K2104" s="53"/>
      <c r="L2104" s="53"/>
      <c r="M2104" s="53"/>
      <c r="N2104" s="53"/>
      <c r="O2104" s="53"/>
      <c r="P2104" s="53"/>
      <c r="Q2104" s="53"/>
      <c r="R2104" s="53"/>
      <c r="S2104" s="53"/>
      <c r="T2104" s="53"/>
      <c r="U2104" s="81"/>
      <c r="V2104" s="53"/>
      <c r="W2104" s="53"/>
    </row>
    <row r="2105" spans="1:23" x14ac:dyDescent="0.25">
      <c r="A2105" s="116" t="str">
        <f>IF(ISBLANK(TBL_DATA[[#This Row],[Row.names]]), "",   DATE(YEAR(TBL_DATA[[#This Row],[Row.names]]), MONTH(TBL_DATA[[#This Row],[Row.names]]), DAY(TBL_DATA[[#This Row],[Row.names]])))</f>
        <v/>
      </c>
      <c r="B2105" s="119"/>
      <c r="C2105" s="68"/>
      <c r="E2105" s="53"/>
      <c r="F2105" s="53"/>
      <c r="G2105" s="54"/>
      <c r="H2105" s="114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81"/>
      <c r="V2105" s="53"/>
      <c r="W2105" s="53"/>
    </row>
    <row r="2106" spans="1:23" x14ac:dyDescent="0.25">
      <c r="A2106" s="116" t="str">
        <f>IF(ISBLANK(TBL_DATA[[#This Row],[Row.names]]), "",   DATE(YEAR(TBL_DATA[[#This Row],[Row.names]]), MONTH(TBL_DATA[[#This Row],[Row.names]]), DAY(TBL_DATA[[#This Row],[Row.names]])))</f>
        <v/>
      </c>
      <c r="B2106" s="119"/>
      <c r="C2106" s="68"/>
      <c r="E2106" s="53"/>
      <c r="F2106" s="53"/>
      <c r="G2106" s="54"/>
      <c r="H2106" s="114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81"/>
      <c r="V2106" s="53"/>
      <c r="W2106" s="53"/>
    </row>
    <row r="2107" spans="1:23" x14ac:dyDescent="0.25">
      <c r="A2107" s="116" t="str">
        <f>IF(ISBLANK(TBL_DATA[[#This Row],[Row.names]]), "",   DATE(YEAR(TBL_DATA[[#This Row],[Row.names]]), MONTH(TBL_DATA[[#This Row],[Row.names]]), DAY(TBL_DATA[[#This Row],[Row.names]])))</f>
        <v/>
      </c>
      <c r="B2107" s="119"/>
      <c r="C2107" s="68"/>
      <c r="E2107" s="53"/>
      <c r="F2107" s="53"/>
      <c r="G2107" s="54"/>
      <c r="H2107" s="114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81"/>
      <c r="V2107" s="53"/>
      <c r="W2107" s="53"/>
    </row>
    <row r="2108" spans="1:23" x14ac:dyDescent="0.25">
      <c r="A2108" s="116" t="str">
        <f>IF(ISBLANK(TBL_DATA[[#This Row],[Row.names]]), "",   DATE(YEAR(TBL_DATA[[#This Row],[Row.names]]), MONTH(TBL_DATA[[#This Row],[Row.names]]), DAY(TBL_DATA[[#This Row],[Row.names]])))</f>
        <v/>
      </c>
      <c r="B2108" s="119"/>
      <c r="C2108" s="68"/>
      <c r="E2108" s="53"/>
      <c r="F2108" s="53"/>
      <c r="G2108" s="54"/>
      <c r="H2108" s="114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81"/>
      <c r="V2108" s="53"/>
      <c r="W2108" s="53"/>
    </row>
    <row r="2109" spans="1:23" x14ac:dyDescent="0.25">
      <c r="A2109" s="116" t="str">
        <f>IF(ISBLANK(TBL_DATA[[#This Row],[Row.names]]), "",   DATE(YEAR(TBL_DATA[[#This Row],[Row.names]]), MONTH(TBL_DATA[[#This Row],[Row.names]]), DAY(TBL_DATA[[#This Row],[Row.names]])))</f>
        <v/>
      </c>
      <c r="B2109" s="119"/>
      <c r="C2109" s="68"/>
      <c r="E2109" s="53"/>
      <c r="F2109" s="53"/>
      <c r="G2109" s="54"/>
      <c r="H2109" s="114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81"/>
      <c r="V2109" s="53"/>
      <c r="W2109" s="53"/>
    </row>
    <row r="2110" spans="1:23" x14ac:dyDescent="0.25">
      <c r="A2110" s="116" t="str">
        <f>IF(ISBLANK(TBL_DATA[[#This Row],[Row.names]]), "",   DATE(YEAR(TBL_DATA[[#This Row],[Row.names]]), MONTH(TBL_DATA[[#This Row],[Row.names]]), DAY(TBL_DATA[[#This Row],[Row.names]])))</f>
        <v/>
      </c>
      <c r="B2110" s="119"/>
      <c r="C2110" s="68"/>
      <c r="E2110" s="53"/>
      <c r="F2110" s="53"/>
      <c r="G2110" s="54"/>
      <c r="H2110" s="114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81"/>
      <c r="V2110" s="53"/>
      <c r="W2110" s="53"/>
    </row>
    <row r="2111" spans="1:23" x14ac:dyDescent="0.25">
      <c r="A2111" s="116" t="str">
        <f>IF(ISBLANK(TBL_DATA[[#This Row],[Row.names]]), "",   DATE(YEAR(TBL_DATA[[#This Row],[Row.names]]), MONTH(TBL_DATA[[#This Row],[Row.names]]), DAY(TBL_DATA[[#This Row],[Row.names]])))</f>
        <v/>
      </c>
      <c r="B2111" s="119"/>
      <c r="C2111" s="68"/>
      <c r="E2111" s="53"/>
      <c r="F2111" s="53"/>
      <c r="G2111" s="54"/>
      <c r="H2111" s="114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81"/>
      <c r="V2111" s="53"/>
      <c r="W2111" s="53"/>
    </row>
    <row r="2112" spans="1:23" x14ac:dyDescent="0.25">
      <c r="A2112" s="116" t="str">
        <f>IF(ISBLANK(TBL_DATA[[#This Row],[Row.names]]), "",   DATE(YEAR(TBL_DATA[[#This Row],[Row.names]]), MONTH(TBL_DATA[[#This Row],[Row.names]]), DAY(TBL_DATA[[#This Row],[Row.names]])))</f>
        <v/>
      </c>
      <c r="B2112" s="119"/>
      <c r="C2112" s="68"/>
      <c r="E2112" s="53"/>
      <c r="F2112" s="53"/>
      <c r="G2112" s="54"/>
      <c r="H2112" s="114"/>
      <c r="I2112" s="53"/>
      <c r="J2112" s="53"/>
      <c r="K2112" s="53"/>
      <c r="L2112" s="53"/>
      <c r="M2112" s="53"/>
      <c r="N2112" s="53"/>
      <c r="O2112" s="53"/>
      <c r="P2112" s="53"/>
      <c r="Q2112" s="53"/>
      <c r="R2112" s="53"/>
      <c r="S2112" s="53"/>
      <c r="T2112" s="53"/>
      <c r="U2112" s="81"/>
      <c r="V2112" s="53"/>
      <c r="W2112" s="53"/>
    </row>
    <row r="2113" spans="1:23" x14ac:dyDescent="0.25">
      <c r="A2113" s="116" t="str">
        <f>IF(ISBLANK(TBL_DATA[[#This Row],[Row.names]]), "",   DATE(YEAR(TBL_DATA[[#This Row],[Row.names]]), MONTH(TBL_DATA[[#This Row],[Row.names]]), DAY(TBL_DATA[[#This Row],[Row.names]])))</f>
        <v/>
      </c>
      <c r="B2113" s="119"/>
      <c r="C2113" s="68"/>
      <c r="E2113" s="53"/>
      <c r="F2113" s="53"/>
      <c r="G2113" s="54"/>
      <c r="H2113" s="114"/>
      <c r="I2113" s="53"/>
      <c r="J2113" s="53"/>
      <c r="K2113" s="53"/>
      <c r="L2113" s="53"/>
      <c r="M2113" s="53"/>
      <c r="N2113" s="53"/>
      <c r="O2113" s="53"/>
      <c r="P2113" s="53"/>
      <c r="Q2113" s="53"/>
      <c r="R2113" s="53"/>
      <c r="S2113" s="53"/>
      <c r="T2113" s="53"/>
      <c r="U2113" s="81"/>
      <c r="V2113" s="53"/>
      <c r="W2113" s="53"/>
    </row>
    <row r="2114" spans="1:23" x14ac:dyDescent="0.25">
      <c r="A2114" s="116" t="str">
        <f>IF(ISBLANK(TBL_DATA[[#This Row],[Row.names]]), "",   DATE(YEAR(TBL_DATA[[#This Row],[Row.names]]), MONTH(TBL_DATA[[#This Row],[Row.names]]), DAY(TBL_DATA[[#This Row],[Row.names]])))</f>
        <v/>
      </c>
      <c r="B2114" s="119"/>
      <c r="C2114" s="68"/>
      <c r="E2114" s="53"/>
      <c r="F2114" s="53"/>
      <c r="G2114" s="54"/>
      <c r="H2114" s="114"/>
      <c r="I2114" s="53"/>
      <c r="J2114" s="53"/>
      <c r="K2114" s="53"/>
      <c r="L2114" s="53"/>
      <c r="M2114" s="53"/>
      <c r="N2114" s="53"/>
      <c r="O2114" s="53"/>
      <c r="P2114" s="53"/>
      <c r="Q2114" s="53"/>
      <c r="R2114" s="53"/>
      <c r="S2114" s="53"/>
      <c r="T2114" s="53"/>
      <c r="U2114" s="81"/>
      <c r="V2114" s="53"/>
      <c r="W2114" s="53"/>
    </row>
    <row r="2115" spans="1:23" x14ac:dyDescent="0.25">
      <c r="A2115" s="116" t="str">
        <f>IF(ISBLANK(TBL_DATA[[#This Row],[Row.names]]), "",   DATE(YEAR(TBL_DATA[[#This Row],[Row.names]]), MONTH(TBL_DATA[[#This Row],[Row.names]]), DAY(TBL_DATA[[#This Row],[Row.names]])))</f>
        <v/>
      </c>
      <c r="B2115" s="119"/>
      <c r="C2115" s="68"/>
      <c r="E2115" s="53"/>
      <c r="F2115" s="53"/>
      <c r="G2115" s="54"/>
      <c r="H2115" s="114"/>
      <c r="I2115" s="53"/>
      <c r="J2115" s="53"/>
      <c r="K2115" s="53"/>
      <c r="L2115" s="53"/>
      <c r="M2115" s="53"/>
      <c r="N2115" s="53"/>
      <c r="O2115" s="53"/>
      <c r="P2115" s="53"/>
      <c r="Q2115" s="53"/>
      <c r="R2115" s="53"/>
      <c r="S2115" s="53"/>
      <c r="T2115" s="53"/>
      <c r="U2115" s="81"/>
      <c r="V2115" s="53"/>
      <c r="W2115" s="53"/>
    </row>
    <row r="2116" spans="1:23" x14ac:dyDescent="0.25">
      <c r="A2116" s="116" t="str">
        <f>IF(ISBLANK(TBL_DATA[[#This Row],[Row.names]]), "",   DATE(YEAR(TBL_DATA[[#This Row],[Row.names]]), MONTH(TBL_DATA[[#This Row],[Row.names]]), DAY(TBL_DATA[[#This Row],[Row.names]])))</f>
        <v/>
      </c>
      <c r="B2116" s="119"/>
      <c r="C2116" s="68"/>
      <c r="E2116" s="53"/>
      <c r="F2116" s="53"/>
      <c r="G2116" s="54"/>
      <c r="H2116" s="114"/>
      <c r="I2116" s="53"/>
      <c r="J2116" s="53"/>
      <c r="K2116" s="53"/>
      <c r="L2116" s="53"/>
      <c r="M2116" s="53"/>
      <c r="N2116" s="53"/>
      <c r="O2116" s="53"/>
      <c r="P2116" s="53"/>
      <c r="Q2116" s="53"/>
      <c r="R2116" s="53"/>
      <c r="S2116" s="53"/>
      <c r="T2116" s="53"/>
      <c r="U2116" s="81"/>
      <c r="V2116" s="53"/>
      <c r="W2116" s="53"/>
    </row>
    <row r="2117" spans="1:23" x14ac:dyDescent="0.25">
      <c r="A2117" s="116" t="str">
        <f>IF(ISBLANK(TBL_DATA[[#This Row],[Row.names]]), "",   DATE(YEAR(TBL_DATA[[#This Row],[Row.names]]), MONTH(TBL_DATA[[#This Row],[Row.names]]), DAY(TBL_DATA[[#This Row],[Row.names]])))</f>
        <v/>
      </c>
      <c r="B2117" s="119"/>
      <c r="C2117" s="68"/>
      <c r="E2117" s="53"/>
      <c r="F2117" s="53"/>
      <c r="G2117" s="54"/>
      <c r="H2117" s="114"/>
      <c r="I2117" s="53"/>
      <c r="J2117" s="53"/>
      <c r="K2117" s="53"/>
      <c r="L2117" s="53"/>
      <c r="M2117" s="53"/>
      <c r="N2117" s="53"/>
      <c r="O2117" s="53"/>
      <c r="P2117" s="53"/>
      <c r="Q2117" s="53"/>
      <c r="R2117" s="53"/>
      <c r="S2117" s="53"/>
      <c r="T2117" s="53"/>
      <c r="U2117" s="81"/>
      <c r="V2117" s="53"/>
      <c r="W2117" s="53"/>
    </row>
    <row r="2118" spans="1:23" x14ac:dyDescent="0.25">
      <c r="A2118" s="116" t="str">
        <f>IF(ISBLANK(TBL_DATA[[#This Row],[Row.names]]), "",   DATE(YEAR(TBL_DATA[[#This Row],[Row.names]]), MONTH(TBL_DATA[[#This Row],[Row.names]]), DAY(TBL_DATA[[#This Row],[Row.names]])))</f>
        <v/>
      </c>
      <c r="B2118" s="119"/>
      <c r="C2118" s="68"/>
      <c r="E2118" s="53"/>
      <c r="F2118" s="53"/>
      <c r="G2118" s="54"/>
      <c r="H2118" s="114"/>
      <c r="I2118" s="53"/>
      <c r="J2118" s="53"/>
      <c r="K2118" s="53"/>
      <c r="L2118" s="53"/>
      <c r="M2118" s="53"/>
      <c r="N2118" s="53"/>
      <c r="O2118" s="53"/>
      <c r="P2118" s="53"/>
      <c r="Q2118" s="53"/>
      <c r="R2118" s="53"/>
      <c r="S2118" s="53"/>
      <c r="T2118" s="53"/>
      <c r="U2118" s="81"/>
      <c r="V2118" s="53"/>
      <c r="W2118" s="53"/>
    </row>
    <row r="2119" spans="1:23" x14ac:dyDescent="0.25">
      <c r="A2119" s="116" t="str">
        <f>IF(ISBLANK(TBL_DATA[[#This Row],[Row.names]]), "",   DATE(YEAR(TBL_DATA[[#This Row],[Row.names]]), MONTH(TBL_DATA[[#This Row],[Row.names]]), DAY(TBL_DATA[[#This Row],[Row.names]])))</f>
        <v/>
      </c>
      <c r="B2119" s="119"/>
      <c r="C2119" s="68"/>
      <c r="E2119" s="53"/>
      <c r="F2119" s="53"/>
      <c r="G2119" s="54"/>
      <c r="H2119" s="114"/>
      <c r="I2119" s="53"/>
      <c r="J2119" s="53"/>
      <c r="K2119" s="53"/>
      <c r="L2119" s="53"/>
      <c r="M2119" s="53"/>
      <c r="N2119" s="53"/>
      <c r="O2119" s="53"/>
      <c r="P2119" s="53"/>
      <c r="Q2119" s="53"/>
      <c r="R2119" s="53"/>
      <c r="S2119" s="53"/>
      <c r="T2119" s="53"/>
      <c r="U2119" s="81"/>
      <c r="V2119" s="53"/>
      <c r="W2119" s="53"/>
    </row>
    <row r="2120" spans="1:23" x14ac:dyDescent="0.25">
      <c r="A2120" s="116" t="str">
        <f>IF(ISBLANK(TBL_DATA[[#This Row],[Row.names]]), "",   DATE(YEAR(TBL_DATA[[#This Row],[Row.names]]), MONTH(TBL_DATA[[#This Row],[Row.names]]), DAY(TBL_DATA[[#This Row],[Row.names]])))</f>
        <v/>
      </c>
      <c r="B2120" s="119"/>
      <c r="C2120" s="68"/>
      <c r="E2120" s="53"/>
      <c r="F2120" s="53"/>
      <c r="G2120" s="54"/>
      <c r="H2120" s="114"/>
      <c r="I2120" s="53"/>
      <c r="J2120" s="53"/>
      <c r="K2120" s="53"/>
      <c r="L2120" s="53"/>
      <c r="M2120" s="53"/>
      <c r="N2120" s="53"/>
      <c r="O2120" s="53"/>
      <c r="P2120" s="53"/>
      <c r="Q2120" s="53"/>
      <c r="R2120" s="53"/>
      <c r="S2120" s="53"/>
      <c r="T2120" s="53"/>
      <c r="U2120" s="81"/>
      <c r="V2120" s="53"/>
      <c r="W2120" s="53"/>
    </row>
    <row r="2121" spans="1:23" x14ac:dyDescent="0.25">
      <c r="A2121" s="116" t="str">
        <f>IF(ISBLANK(TBL_DATA[[#This Row],[Row.names]]), "",   DATE(YEAR(TBL_DATA[[#This Row],[Row.names]]), MONTH(TBL_DATA[[#This Row],[Row.names]]), DAY(TBL_DATA[[#This Row],[Row.names]])))</f>
        <v/>
      </c>
      <c r="B2121" s="119"/>
      <c r="C2121" s="68"/>
      <c r="E2121" s="53"/>
      <c r="F2121" s="53"/>
      <c r="G2121" s="54"/>
      <c r="H2121" s="114"/>
      <c r="I2121" s="53"/>
      <c r="J2121" s="53"/>
      <c r="K2121" s="53"/>
      <c r="L2121" s="53"/>
      <c r="M2121" s="53"/>
      <c r="N2121" s="53"/>
      <c r="O2121" s="53"/>
      <c r="P2121" s="53"/>
      <c r="Q2121" s="53"/>
      <c r="R2121" s="53"/>
      <c r="S2121" s="53"/>
      <c r="T2121" s="53"/>
      <c r="U2121" s="81"/>
      <c r="V2121" s="53"/>
      <c r="W2121" s="53"/>
    </row>
    <row r="2122" spans="1:23" x14ac:dyDescent="0.25">
      <c r="A2122" s="116" t="str">
        <f>IF(ISBLANK(TBL_DATA[[#This Row],[Row.names]]), "",   DATE(YEAR(TBL_DATA[[#This Row],[Row.names]]), MONTH(TBL_DATA[[#This Row],[Row.names]]), DAY(TBL_DATA[[#This Row],[Row.names]])))</f>
        <v/>
      </c>
      <c r="B2122" s="119"/>
      <c r="C2122" s="68"/>
      <c r="E2122" s="53"/>
      <c r="F2122" s="53"/>
      <c r="G2122" s="54"/>
      <c r="H2122" s="114"/>
      <c r="I2122" s="53"/>
      <c r="J2122" s="53"/>
      <c r="K2122" s="53"/>
      <c r="L2122" s="53"/>
      <c r="M2122" s="53"/>
      <c r="N2122" s="53"/>
      <c r="O2122" s="53"/>
      <c r="P2122" s="53"/>
      <c r="Q2122" s="53"/>
      <c r="R2122" s="53"/>
      <c r="S2122" s="53"/>
      <c r="T2122" s="53"/>
      <c r="U2122" s="81"/>
      <c r="V2122" s="53"/>
      <c r="W2122" s="53"/>
    </row>
    <row r="2123" spans="1:23" x14ac:dyDescent="0.25">
      <c r="A2123" s="116" t="str">
        <f>IF(ISBLANK(TBL_DATA[[#This Row],[Row.names]]), "",   DATE(YEAR(TBL_DATA[[#This Row],[Row.names]]), MONTH(TBL_DATA[[#This Row],[Row.names]]), DAY(TBL_DATA[[#This Row],[Row.names]])))</f>
        <v/>
      </c>
      <c r="B2123" s="119"/>
      <c r="C2123" s="68"/>
      <c r="E2123" s="53"/>
      <c r="F2123" s="53"/>
      <c r="G2123" s="54"/>
      <c r="H2123" s="114"/>
      <c r="I2123" s="53"/>
      <c r="J2123" s="53"/>
      <c r="K2123" s="53"/>
      <c r="L2123" s="53"/>
      <c r="M2123" s="53"/>
      <c r="N2123" s="53"/>
      <c r="O2123" s="53"/>
      <c r="P2123" s="53"/>
      <c r="Q2123" s="53"/>
      <c r="R2123" s="53"/>
      <c r="S2123" s="53"/>
      <c r="T2123" s="53"/>
      <c r="U2123" s="81"/>
      <c r="V2123" s="53"/>
      <c r="W2123" s="53"/>
    </row>
    <row r="2124" spans="1:23" x14ac:dyDescent="0.25">
      <c r="A2124" s="116" t="str">
        <f>IF(ISBLANK(TBL_DATA[[#This Row],[Row.names]]), "",   DATE(YEAR(TBL_DATA[[#This Row],[Row.names]]), MONTH(TBL_DATA[[#This Row],[Row.names]]), DAY(TBL_DATA[[#This Row],[Row.names]])))</f>
        <v/>
      </c>
      <c r="B2124" s="119"/>
      <c r="C2124" s="68"/>
      <c r="E2124" s="53"/>
      <c r="F2124" s="53"/>
      <c r="G2124" s="54"/>
      <c r="H2124" s="114"/>
      <c r="I2124" s="53"/>
      <c r="J2124" s="53"/>
      <c r="K2124" s="53"/>
      <c r="L2124" s="53"/>
      <c r="M2124" s="53"/>
      <c r="N2124" s="53"/>
      <c r="O2124" s="53"/>
      <c r="P2124" s="53"/>
      <c r="Q2124" s="53"/>
      <c r="R2124" s="53"/>
      <c r="S2124" s="53"/>
      <c r="T2124" s="53"/>
      <c r="U2124" s="81"/>
      <c r="V2124" s="53"/>
      <c r="W2124" s="53"/>
    </row>
    <row r="2125" spans="1:23" x14ac:dyDescent="0.25">
      <c r="A2125" s="116" t="str">
        <f>IF(ISBLANK(TBL_DATA[[#This Row],[Row.names]]), "",   DATE(YEAR(TBL_DATA[[#This Row],[Row.names]]), MONTH(TBL_DATA[[#This Row],[Row.names]]), DAY(TBL_DATA[[#This Row],[Row.names]])))</f>
        <v/>
      </c>
      <c r="B2125" s="119"/>
      <c r="C2125" s="68"/>
      <c r="E2125" s="53"/>
      <c r="F2125" s="53"/>
      <c r="G2125" s="54"/>
      <c r="H2125" s="114"/>
      <c r="I2125" s="53"/>
      <c r="J2125" s="53"/>
      <c r="K2125" s="53"/>
      <c r="L2125" s="53"/>
      <c r="M2125" s="53"/>
      <c r="N2125" s="53"/>
      <c r="O2125" s="53"/>
      <c r="P2125" s="53"/>
      <c r="Q2125" s="53"/>
      <c r="R2125" s="53"/>
      <c r="S2125" s="53"/>
      <c r="T2125" s="53"/>
      <c r="U2125" s="81"/>
      <c r="V2125" s="53"/>
      <c r="W2125" s="53"/>
    </row>
    <row r="2126" spans="1:23" x14ac:dyDescent="0.25">
      <c r="A2126" s="116" t="str">
        <f>IF(ISBLANK(TBL_DATA[[#This Row],[Row.names]]), "",   DATE(YEAR(TBL_DATA[[#This Row],[Row.names]]), MONTH(TBL_DATA[[#This Row],[Row.names]]), DAY(TBL_DATA[[#This Row],[Row.names]])))</f>
        <v/>
      </c>
      <c r="B2126" s="119"/>
      <c r="C2126" s="68"/>
      <c r="E2126" s="53"/>
      <c r="F2126" s="53"/>
      <c r="G2126" s="54"/>
      <c r="H2126" s="114"/>
      <c r="I2126" s="53"/>
      <c r="J2126" s="53"/>
      <c r="K2126" s="53"/>
      <c r="L2126" s="53"/>
      <c r="M2126" s="53"/>
      <c r="N2126" s="53"/>
      <c r="O2126" s="53"/>
      <c r="P2126" s="53"/>
      <c r="Q2126" s="53"/>
      <c r="R2126" s="53"/>
      <c r="S2126" s="53"/>
      <c r="T2126" s="53"/>
      <c r="U2126" s="81"/>
      <c r="V2126" s="53"/>
      <c r="W2126" s="53"/>
    </row>
    <row r="2127" spans="1:23" x14ac:dyDescent="0.25">
      <c r="A2127" s="116" t="str">
        <f>IF(ISBLANK(TBL_DATA[[#This Row],[Row.names]]), "",   DATE(YEAR(TBL_DATA[[#This Row],[Row.names]]), MONTH(TBL_DATA[[#This Row],[Row.names]]), DAY(TBL_DATA[[#This Row],[Row.names]])))</f>
        <v/>
      </c>
      <c r="B2127" s="119"/>
      <c r="C2127" s="68"/>
      <c r="E2127" s="53"/>
      <c r="F2127" s="53"/>
      <c r="G2127" s="54"/>
      <c r="H2127" s="114"/>
      <c r="I2127" s="53"/>
      <c r="J2127" s="53"/>
      <c r="K2127" s="53"/>
      <c r="L2127" s="53"/>
      <c r="M2127" s="53"/>
      <c r="N2127" s="53"/>
      <c r="O2127" s="53"/>
      <c r="P2127" s="53"/>
      <c r="Q2127" s="53"/>
      <c r="R2127" s="53"/>
      <c r="S2127" s="53"/>
      <c r="T2127" s="53"/>
      <c r="U2127" s="81"/>
      <c r="V2127" s="53"/>
      <c r="W2127" s="53"/>
    </row>
    <row r="2128" spans="1:23" x14ac:dyDescent="0.25">
      <c r="A2128" s="116" t="str">
        <f>IF(ISBLANK(TBL_DATA[[#This Row],[Row.names]]), "",   DATE(YEAR(TBL_DATA[[#This Row],[Row.names]]), MONTH(TBL_DATA[[#This Row],[Row.names]]), DAY(TBL_DATA[[#This Row],[Row.names]])))</f>
        <v/>
      </c>
      <c r="B2128" s="119"/>
      <c r="C2128" s="68"/>
      <c r="E2128" s="53"/>
      <c r="F2128" s="53"/>
      <c r="G2128" s="54"/>
      <c r="H2128" s="114"/>
      <c r="I2128" s="53"/>
      <c r="J2128" s="53"/>
      <c r="K2128" s="53"/>
      <c r="L2128" s="53"/>
      <c r="M2128" s="53"/>
      <c r="N2128" s="53"/>
      <c r="O2128" s="53"/>
      <c r="P2128" s="53"/>
      <c r="Q2128" s="53"/>
      <c r="R2128" s="53"/>
      <c r="S2128" s="53"/>
      <c r="T2128" s="53"/>
      <c r="U2128" s="81"/>
      <c r="V2128" s="53"/>
      <c r="W2128" s="53"/>
    </row>
    <row r="2129" spans="1:23" x14ac:dyDescent="0.25">
      <c r="A2129" s="116" t="str">
        <f>IF(ISBLANK(TBL_DATA[[#This Row],[Row.names]]), "",   DATE(YEAR(TBL_DATA[[#This Row],[Row.names]]), MONTH(TBL_DATA[[#This Row],[Row.names]]), DAY(TBL_DATA[[#This Row],[Row.names]])))</f>
        <v/>
      </c>
      <c r="B2129" s="119"/>
      <c r="C2129" s="68"/>
      <c r="E2129" s="53"/>
      <c r="F2129" s="53"/>
      <c r="G2129" s="54"/>
      <c r="H2129" s="114"/>
      <c r="I2129" s="53"/>
      <c r="J2129" s="53"/>
      <c r="K2129" s="53"/>
      <c r="L2129" s="53"/>
      <c r="M2129" s="53"/>
      <c r="N2129" s="53"/>
      <c r="O2129" s="53"/>
      <c r="P2129" s="53"/>
      <c r="Q2129" s="53"/>
      <c r="R2129" s="53"/>
      <c r="S2129" s="53"/>
      <c r="T2129" s="53"/>
      <c r="U2129" s="81"/>
      <c r="V2129" s="53"/>
      <c r="W2129" s="53"/>
    </row>
    <row r="2130" spans="1:23" x14ac:dyDescent="0.25">
      <c r="A2130" s="116" t="str">
        <f>IF(ISBLANK(TBL_DATA[[#This Row],[Row.names]]), "",   DATE(YEAR(TBL_DATA[[#This Row],[Row.names]]), MONTH(TBL_DATA[[#This Row],[Row.names]]), DAY(TBL_DATA[[#This Row],[Row.names]])))</f>
        <v/>
      </c>
      <c r="B2130" s="119"/>
      <c r="C2130" s="68"/>
      <c r="E2130" s="53"/>
      <c r="F2130" s="53"/>
      <c r="G2130" s="54"/>
      <c r="H2130" s="114"/>
      <c r="I2130" s="53"/>
      <c r="J2130" s="53"/>
      <c r="K2130" s="53"/>
      <c r="L2130" s="53"/>
      <c r="M2130" s="53"/>
      <c r="N2130" s="53"/>
      <c r="O2130" s="53"/>
      <c r="P2130" s="53"/>
      <c r="Q2130" s="53"/>
      <c r="R2130" s="53"/>
      <c r="S2130" s="53"/>
      <c r="T2130" s="53"/>
      <c r="U2130" s="81"/>
      <c r="V2130" s="53"/>
      <c r="W2130" s="53"/>
    </row>
    <row r="2131" spans="1:23" x14ac:dyDescent="0.25">
      <c r="A2131" s="116" t="str">
        <f>IF(ISBLANK(TBL_DATA[[#This Row],[Row.names]]), "",   DATE(YEAR(TBL_DATA[[#This Row],[Row.names]]), MONTH(TBL_DATA[[#This Row],[Row.names]]), DAY(TBL_DATA[[#This Row],[Row.names]])))</f>
        <v/>
      </c>
      <c r="B2131" s="119"/>
      <c r="C2131" s="68"/>
      <c r="E2131" s="53"/>
      <c r="F2131" s="53"/>
      <c r="G2131" s="54"/>
      <c r="H2131" s="114"/>
      <c r="I2131" s="53"/>
      <c r="J2131" s="53"/>
      <c r="K2131" s="53"/>
      <c r="L2131" s="53"/>
      <c r="M2131" s="53"/>
      <c r="N2131" s="53"/>
      <c r="O2131" s="53"/>
      <c r="P2131" s="53"/>
      <c r="Q2131" s="53"/>
      <c r="R2131" s="53"/>
      <c r="S2131" s="53"/>
      <c r="T2131" s="53"/>
      <c r="U2131" s="81"/>
      <c r="V2131" s="53"/>
      <c r="W2131" s="53"/>
    </row>
    <row r="2132" spans="1:23" x14ac:dyDescent="0.25">
      <c r="A2132" s="116" t="str">
        <f>IF(ISBLANK(TBL_DATA[[#This Row],[Row.names]]), "",   DATE(YEAR(TBL_DATA[[#This Row],[Row.names]]), MONTH(TBL_DATA[[#This Row],[Row.names]]), DAY(TBL_DATA[[#This Row],[Row.names]])))</f>
        <v/>
      </c>
      <c r="B2132" s="119"/>
      <c r="C2132" s="68"/>
      <c r="E2132" s="53"/>
      <c r="F2132" s="53"/>
      <c r="G2132" s="54"/>
      <c r="H2132" s="114"/>
      <c r="I2132" s="53"/>
      <c r="J2132" s="53"/>
      <c r="K2132" s="53"/>
      <c r="L2132" s="53"/>
      <c r="M2132" s="53"/>
      <c r="N2132" s="53"/>
      <c r="O2132" s="53"/>
      <c r="P2132" s="53"/>
      <c r="Q2132" s="53"/>
      <c r="R2132" s="53"/>
      <c r="S2132" s="53"/>
      <c r="T2132" s="53"/>
      <c r="U2132" s="81"/>
      <c r="V2132" s="53"/>
      <c r="W2132" s="53"/>
    </row>
    <row r="2133" spans="1:23" x14ac:dyDescent="0.25">
      <c r="A2133" s="116" t="str">
        <f>IF(ISBLANK(TBL_DATA[[#This Row],[Row.names]]), "",   DATE(YEAR(TBL_DATA[[#This Row],[Row.names]]), MONTH(TBL_DATA[[#This Row],[Row.names]]), DAY(TBL_DATA[[#This Row],[Row.names]])))</f>
        <v/>
      </c>
      <c r="B2133" s="119"/>
      <c r="C2133" s="68"/>
      <c r="E2133" s="53"/>
      <c r="F2133" s="53"/>
      <c r="G2133" s="54"/>
      <c r="H2133" s="114"/>
      <c r="I2133" s="53"/>
      <c r="J2133" s="53"/>
      <c r="K2133" s="53"/>
      <c r="L2133" s="53"/>
      <c r="M2133" s="53"/>
      <c r="N2133" s="53"/>
      <c r="O2133" s="53"/>
      <c r="P2133" s="53"/>
      <c r="Q2133" s="53"/>
      <c r="R2133" s="53"/>
      <c r="S2133" s="53"/>
      <c r="T2133" s="53"/>
      <c r="U2133" s="81"/>
      <c r="V2133" s="53"/>
      <c r="W2133" s="53"/>
    </row>
    <row r="2134" spans="1:23" x14ac:dyDescent="0.25">
      <c r="A2134" s="116" t="str">
        <f>IF(ISBLANK(TBL_DATA[[#This Row],[Row.names]]), "",   DATE(YEAR(TBL_DATA[[#This Row],[Row.names]]), MONTH(TBL_DATA[[#This Row],[Row.names]]), DAY(TBL_DATA[[#This Row],[Row.names]])))</f>
        <v/>
      </c>
      <c r="B2134" s="119"/>
      <c r="C2134" s="68"/>
      <c r="E2134" s="53"/>
      <c r="F2134" s="53"/>
      <c r="G2134" s="54"/>
      <c r="H2134" s="114"/>
      <c r="I2134" s="53"/>
      <c r="J2134" s="53"/>
      <c r="K2134" s="53"/>
      <c r="L2134" s="53"/>
      <c r="M2134" s="53"/>
      <c r="N2134" s="53"/>
      <c r="O2134" s="53"/>
      <c r="P2134" s="53"/>
      <c r="Q2134" s="53"/>
      <c r="R2134" s="53"/>
      <c r="S2134" s="53"/>
      <c r="T2134" s="53"/>
      <c r="U2134" s="81"/>
      <c r="V2134" s="53"/>
      <c r="W2134" s="53"/>
    </row>
    <row r="2135" spans="1:23" x14ac:dyDescent="0.25">
      <c r="A2135" s="116" t="str">
        <f>IF(ISBLANK(TBL_DATA[[#This Row],[Row.names]]), "",   DATE(YEAR(TBL_DATA[[#This Row],[Row.names]]), MONTH(TBL_DATA[[#This Row],[Row.names]]), DAY(TBL_DATA[[#This Row],[Row.names]])))</f>
        <v/>
      </c>
      <c r="B2135" s="119"/>
      <c r="C2135" s="68"/>
      <c r="E2135" s="53"/>
      <c r="F2135" s="53"/>
      <c r="G2135" s="54"/>
      <c r="H2135" s="114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81"/>
      <c r="V2135" s="53"/>
      <c r="W2135" s="53"/>
    </row>
    <row r="2136" spans="1:23" x14ac:dyDescent="0.25">
      <c r="A2136" s="116" t="str">
        <f>IF(ISBLANK(TBL_DATA[[#This Row],[Row.names]]), "",   DATE(YEAR(TBL_DATA[[#This Row],[Row.names]]), MONTH(TBL_DATA[[#This Row],[Row.names]]), DAY(TBL_DATA[[#This Row],[Row.names]])))</f>
        <v/>
      </c>
      <c r="B2136" s="119"/>
      <c r="C2136" s="68"/>
      <c r="E2136" s="53"/>
      <c r="F2136" s="53"/>
      <c r="G2136" s="54"/>
      <c r="H2136" s="114"/>
      <c r="I2136" s="53"/>
      <c r="J2136" s="53"/>
      <c r="K2136" s="53"/>
      <c r="L2136" s="53"/>
      <c r="M2136" s="53"/>
      <c r="N2136" s="53"/>
      <c r="O2136" s="53"/>
      <c r="P2136" s="53"/>
      <c r="Q2136" s="53"/>
      <c r="R2136" s="53"/>
      <c r="S2136" s="53"/>
      <c r="T2136" s="53"/>
      <c r="U2136" s="81"/>
      <c r="V2136" s="53"/>
      <c r="W2136" s="53"/>
    </row>
    <row r="2137" spans="1:23" x14ac:dyDescent="0.25">
      <c r="A2137" s="116" t="str">
        <f>IF(ISBLANK(TBL_DATA[[#This Row],[Row.names]]), "",   DATE(YEAR(TBL_DATA[[#This Row],[Row.names]]), MONTH(TBL_DATA[[#This Row],[Row.names]]), DAY(TBL_DATA[[#This Row],[Row.names]])))</f>
        <v/>
      </c>
      <c r="B2137" s="119"/>
      <c r="C2137" s="68"/>
      <c r="E2137" s="53"/>
      <c r="F2137" s="53"/>
      <c r="G2137" s="54"/>
      <c r="H2137" s="114"/>
      <c r="I2137" s="53"/>
      <c r="J2137" s="53"/>
      <c r="K2137" s="53"/>
      <c r="L2137" s="53"/>
      <c r="M2137" s="53"/>
      <c r="N2137" s="53"/>
      <c r="O2137" s="53"/>
      <c r="P2137" s="53"/>
      <c r="Q2137" s="53"/>
      <c r="R2137" s="53"/>
      <c r="S2137" s="53"/>
      <c r="T2137" s="53"/>
      <c r="U2137" s="81"/>
      <c r="V2137" s="53"/>
      <c r="W2137" s="53"/>
    </row>
    <row r="2138" spans="1:23" x14ac:dyDescent="0.25">
      <c r="A2138" s="116" t="str">
        <f>IF(ISBLANK(TBL_DATA[[#This Row],[Row.names]]), "",   DATE(YEAR(TBL_DATA[[#This Row],[Row.names]]), MONTH(TBL_DATA[[#This Row],[Row.names]]), DAY(TBL_DATA[[#This Row],[Row.names]])))</f>
        <v/>
      </c>
      <c r="B2138" s="119"/>
      <c r="C2138" s="68"/>
      <c r="E2138" s="53"/>
      <c r="F2138" s="53"/>
      <c r="G2138" s="54"/>
      <c r="H2138" s="114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81"/>
      <c r="V2138" s="53"/>
      <c r="W2138" s="53"/>
    </row>
    <row r="2139" spans="1:23" x14ac:dyDescent="0.25">
      <c r="A2139" s="116" t="str">
        <f>IF(ISBLANK(TBL_DATA[[#This Row],[Row.names]]), "",   DATE(YEAR(TBL_DATA[[#This Row],[Row.names]]), MONTH(TBL_DATA[[#This Row],[Row.names]]), DAY(TBL_DATA[[#This Row],[Row.names]])))</f>
        <v/>
      </c>
      <c r="B2139" s="119"/>
      <c r="C2139" s="68"/>
      <c r="E2139" s="53"/>
      <c r="F2139" s="53"/>
      <c r="G2139" s="54"/>
      <c r="H2139" s="114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81"/>
      <c r="V2139" s="53"/>
      <c r="W2139" s="53"/>
    </row>
    <row r="2140" spans="1:23" x14ac:dyDescent="0.25">
      <c r="A2140" s="116" t="str">
        <f>IF(ISBLANK(TBL_DATA[[#This Row],[Row.names]]), "",   DATE(YEAR(TBL_DATA[[#This Row],[Row.names]]), MONTH(TBL_DATA[[#This Row],[Row.names]]), DAY(TBL_DATA[[#This Row],[Row.names]])))</f>
        <v/>
      </c>
      <c r="B2140" s="119"/>
      <c r="C2140" s="68"/>
      <c r="E2140" s="53"/>
      <c r="F2140" s="53"/>
      <c r="G2140" s="54"/>
      <c r="H2140" s="114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81"/>
      <c r="V2140" s="53"/>
      <c r="W2140" s="53"/>
    </row>
    <row r="2141" spans="1:23" x14ac:dyDescent="0.25">
      <c r="A2141" s="116" t="str">
        <f>IF(ISBLANK(TBL_DATA[[#This Row],[Row.names]]), "",   DATE(YEAR(TBL_DATA[[#This Row],[Row.names]]), MONTH(TBL_DATA[[#This Row],[Row.names]]), DAY(TBL_DATA[[#This Row],[Row.names]])))</f>
        <v/>
      </c>
      <c r="B2141" s="119"/>
      <c r="C2141" s="68"/>
      <c r="E2141" s="53"/>
      <c r="F2141" s="53"/>
      <c r="G2141" s="54"/>
      <c r="H2141" s="114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81"/>
      <c r="V2141" s="53"/>
      <c r="W2141" s="53"/>
    </row>
    <row r="2142" spans="1:23" x14ac:dyDescent="0.25">
      <c r="A2142" s="116" t="str">
        <f>IF(ISBLANK(TBL_DATA[[#This Row],[Row.names]]), "",   DATE(YEAR(TBL_DATA[[#This Row],[Row.names]]), MONTH(TBL_DATA[[#This Row],[Row.names]]), DAY(TBL_DATA[[#This Row],[Row.names]])))</f>
        <v/>
      </c>
      <c r="B2142" s="119"/>
      <c r="C2142" s="68"/>
      <c r="E2142" s="53"/>
      <c r="F2142" s="53"/>
      <c r="G2142" s="54"/>
      <c r="H2142" s="114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81"/>
      <c r="V2142" s="53"/>
      <c r="W2142" s="53"/>
    </row>
    <row r="2143" spans="1:23" x14ac:dyDescent="0.25">
      <c r="A2143" s="116" t="str">
        <f>IF(ISBLANK(TBL_DATA[[#This Row],[Row.names]]), "",   DATE(YEAR(TBL_DATA[[#This Row],[Row.names]]), MONTH(TBL_DATA[[#This Row],[Row.names]]), DAY(TBL_DATA[[#This Row],[Row.names]])))</f>
        <v/>
      </c>
      <c r="B2143" s="119"/>
      <c r="C2143" s="68"/>
      <c r="E2143" s="53"/>
      <c r="F2143" s="53"/>
      <c r="G2143" s="54"/>
      <c r="H2143" s="114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81"/>
      <c r="V2143" s="53"/>
      <c r="W2143" s="53"/>
    </row>
    <row r="2144" spans="1:23" x14ac:dyDescent="0.25">
      <c r="A2144" s="116" t="str">
        <f>IF(ISBLANK(TBL_DATA[[#This Row],[Row.names]]), "",   DATE(YEAR(TBL_DATA[[#This Row],[Row.names]]), MONTH(TBL_DATA[[#This Row],[Row.names]]), DAY(TBL_DATA[[#This Row],[Row.names]])))</f>
        <v/>
      </c>
      <c r="B2144" s="119"/>
      <c r="C2144" s="68"/>
      <c r="E2144" s="53"/>
      <c r="F2144" s="53"/>
      <c r="G2144" s="54"/>
      <c r="H2144" s="114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81"/>
      <c r="V2144" s="53"/>
      <c r="W2144" s="53"/>
    </row>
    <row r="2145" spans="1:23" x14ac:dyDescent="0.25">
      <c r="A2145" s="116" t="str">
        <f>IF(ISBLANK(TBL_DATA[[#This Row],[Row.names]]), "",   DATE(YEAR(TBL_DATA[[#This Row],[Row.names]]), MONTH(TBL_DATA[[#This Row],[Row.names]]), DAY(TBL_DATA[[#This Row],[Row.names]])))</f>
        <v/>
      </c>
      <c r="B2145" s="119"/>
      <c r="C2145" s="68"/>
      <c r="E2145" s="53"/>
      <c r="F2145" s="53"/>
      <c r="G2145" s="54"/>
      <c r="H2145" s="114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81"/>
      <c r="V2145" s="53"/>
      <c r="W2145" s="53"/>
    </row>
    <row r="2146" spans="1:23" x14ac:dyDescent="0.25">
      <c r="A2146" s="116" t="str">
        <f>IF(ISBLANK(TBL_DATA[[#This Row],[Row.names]]), "",   DATE(YEAR(TBL_DATA[[#This Row],[Row.names]]), MONTH(TBL_DATA[[#This Row],[Row.names]]), DAY(TBL_DATA[[#This Row],[Row.names]])))</f>
        <v/>
      </c>
      <c r="B2146" s="119"/>
      <c r="C2146" s="68"/>
      <c r="E2146" s="53"/>
      <c r="F2146" s="53"/>
      <c r="G2146" s="54"/>
      <c r="H2146" s="114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81"/>
      <c r="V2146" s="53"/>
      <c r="W2146" s="53"/>
    </row>
    <row r="2147" spans="1:23" x14ac:dyDescent="0.25">
      <c r="A2147" s="116" t="str">
        <f>IF(ISBLANK(TBL_DATA[[#This Row],[Row.names]]), "",   DATE(YEAR(TBL_DATA[[#This Row],[Row.names]]), MONTH(TBL_DATA[[#This Row],[Row.names]]), DAY(TBL_DATA[[#This Row],[Row.names]])))</f>
        <v/>
      </c>
      <c r="B2147" s="119"/>
      <c r="C2147" s="68"/>
      <c r="E2147" s="53"/>
      <c r="F2147" s="53"/>
      <c r="G2147" s="54"/>
      <c r="H2147" s="114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81"/>
      <c r="V2147" s="53"/>
      <c r="W2147" s="53"/>
    </row>
    <row r="2148" spans="1:23" x14ac:dyDescent="0.25">
      <c r="A2148" s="116" t="str">
        <f>IF(ISBLANK(TBL_DATA[[#This Row],[Row.names]]), "",   DATE(YEAR(TBL_DATA[[#This Row],[Row.names]]), MONTH(TBL_DATA[[#This Row],[Row.names]]), DAY(TBL_DATA[[#This Row],[Row.names]])))</f>
        <v/>
      </c>
      <c r="B2148" s="119"/>
      <c r="C2148" s="68"/>
      <c r="E2148" s="53"/>
      <c r="F2148" s="53"/>
      <c r="G2148" s="54"/>
      <c r="H2148" s="114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81"/>
      <c r="V2148" s="53"/>
      <c r="W2148" s="53"/>
    </row>
    <row r="2149" spans="1:23" x14ac:dyDescent="0.25">
      <c r="A2149" s="116" t="str">
        <f>IF(ISBLANK(TBL_DATA[[#This Row],[Row.names]]), "",   DATE(YEAR(TBL_DATA[[#This Row],[Row.names]]), MONTH(TBL_DATA[[#This Row],[Row.names]]), DAY(TBL_DATA[[#This Row],[Row.names]])))</f>
        <v/>
      </c>
      <c r="B2149" s="119"/>
      <c r="C2149" s="68"/>
      <c r="E2149" s="53"/>
      <c r="F2149" s="53"/>
      <c r="G2149" s="54"/>
      <c r="H2149" s="114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81"/>
      <c r="V2149" s="53"/>
      <c r="W2149" s="53"/>
    </row>
    <row r="2150" spans="1:23" x14ac:dyDescent="0.25">
      <c r="A2150" s="116" t="str">
        <f>IF(ISBLANK(TBL_DATA[[#This Row],[Row.names]]), "",   DATE(YEAR(TBL_DATA[[#This Row],[Row.names]]), MONTH(TBL_DATA[[#This Row],[Row.names]]), DAY(TBL_DATA[[#This Row],[Row.names]])))</f>
        <v/>
      </c>
      <c r="B2150" s="119"/>
      <c r="C2150" s="68"/>
      <c r="E2150" s="53"/>
      <c r="F2150" s="53"/>
      <c r="G2150" s="54"/>
      <c r="H2150" s="114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81"/>
      <c r="V2150" s="53"/>
      <c r="W2150" s="53"/>
    </row>
    <row r="2151" spans="1:23" x14ac:dyDescent="0.25">
      <c r="A2151" s="116" t="str">
        <f>IF(ISBLANK(TBL_DATA[[#This Row],[Row.names]]), "",   DATE(YEAR(TBL_DATA[[#This Row],[Row.names]]), MONTH(TBL_DATA[[#This Row],[Row.names]]), DAY(TBL_DATA[[#This Row],[Row.names]])))</f>
        <v/>
      </c>
      <c r="B2151" s="119"/>
      <c r="C2151" s="68"/>
      <c r="E2151" s="53"/>
      <c r="F2151" s="53"/>
      <c r="G2151" s="54"/>
      <c r="H2151" s="114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81"/>
      <c r="V2151" s="53"/>
      <c r="W2151" s="53"/>
    </row>
    <row r="2152" spans="1:23" x14ac:dyDescent="0.25">
      <c r="A2152" s="116" t="str">
        <f>IF(ISBLANK(TBL_DATA[[#This Row],[Row.names]]), "",   DATE(YEAR(TBL_DATA[[#This Row],[Row.names]]), MONTH(TBL_DATA[[#This Row],[Row.names]]), DAY(TBL_DATA[[#This Row],[Row.names]])))</f>
        <v/>
      </c>
      <c r="B2152" s="119"/>
      <c r="C2152" s="68"/>
      <c r="E2152" s="53"/>
      <c r="F2152" s="53"/>
      <c r="G2152" s="54"/>
      <c r="H2152" s="114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81"/>
      <c r="V2152" s="53"/>
      <c r="W2152" s="53"/>
    </row>
    <row r="2153" spans="1:23" x14ac:dyDescent="0.25">
      <c r="A2153" s="116" t="str">
        <f>IF(ISBLANK(TBL_DATA[[#This Row],[Row.names]]), "",   DATE(YEAR(TBL_DATA[[#This Row],[Row.names]]), MONTH(TBL_DATA[[#This Row],[Row.names]]), DAY(TBL_DATA[[#This Row],[Row.names]])))</f>
        <v/>
      </c>
      <c r="B2153" s="119"/>
      <c r="C2153" s="68"/>
      <c r="E2153" s="53"/>
      <c r="F2153" s="53"/>
      <c r="G2153" s="54"/>
      <c r="H2153" s="114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81"/>
      <c r="V2153" s="53"/>
      <c r="W2153" s="53"/>
    </row>
    <row r="2154" spans="1:23" x14ac:dyDescent="0.25">
      <c r="A2154" s="116" t="str">
        <f>IF(ISBLANK(TBL_DATA[[#This Row],[Row.names]]), "",   DATE(YEAR(TBL_DATA[[#This Row],[Row.names]]), MONTH(TBL_DATA[[#This Row],[Row.names]]), DAY(TBL_DATA[[#This Row],[Row.names]])))</f>
        <v/>
      </c>
      <c r="B2154" s="119"/>
      <c r="C2154" s="68"/>
      <c r="E2154" s="53"/>
      <c r="F2154" s="53"/>
      <c r="G2154" s="54"/>
      <c r="H2154" s="114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81"/>
      <c r="V2154" s="53"/>
      <c r="W2154" s="53"/>
    </row>
    <row r="2155" spans="1:23" x14ac:dyDescent="0.25">
      <c r="A2155" s="116" t="str">
        <f>IF(ISBLANK(TBL_DATA[[#This Row],[Row.names]]), "",   DATE(YEAR(TBL_DATA[[#This Row],[Row.names]]), MONTH(TBL_DATA[[#This Row],[Row.names]]), DAY(TBL_DATA[[#This Row],[Row.names]])))</f>
        <v/>
      </c>
      <c r="B2155" s="119"/>
      <c r="C2155" s="68"/>
      <c r="E2155" s="53"/>
      <c r="F2155" s="53"/>
      <c r="G2155" s="54"/>
      <c r="H2155" s="114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81"/>
      <c r="V2155" s="53"/>
      <c r="W2155" s="53"/>
    </row>
    <row r="2156" spans="1:23" x14ac:dyDescent="0.25">
      <c r="A2156" s="116" t="str">
        <f>IF(ISBLANK(TBL_DATA[[#This Row],[Row.names]]), "",   DATE(YEAR(TBL_DATA[[#This Row],[Row.names]]), MONTH(TBL_DATA[[#This Row],[Row.names]]), DAY(TBL_DATA[[#This Row],[Row.names]])))</f>
        <v/>
      </c>
      <c r="B2156" s="119"/>
      <c r="C2156" s="68"/>
      <c r="E2156" s="53"/>
      <c r="F2156" s="53"/>
      <c r="G2156" s="54"/>
      <c r="H2156" s="114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81"/>
      <c r="V2156" s="53"/>
      <c r="W2156" s="53"/>
    </row>
    <row r="2157" spans="1:23" x14ac:dyDescent="0.25">
      <c r="A2157" s="116" t="str">
        <f>IF(ISBLANK(TBL_DATA[[#This Row],[Row.names]]), "",   DATE(YEAR(TBL_DATA[[#This Row],[Row.names]]), MONTH(TBL_DATA[[#This Row],[Row.names]]), DAY(TBL_DATA[[#This Row],[Row.names]])))</f>
        <v/>
      </c>
      <c r="B2157" s="119"/>
      <c r="C2157" s="68"/>
      <c r="E2157" s="53"/>
      <c r="F2157" s="53"/>
      <c r="G2157" s="54"/>
      <c r="H2157" s="114"/>
      <c r="I2157" s="53"/>
      <c r="J2157" s="53"/>
      <c r="K2157" s="53"/>
      <c r="L2157" s="53"/>
      <c r="M2157" s="53"/>
      <c r="N2157" s="53"/>
      <c r="O2157" s="53"/>
      <c r="P2157" s="53"/>
      <c r="Q2157" s="53"/>
      <c r="R2157" s="53"/>
      <c r="S2157" s="53"/>
      <c r="T2157" s="53"/>
      <c r="U2157" s="81"/>
      <c r="V2157" s="53"/>
      <c r="W2157" s="53"/>
    </row>
    <row r="2158" spans="1:23" x14ac:dyDescent="0.25">
      <c r="A2158" s="116" t="str">
        <f>IF(ISBLANK(TBL_DATA[[#This Row],[Row.names]]), "",   DATE(YEAR(TBL_DATA[[#This Row],[Row.names]]), MONTH(TBL_DATA[[#This Row],[Row.names]]), DAY(TBL_DATA[[#This Row],[Row.names]])))</f>
        <v/>
      </c>
      <c r="B2158" s="119"/>
      <c r="C2158" s="68"/>
      <c r="E2158" s="53"/>
      <c r="F2158" s="53"/>
      <c r="G2158" s="54"/>
      <c r="H2158" s="114"/>
      <c r="I2158" s="53"/>
      <c r="J2158" s="53"/>
      <c r="K2158" s="53"/>
      <c r="L2158" s="53"/>
      <c r="M2158" s="53"/>
      <c r="N2158" s="53"/>
      <c r="O2158" s="53"/>
      <c r="P2158" s="53"/>
      <c r="Q2158" s="53"/>
      <c r="R2158" s="53"/>
      <c r="S2158" s="53"/>
      <c r="T2158" s="53"/>
      <c r="U2158" s="81"/>
      <c r="V2158" s="53"/>
      <c r="W2158" s="53"/>
    </row>
    <row r="2159" spans="1:23" x14ac:dyDescent="0.25">
      <c r="A2159" s="116" t="str">
        <f>IF(ISBLANK(TBL_DATA[[#This Row],[Row.names]]), "",   DATE(YEAR(TBL_DATA[[#This Row],[Row.names]]), MONTH(TBL_DATA[[#This Row],[Row.names]]), DAY(TBL_DATA[[#This Row],[Row.names]])))</f>
        <v/>
      </c>
      <c r="B2159" s="119"/>
      <c r="C2159" s="68"/>
      <c r="E2159" s="53"/>
      <c r="F2159" s="53"/>
      <c r="G2159" s="54"/>
      <c r="H2159" s="114"/>
      <c r="I2159" s="53"/>
      <c r="J2159" s="53"/>
      <c r="K2159" s="53"/>
      <c r="L2159" s="53"/>
      <c r="M2159" s="53"/>
      <c r="N2159" s="53"/>
      <c r="O2159" s="53"/>
      <c r="P2159" s="53"/>
      <c r="Q2159" s="53"/>
      <c r="R2159" s="53"/>
      <c r="S2159" s="53"/>
      <c r="T2159" s="53"/>
      <c r="U2159" s="81"/>
      <c r="V2159" s="53"/>
      <c r="W2159" s="53"/>
    </row>
    <row r="2160" spans="1:23" x14ac:dyDescent="0.25">
      <c r="A2160" s="116" t="str">
        <f>IF(ISBLANK(TBL_DATA[[#This Row],[Row.names]]), "",   DATE(YEAR(TBL_DATA[[#This Row],[Row.names]]), MONTH(TBL_DATA[[#This Row],[Row.names]]), DAY(TBL_DATA[[#This Row],[Row.names]])))</f>
        <v/>
      </c>
      <c r="B2160" s="119"/>
      <c r="C2160" s="68"/>
      <c r="E2160" s="53"/>
      <c r="F2160" s="53"/>
      <c r="G2160" s="54"/>
      <c r="H2160" s="114"/>
      <c r="I2160" s="53"/>
      <c r="J2160" s="53"/>
      <c r="K2160" s="53"/>
      <c r="L2160" s="53"/>
      <c r="M2160" s="53"/>
      <c r="N2160" s="53"/>
      <c r="O2160" s="53"/>
      <c r="P2160" s="53"/>
      <c r="Q2160" s="53"/>
      <c r="R2160" s="53"/>
      <c r="S2160" s="53"/>
      <c r="T2160" s="53"/>
      <c r="U2160" s="81"/>
      <c r="V2160" s="53"/>
      <c r="W2160" s="53"/>
    </row>
    <row r="2161" spans="1:23" x14ac:dyDescent="0.25">
      <c r="A2161" s="116" t="str">
        <f>IF(ISBLANK(TBL_DATA[[#This Row],[Row.names]]), "",   DATE(YEAR(TBL_DATA[[#This Row],[Row.names]]), MONTH(TBL_DATA[[#This Row],[Row.names]]), DAY(TBL_DATA[[#This Row],[Row.names]])))</f>
        <v/>
      </c>
      <c r="B2161" s="119"/>
      <c r="C2161" s="68"/>
      <c r="E2161" s="53"/>
      <c r="F2161" s="53"/>
      <c r="G2161" s="54"/>
      <c r="H2161" s="114"/>
      <c r="I2161" s="53"/>
      <c r="J2161" s="53"/>
      <c r="K2161" s="53"/>
      <c r="L2161" s="53"/>
      <c r="M2161" s="53"/>
      <c r="N2161" s="53"/>
      <c r="O2161" s="53"/>
      <c r="P2161" s="53"/>
      <c r="Q2161" s="53"/>
      <c r="R2161" s="53"/>
      <c r="S2161" s="53"/>
      <c r="T2161" s="53"/>
      <c r="U2161" s="81"/>
      <c r="V2161" s="53"/>
      <c r="W2161" s="53"/>
    </row>
    <row r="2162" spans="1:23" x14ac:dyDescent="0.25">
      <c r="A2162" s="116" t="str">
        <f>IF(ISBLANK(TBL_DATA[[#This Row],[Row.names]]), "",   DATE(YEAR(TBL_DATA[[#This Row],[Row.names]]), MONTH(TBL_DATA[[#This Row],[Row.names]]), DAY(TBL_DATA[[#This Row],[Row.names]])))</f>
        <v/>
      </c>
      <c r="B2162" s="119"/>
      <c r="C2162" s="68"/>
      <c r="E2162" s="53"/>
      <c r="F2162" s="53"/>
      <c r="G2162" s="54"/>
      <c r="H2162" s="114"/>
      <c r="I2162" s="53"/>
      <c r="J2162" s="53"/>
      <c r="K2162" s="53"/>
      <c r="L2162" s="53"/>
      <c r="M2162" s="53"/>
      <c r="N2162" s="53"/>
      <c r="O2162" s="53"/>
      <c r="P2162" s="53"/>
      <c r="Q2162" s="53"/>
      <c r="R2162" s="53"/>
      <c r="S2162" s="53"/>
      <c r="T2162" s="53"/>
      <c r="U2162" s="81"/>
      <c r="V2162" s="53"/>
      <c r="W2162" s="53"/>
    </row>
    <row r="2163" spans="1:23" x14ac:dyDescent="0.25">
      <c r="A2163" s="116" t="str">
        <f>IF(ISBLANK(TBL_DATA[[#This Row],[Row.names]]), "",   DATE(YEAR(TBL_DATA[[#This Row],[Row.names]]), MONTH(TBL_DATA[[#This Row],[Row.names]]), DAY(TBL_DATA[[#This Row],[Row.names]])))</f>
        <v/>
      </c>
      <c r="B2163" s="119"/>
      <c r="C2163" s="68"/>
      <c r="E2163" s="53"/>
      <c r="F2163" s="53"/>
      <c r="G2163" s="54"/>
      <c r="H2163" s="114"/>
      <c r="I2163" s="53"/>
      <c r="J2163" s="53"/>
      <c r="K2163" s="53"/>
      <c r="L2163" s="53"/>
      <c r="M2163" s="53"/>
      <c r="N2163" s="53"/>
      <c r="O2163" s="53"/>
      <c r="P2163" s="53"/>
      <c r="Q2163" s="53"/>
      <c r="R2163" s="53"/>
      <c r="S2163" s="53"/>
      <c r="T2163" s="53"/>
      <c r="U2163" s="81"/>
      <c r="V2163" s="53"/>
      <c r="W2163" s="53"/>
    </row>
    <row r="2164" spans="1:23" x14ac:dyDescent="0.25">
      <c r="A2164" s="116" t="str">
        <f>IF(ISBLANK(TBL_DATA[[#This Row],[Row.names]]), "",   DATE(YEAR(TBL_DATA[[#This Row],[Row.names]]), MONTH(TBL_DATA[[#This Row],[Row.names]]), DAY(TBL_DATA[[#This Row],[Row.names]])))</f>
        <v/>
      </c>
      <c r="B2164" s="119"/>
      <c r="C2164" s="68"/>
      <c r="E2164" s="53"/>
      <c r="F2164" s="53"/>
      <c r="G2164" s="54"/>
      <c r="H2164" s="114"/>
      <c r="I2164" s="53"/>
      <c r="J2164" s="53"/>
      <c r="K2164" s="53"/>
      <c r="L2164" s="53"/>
      <c r="M2164" s="53"/>
      <c r="N2164" s="53"/>
      <c r="O2164" s="53"/>
      <c r="P2164" s="53"/>
      <c r="Q2164" s="53"/>
      <c r="R2164" s="53"/>
      <c r="S2164" s="53"/>
      <c r="T2164" s="53"/>
      <c r="U2164" s="81"/>
      <c r="V2164" s="53"/>
      <c r="W2164" s="53"/>
    </row>
    <row r="2165" spans="1:23" x14ac:dyDescent="0.25">
      <c r="A2165" s="116" t="str">
        <f>IF(ISBLANK(TBL_DATA[[#This Row],[Row.names]]), "",   DATE(YEAR(TBL_DATA[[#This Row],[Row.names]]), MONTH(TBL_DATA[[#This Row],[Row.names]]), DAY(TBL_DATA[[#This Row],[Row.names]])))</f>
        <v/>
      </c>
      <c r="B2165" s="119"/>
      <c r="C2165" s="68"/>
      <c r="E2165" s="53"/>
      <c r="F2165" s="53"/>
      <c r="G2165" s="54"/>
      <c r="H2165" s="114"/>
      <c r="I2165" s="53"/>
      <c r="J2165" s="53"/>
      <c r="K2165" s="53"/>
      <c r="L2165" s="53"/>
      <c r="M2165" s="53"/>
      <c r="N2165" s="53"/>
      <c r="O2165" s="53"/>
      <c r="P2165" s="53"/>
      <c r="Q2165" s="53"/>
      <c r="R2165" s="53"/>
      <c r="S2165" s="53"/>
      <c r="T2165" s="53"/>
      <c r="U2165" s="81"/>
      <c r="V2165" s="53"/>
      <c r="W2165" s="53"/>
    </row>
    <row r="2166" spans="1:23" x14ac:dyDescent="0.25">
      <c r="A2166" s="116" t="str">
        <f>IF(ISBLANK(TBL_DATA[[#This Row],[Row.names]]), "",   DATE(YEAR(TBL_DATA[[#This Row],[Row.names]]), MONTH(TBL_DATA[[#This Row],[Row.names]]), DAY(TBL_DATA[[#This Row],[Row.names]])))</f>
        <v/>
      </c>
      <c r="B2166" s="119"/>
      <c r="C2166" s="68"/>
      <c r="E2166" s="53"/>
      <c r="F2166" s="53"/>
      <c r="G2166" s="54"/>
      <c r="H2166" s="114"/>
      <c r="I2166" s="53"/>
      <c r="J2166" s="53"/>
      <c r="K2166" s="53"/>
      <c r="L2166" s="53"/>
      <c r="M2166" s="53"/>
      <c r="N2166" s="53"/>
      <c r="O2166" s="53"/>
      <c r="P2166" s="53"/>
      <c r="Q2166" s="53"/>
      <c r="R2166" s="53"/>
      <c r="S2166" s="53"/>
      <c r="T2166" s="53"/>
      <c r="U2166" s="81"/>
      <c r="V2166" s="53"/>
      <c r="W2166" s="53"/>
    </row>
    <row r="2167" spans="1:23" x14ac:dyDescent="0.25">
      <c r="A2167" s="116" t="str">
        <f>IF(ISBLANK(TBL_DATA[[#This Row],[Row.names]]), "",   DATE(YEAR(TBL_DATA[[#This Row],[Row.names]]), MONTH(TBL_DATA[[#This Row],[Row.names]]), DAY(TBL_DATA[[#This Row],[Row.names]])))</f>
        <v/>
      </c>
      <c r="B2167" s="119"/>
      <c r="C2167" s="68"/>
      <c r="E2167" s="53"/>
      <c r="F2167" s="53"/>
      <c r="G2167" s="54"/>
      <c r="H2167" s="114"/>
      <c r="I2167" s="53"/>
      <c r="J2167" s="53"/>
      <c r="K2167" s="53"/>
      <c r="L2167" s="53"/>
      <c r="M2167" s="53"/>
      <c r="N2167" s="53"/>
      <c r="O2167" s="53"/>
      <c r="P2167" s="53"/>
      <c r="Q2167" s="53"/>
      <c r="R2167" s="53"/>
      <c r="S2167" s="53"/>
      <c r="T2167" s="53"/>
      <c r="U2167" s="81"/>
      <c r="V2167" s="53"/>
      <c r="W2167" s="53"/>
    </row>
    <row r="2168" spans="1:23" x14ac:dyDescent="0.25">
      <c r="A2168" s="116" t="str">
        <f>IF(ISBLANK(TBL_DATA[[#This Row],[Row.names]]), "",   DATE(YEAR(TBL_DATA[[#This Row],[Row.names]]), MONTH(TBL_DATA[[#This Row],[Row.names]]), DAY(TBL_DATA[[#This Row],[Row.names]])))</f>
        <v/>
      </c>
      <c r="B2168" s="119"/>
      <c r="C2168" s="68"/>
      <c r="E2168" s="53"/>
      <c r="F2168" s="53"/>
      <c r="G2168" s="54"/>
      <c r="H2168" s="114"/>
      <c r="I2168" s="53"/>
      <c r="J2168" s="53"/>
      <c r="K2168" s="53"/>
      <c r="L2168" s="53"/>
      <c r="M2168" s="53"/>
      <c r="N2168" s="53"/>
      <c r="O2168" s="53"/>
      <c r="P2168" s="53"/>
      <c r="Q2168" s="53"/>
      <c r="R2168" s="53"/>
      <c r="S2168" s="53"/>
      <c r="T2168" s="53"/>
      <c r="U2168" s="81"/>
      <c r="V2168" s="53"/>
      <c r="W2168" s="53"/>
    </row>
    <row r="2169" spans="1:23" x14ac:dyDescent="0.25">
      <c r="A2169" s="116" t="str">
        <f>IF(ISBLANK(TBL_DATA[[#This Row],[Row.names]]), "",   DATE(YEAR(TBL_DATA[[#This Row],[Row.names]]), MONTH(TBL_DATA[[#This Row],[Row.names]]), DAY(TBL_DATA[[#This Row],[Row.names]])))</f>
        <v/>
      </c>
      <c r="B2169" s="119"/>
      <c r="C2169" s="68"/>
      <c r="E2169" s="53"/>
      <c r="F2169" s="53"/>
      <c r="G2169" s="54"/>
      <c r="H2169" s="114"/>
      <c r="I2169" s="53"/>
      <c r="J2169" s="53"/>
      <c r="K2169" s="53"/>
      <c r="L2169" s="53"/>
      <c r="M2169" s="53"/>
      <c r="N2169" s="53"/>
      <c r="O2169" s="53"/>
      <c r="P2169" s="53"/>
      <c r="Q2169" s="53"/>
      <c r="R2169" s="53"/>
      <c r="S2169" s="53"/>
      <c r="T2169" s="53"/>
      <c r="U2169" s="81"/>
      <c r="V2169" s="53"/>
      <c r="W2169" s="53"/>
    </row>
    <row r="2170" spans="1:23" x14ac:dyDescent="0.25">
      <c r="A2170" s="116" t="str">
        <f>IF(ISBLANK(TBL_DATA[[#This Row],[Row.names]]), "",   DATE(YEAR(TBL_DATA[[#This Row],[Row.names]]), MONTH(TBL_DATA[[#This Row],[Row.names]]), DAY(TBL_DATA[[#This Row],[Row.names]])))</f>
        <v/>
      </c>
      <c r="B2170" s="119"/>
      <c r="C2170" s="68"/>
      <c r="E2170" s="53"/>
      <c r="F2170" s="53"/>
      <c r="G2170" s="54"/>
      <c r="H2170" s="114"/>
      <c r="I2170" s="53"/>
      <c r="J2170" s="53"/>
      <c r="K2170" s="53"/>
      <c r="L2170" s="53"/>
      <c r="M2170" s="53"/>
      <c r="N2170" s="53"/>
      <c r="O2170" s="53"/>
      <c r="P2170" s="53"/>
      <c r="Q2170" s="53"/>
      <c r="R2170" s="53"/>
      <c r="S2170" s="53"/>
      <c r="T2170" s="53"/>
      <c r="U2170" s="81"/>
      <c r="V2170" s="53"/>
      <c r="W2170" s="53"/>
    </row>
    <row r="2171" spans="1:23" x14ac:dyDescent="0.25">
      <c r="A2171" s="116" t="str">
        <f>IF(ISBLANK(TBL_DATA[[#This Row],[Row.names]]), "",   DATE(YEAR(TBL_DATA[[#This Row],[Row.names]]), MONTH(TBL_DATA[[#This Row],[Row.names]]), DAY(TBL_DATA[[#This Row],[Row.names]])))</f>
        <v/>
      </c>
      <c r="B2171" s="119"/>
      <c r="C2171" s="68"/>
      <c r="E2171" s="53"/>
      <c r="F2171" s="53"/>
      <c r="G2171" s="54"/>
      <c r="H2171" s="114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81"/>
      <c r="V2171" s="53"/>
      <c r="W2171" s="53"/>
    </row>
    <row r="2172" spans="1:23" x14ac:dyDescent="0.25">
      <c r="A2172" s="116" t="str">
        <f>IF(ISBLANK(TBL_DATA[[#This Row],[Row.names]]), "",   DATE(YEAR(TBL_DATA[[#This Row],[Row.names]]), MONTH(TBL_DATA[[#This Row],[Row.names]]), DAY(TBL_DATA[[#This Row],[Row.names]])))</f>
        <v/>
      </c>
      <c r="B2172" s="119"/>
      <c r="C2172" s="68"/>
      <c r="E2172" s="53"/>
      <c r="F2172" s="53"/>
      <c r="G2172" s="54"/>
      <c r="H2172" s="114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81"/>
      <c r="V2172" s="53"/>
      <c r="W2172" s="53"/>
    </row>
    <row r="2173" spans="1:23" x14ac:dyDescent="0.25">
      <c r="A2173" s="116" t="str">
        <f>IF(ISBLANK(TBL_DATA[[#This Row],[Row.names]]), "",   DATE(YEAR(TBL_DATA[[#This Row],[Row.names]]), MONTH(TBL_DATA[[#This Row],[Row.names]]), DAY(TBL_DATA[[#This Row],[Row.names]])))</f>
        <v/>
      </c>
      <c r="B2173" s="119"/>
      <c r="C2173" s="68"/>
      <c r="E2173" s="53"/>
      <c r="F2173" s="53"/>
      <c r="G2173" s="54"/>
      <c r="H2173" s="114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81"/>
      <c r="V2173" s="53"/>
      <c r="W2173" s="53"/>
    </row>
    <row r="2174" spans="1:23" x14ac:dyDescent="0.25">
      <c r="A2174" s="116" t="str">
        <f>IF(ISBLANK(TBL_DATA[[#This Row],[Row.names]]), "",   DATE(YEAR(TBL_DATA[[#This Row],[Row.names]]), MONTH(TBL_DATA[[#This Row],[Row.names]]), DAY(TBL_DATA[[#This Row],[Row.names]])))</f>
        <v/>
      </c>
      <c r="B2174" s="119"/>
      <c r="C2174" s="68"/>
      <c r="E2174" s="53"/>
      <c r="F2174" s="53"/>
      <c r="G2174" s="54"/>
      <c r="H2174" s="114"/>
      <c r="I2174" s="53"/>
      <c r="J2174" s="53"/>
      <c r="K2174" s="53"/>
      <c r="L2174" s="53"/>
      <c r="M2174" s="53"/>
      <c r="N2174" s="53"/>
      <c r="O2174" s="53"/>
      <c r="P2174" s="53"/>
      <c r="Q2174" s="53"/>
      <c r="R2174" s="53"/>
      <c r="S2174" s="53"/>
      <c r="T2174" s="53"/>
      <c r="U2174" s="81"/>
      <c r="V2174" s="53"/>
      <c r="W2174" s="53"/>
    </row>
    <row r="2175" spans="1:23" x14ac:dyDescent="0.25">
      <c r="A2175" s="116" t="str">
        <f>IF(ISBLANK(TBL_DATA[[#This Row],[Row.names]]), "",   DATE(YEAR(TBL_DATA[[#This Row],[Row.names]]), MONTH(TBL_DATA[[#This Row],[Row.names]]), DAY(TBL_DATA[[#This Row],[Row.names]])))</f>
        <v/>
      </c>
      <c r="B2175" s="119"/>
      <c r="C2175" s="68"/>
      <c r="E2175" s="53"/>
      <c r="F2175" s="53"/>
      <c r="G2175" s="54"/>
      <c r="H2175" s="114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81"/>
      <c r="V2175" s="53"/>
      <c r="W2175" s="53"/>
    </row>
    <row r="2176" spans="1:23" x14ac:dyDescent="0.25">
      <c r="A2176" s="116" t="str">
        <f>IF(ISBLANK(TBL_DATA[[#This Row],[Row.names]]), "",   DATE(YEAR(TBL_DATA[[#This Row],[Row.names]]), MONTH(TBL_DATA[[#This Row],[Row.names]]), DAY(TBL_DATA[[#This Row],[Row.names]])))</f>
        <v/>
      </c>
      <c r="B2176" s="119"/>
      <c r="C2176" s="68"/>
      <c r="E2176" s="53"/>
      <c r="F2176" s="53"/>
      <c r="G2176" s="54"/>
      <c r="H2176" s="114"/>
      <c r="I2176" s="53"/>
      <c r="J2176" s="53"/>
      <c r="K2176" s="53"/>
      <c r="L2176" s="53"/>
      <c r="M2176" s="53"/>
      <c r="N2176" s="53"/>
      <c r="O2176" s="53"/>
      <c r="P2176" s="53"/>
      <c r="Q2176" s="53"/>
      <c r="R2176" s="53"/>
      <c r="S2176" s="53"/>
      <c r="T2176" s="53"/>
      <c r="U2176" s="81"/>
      <c r="V2176" s="53"/>
      <c r="W2176" s="53"/>
    </row>
    <row r="2177" spans="1:23" x14ac:dyDescent="0.25">
      <c r="A2177" s="116" t="str">
        <f>IF(ISBLANK(TBL_DATA[[#This Row],[Row.names]]), "",   DATE(YEAR(TBL_DATA[[#This Row],[Row.names]]), MONTH(TBL_DATA[[#This Row],[Row.names]]), DAY(TBL_DATA[[#This Row],[Row.names]])))</f>
        <v/>
      </c>
      <c r="B2177" s="119"/>
      <c r="C2177" s="68"/>
      <c r="E2177" s="53"/>
      <c r="F2177" s="53"/>
      <c r="G2177" s="54"/>
      <c r="H2177" s="114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81"/>
      <c r="V2177" s="53"/>
      <c r="W2177" s="53"/>
    </row>
    <row r="2178" spans="1:23" x14ac:dyDescent="0.25">
      <c r="A2178" s="116" t="str">
        <f>IF(ISBLANK(TBL_DATA[[#This Row],[Row.names]]), "",   DATE(YEAR(TBL_DATA[[#This Row],[Row.names]]), MONTH(TBL_DATA[[#This Row],[Row.names]]), DAY(TBL_DATA[[#This Row],[Row.names]])))</f>
        <v/>
      </c>
      <c r="B2178" s="119"/>
      <c r="C2178" s="68"/>
      <c r="E2178" s="53"/>
      <c r="F2178" s="53"/>
      <c r="G2178" s="54"/>
      <c r="H2178" s="114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81"/>
      <c r="V2178" s="53"/>
      <c r="W2178" s="53"/>
    </row>
    <row r="2179" spans="1:23" x14ac:dyDescent="0.25">
      <c r="A2179" s="116" t="str">
        <f>IF(ISBLANK(TBL_DATA[[#This Row],[Row.names]]), "",   DATE(YEAR(TBL_DATA[[#This Row],[Row.names]]), MONTH(TBL_DATA[[#This Row],[Row.names]]), DAY(TBL_DATA[[#This Row],[Row.names]])))</f>
        <v/>
      </c>
      <c r="B2179" s="119"/>
      <c r="C2179" s="68"/>
      <c r="E2179" s="53"/>
      <c r="F2179" s="53"/>
      <c r="G2179" s="54"/>
      <c r="H2179" s="114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81"/>
      <c r="V2179" s="53"/>
      <c r="W2179" s="53"/>
    </row>
    <row r="2180" spans="1:23" x14ac:dyDescent="0.25">
      <c r="A2180" s="116" t="str">
        <f>IF(ISBLANK(TBL_DATA[[#This Row],[Row.names]]), "",   DATE(YEAR(TBL_DATA[[#This Row],[Row.names]]), MONTH(TBL_DATA[[#This Row],[Row.names]]), DAY(TBL_DATA[[#This Row],[Row.names]])))</f>
        <v/>
      </c>
      <c r="B2180" s="119"/>
      <c r="C2180" s="68"/>
      <c r="E2180" s="53"/>
      <c r="F2180" s="53"/>
      <c r="G2180" s="54"/>
      <c r="H2180" s="114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81"/>
      <c r="V2180" s="53"/>
      <c r="W2180" s="53"/>
    </row>
    <row r="2181" spans="1:23" x14ac:dyDescent="0.25">
      <c r="A2181" s="116" t="str">
        <f>IF(ISBLANK(TBL_DATA[[#This Row],[Row.names]]), "",   DATE(YEAR(TBL_DATA[[#This Row],[Row.names]]), MONTH(TBL_DATA[[#This Row],[Row.names]]), DAY(TBL_DATA[[#This Row],[Row.names]])))</f>
        <v/>
      </c>
      <c r="B2181" s="119"/>
      <c r="C2181" s="68"/>
      <c r="E2181" s="53"/>
      <c r="F2181" s="53"/>
      <c r="G2181" s="54"/>
      <c r="H2181" s="114"/>
      <c r="I2181" s="53"/>
      <c r="J2181" s="53"/>
      <c r="K2181" s="53"/>
      <c r="L2181" s="53"/>
      <c r="M2181" s="53"/>
      <c r="N2181" s="53"/>
      <c r="O2181" s="53"/>
      <c r="P2181" s="53"/>
      <c r="Q2181" s="53"/>
      <c r="R2181" s="53"/>
      <c r="S2181" s="53"/>
      <c r="T2181" s="53"/>
      <c r="U2181" s="81"/>
      <c r="V2181" s="53"/>
      <c r="W2181" s="53"/>
    </row>
    <row r="2182" spans="1:23" x14ac:dyDescent="0.25">
      <c r="A2182" s="116" t="str">
        <f>IF(ISBLANK(TBL_DATA[[#This Row],[Row.names]]), "",   DATE(YEAR(TBL_DATA[[#This Row],[Row.names]]), MONTH(TBL_DATA[[#This Row],[Row.names]]), DAY(TBL_DATA[[#This Row],[Row.names]])))</f>
        <v/>
      </c>
      <c r="B2182" s="119"/>
      <c r="C2182" s="68"/>
      <c r="E2182" s="53"/>
      <c r="F2182" s="53"/>
      <c r="G2182" s="54"/>
      <c r="H2182" s="114"/>
      <c r="I2182" s="53"/>
      <c r="J2182" s="53"/>
      <c r="K2182" s="53"/>
      <c r="L2182" s="53"/>
      <c r="M2182" s="53"/>
      <c r="N2182" s="53"/>
      <c r="O2182" s="53"/>
      <c r="P2182" s="53"/>
      <c r="Q2182" s="53"/>
      <c r="R2182" s="53"/>
      <c r="S2182" s="53"/>
      <c r="T2182" s="53"/>
      <c r="U2182" s="81"/>
      <c r="V2182" s="53"/>
      <c r="W2182" s="53"/>
    </row>
    <row r="2183" spans="1:23" x14ac:dyDescent="0.25">
      <c r="A2183" s="116" t="str">
        <f>IF(ISBLANK(TBL_DATA[[#This Row],[Row.names]]), "",   DATE(YEAR(TBL_DATA[[#This Row],[Row.names]]), MONTH(TBL_DATA[[#This Row],[Row.names]]), DAY(TBL_DATA[[#This Row],[Row.names]])))</f>
        <v/>
      </c>
      <c r="B2183" s="119"/>
      <c r="C2183" s="68"/>
      <c r="E2183" s="53"/>
      <c r="F2183" s="53"/>
      <c r="G2183" s="54"/>
      <c r="H2183" s="114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81"/>
      <c r="V2183" s="53"/>
      <c r="W2183" s="53"/>
    </row>
    <row r="2184" spans="1:23" x14ac:dyDescent="0.25">
      <c r="A2184" s="116" t="str">
        <f>IF(ISBLANK(TBL_DATA[[#This Row],[Row.names]]), "",   DATE(YEAR(TBL_DATA[[#This Row],[Row.names]]), MONTH(TBL_DATA[[#This Row],[Row.names]]), DAY(TBL_DATA[[#This Row],[Row.names]])))</f>
        <v/>
      </c>
      <c r="B2184" s="119"/>
      <c r="C2184" s="68"/>
      <c r="E2184" s="53"/>
      <c r="F2184" s="53"/>
      <c r="G2184" s="54"/>
      <c r="H2184" s="114"/>
      <c r="I2184" s="53"/>
      <c r="J2184" s="53"/>
      <c r="K2184" s="53"/>
      <c r="L2184" s="53"/>
      <c r="M2184" s="53"/>
      <c r="N2184" s="53"/>
      <c r="O2184" s="53"/>
      <c r="P2184" s="53"/>
      <c r="Q2184" s="53"/>
      <c r="R2184" s="53"/>
      <c r="S2184" s="53"/>
      <c r="T2184" s="53"/>
      <c r="U2184" s="81"/>
      <c r="V2184" s="53"/>
      <c r="W2184" s="53"/>
    </row>
    <row r="2185" spans="1:23" x14ac:dyDescent="0.25">
      <c r="A2185" s="116" t="str">
        <f>IF(ISBLANK(TBL_DATA[[#This Row],[Row.names]]), "",   DATE(YEAR(TBL_DATA[[#This Row],[Row.names]]), MONTH(TBL_DATA[[#This Row],[Row.names]]), DAY(TBL_DATA[[#This Row],[Row.names]])))</f>
        <v/>
      </c>
      <c r="B2185" s="119"/>
      <c r="C2185" s="68"/>
      <c r="E2185" s="53"/>
      <c r="F2185" s="53"/>
      <c r="G2185" s="54"/>
      <c r="H2185" s="114"/>
      <c r="I2185" s="53"/>
      <c r="J2185" s="53"/>
      <c r="K2185" s="53"/>
      <c r="L2185" s="53"/>
      <c r="M2185" s="53"/>
      <c r="N2185" s="53"/>
      <c r="O2185" s="53"/>
      <c r="P2185" s="53"/>
      <c r="Q2185" s="53"/>
      <c r="R2185" s="53"/>
      <c r="S2185" s="53"/>
      <c r="T2185" s="53"/>
      <c r="U2185" s="81"/>
      <c r="V2185" s="53"/>
      <c r="W2185" s="53"/>
    </row>
    <row r="2186" spans="1:23" x14ac:dyDescent="0.25">
      <c r="A2186" s="116" t="str">
        <f>IF(ISBLANK(TBL_DATA[[#This Row],[Row.names]]), "",   DATE(YEAR(TBL_DATA[[#This Row],[Row.names]]), MONTH(TBL_DATA[[#This Row],[Row.names]]), DAY(TBL_DATA[[#This Row],[Row.names]])))</f>
        <v/>
      </c>
      <c r="B2186" s="119"/>
      <c r="C2186" s="68"/>
      <c r="E2186" s="53"/>
      <c r="F2186" s="53"/>
      <c r="G2186" s="54"/>
      <c r="H2186" s="114"/>
      <c r="I2186" s="53"/>
      <c r="J2186" s="53"/>
      <c r="K2186" s="53"/>
      <c r="L2186" s="53"/>
      <c r="M2186" s="53"/>
      <c r="N2186" s="53"/>
      <c r="O2186" s="53"/>
      <c r="P2186" s="53"/>
      <c r="Q2186" s="53"/>
      <c r="R2186" s="53"/>
      <c r="S2186" s="53"/>
      <c r="T2186" s="53"/>
      <c r="U2186" s="81"/>
      <c r="V2186" s="53"/>
      <c r="W2186" s="53"/>
    </row>
    <row r="2187" spans="1:23" x14ac:dyDescent="0.25">
      <c r="A2187" s="116" t="str">
        <f>IF(ISBLANK(TBL_DATA[[#This Row],[Row.names]]), "",   DATE(YEAR(TBL_DATA[[#This Row],[Row.names]]), MONTH(TBL_DATA[[#This Row],[Row.names]]), DAY(TBL_DATA[[#This Row],[Row.names]])))</f>
        <v/>
      </c>
      <c r="B2187" s="119"/>
      <c r="C2187" s="68"/>
      <c r="E2187" s="53"/>
      <c r="F2187" s="53"/>
      <c r="G2187" s="54"/>
      <c r="H2187" s="114"/>
      <c r="I2187" s="53"/>
      <c r="J2187" s="53"/>
      <c r="K2187" s="53"/>
      <c r="L2187" s="53"/>
      <c r="M2187" s="53"/>
      <c r="N2187" s="53"/>
      <c r="O2187" s="53"/>
      <c r="P2187" s="53"/>
      <c r="Q2187" s="53"/>
      <c r="R2187" s="53"/>
      <c r="S2187" s="53"/>
      <c r="T2187" s="53"/>
      <c r="U2187" s="81"/>
      <c r="V2187" s="53"/>
      <c r="W2187" s="53"/>
    </row>
    <row r="2188" spans="1:23" x14ac:dyDescent="0.25">
      <c r="A2188" s="116" t="str">
        <f>IF(ISBLANK(TBL_DATA[[#This Row],[Row.names]]), "",   DATE(YEAR(TBL_DATA[[#This Row],[Row.names]]), MONTH(TBL_DATA[[#This Row],[Row.names]]), DAY(TBL_DATA[[#This Row],[Row.names]])))</f>
        <v/>
      </c>
      <c r="B2188" s="119"/>
      <c r="C2188" s="68"/>
      <c r="E2188" s="53"/>
      <c r="F2188" s="53"/>
      <c r="G2188" s="54"/>
      <c r="H2188" s="114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81"/>
      <c r="V2188" s="53"/>
      <c r="W2188" s="53"/>
    </row>
    <row r="2189" spans="1:23" x14ac:dyDescent="0.25">
      <c r="A2189" s="116" t="str">
        <f>IF(ISBLANK(TBL_DATA[[#This Row],[Row.names]]), "",   DATE(YEAR(TBL_DATA[[#This Row],[Row.names]]), MONTH(TBL_DATA[[#This Row],[Row.names]]), DAY(TBL_DATA[[#This Row],[Row.names]])))</f>
        <v/>
      </c>
      <c r="B2189" s="119"/>
      <c r="C2189" s="68"/>
      <c r="E2189" s="53"/>
      <c r="F2189" s="53"/>
      <c r="G2189" s="54"/>
      <c r="H2189" s="114"/>
      <c r="I2189" s="53"/>
      <c r="J2189" s="53"/>
      <c r="K2189" s="53"/>
      <c r="L2189" s="53"/>
      <c r="M2189" s="53"/>
      <c r="N2189" s="53"/>
      <c r="O2189" s="53"/>
      <c r="P2189" s="53"/>
      <c r="Q2189" s="53"/>
      <c r="R2189" s="53"/>
      <c r="S2189" s="53"/>
      <c r="T2189" s="53"/>
      <c r="U2189" s="81"/>
      <c r="V2189" s="53"/>
      <c r="W2189" s="53"/>
    </row>
    <row r="2190" spans="1:23" x14ac:dyDescent="0.25">
      <c r="A2190" s="116" t="str">
        <f>IF(ISBLANK(TBL_DATA[[#This Row],[Row.names]]), "",   DATE(YEAR(TBL_DATA[[#This Row],[Row.names]]), MONTH(TBL_DATA[[#This Row],[Row.names]]), DAY(TBL_DATA[[#This Row],[Row.names]])))</f>
        <v/>
      </c>
      <c r="B2190" s="119"/>
      <c r="C2190" s="68"/>
      <c r="E2190" s="53"/>
      <c r="F2190" s="53"/>
      <c r="G2190" s="54"/>
      <c r="H2190" s="114"/>
      <c r="I2190" s="53"/>
      <c r="J2190" s="53"/>
      <c r="K2190" s="53"/>
      <c r="L2190" s="53"/>
      <c r="M2190" s="53"/>
      <c r="N2190" s="53"/>
      <c r="O2190" s="53"/>
      <c r="P2190" s="53"/>
      <c r="Q2190" s="53"/>
      <c r="R2190" s="53"/>
      <c r="S2190" s="53"/>
      <c r="T2190" s="53"/>
      <c r="U2190" s="81"/>
      <c r="V2190" s="53"/>
      <c r="W2190" s="53"/>
    </row>
    <row r="2191" spans="1:23" x14ac:dyDescent="0.25">
      <c r="A2191" s="116" t="str">
        <f>IF(ISBLANK(TBL_DATA[[#This Row],[Row.names]]), "",   DATE(YEAR(TBL_DATA[[#This Row],[Row.names]]), MONTH(TBL_DATA[[#This Row],[Row.names]]), DAY(TBL_DATA[[#This Row],[Row.names]])))</f>
        <v/>
      </c>
      <c r="B2191" s="119"/>
      <c r="C2191" s="68"/>
      <c r="E2191" s="53"/>
      <c r="F2191" s="53"/>
      <c r="G2191" s="54"/>
      <c r="H2191" s="114"/>
      <c r="I2191" s="53"/>
      <c r="J2191" s="53"/>
      <c r="K2191" s="53"/>
      <c r="L2191" s="53"/>
      <c r="M2191" s="53"/>
      <c r="N2191" s="53"/>
      <c r="O2191" s="53"/>
      <c r="P2191" s="53"/>
      <c r="Q2191" s="53"/>
      <c r="R2191" s="53"/>
      <c r="S2191" s="53"/>
      <c r="T2191" s="53"/>
      <c r="U2191" s="81"/>
      <c r="V2191" s="53"/>
      <c r="W2191" s="53"/>
    </row>
    <row r="2192" spans="1:23" x14ac:dyDescent="0.25">
      <c r="A2192" s="116" t="str">
        <f>IF(ISBLANK(TBL_DATA[[#This Row],[Row.names]]), "",   DATE(YEAR(TBL_DATA[[#This Row],[Row.names]]), MONTH(TBL_DATA[[#This Row],[Row.names]]), DAY(TBL_DATA[[#This Row],[Row.names]])))</f>
        <v/>
      </c>
      <c r="B2192" s="119"/>
      <c r="C2192" s="68"/>
      <c r="E2192" s="53"/>
      <c r="F2192" s="53"/>
      <c r="G2192" s="54"/>
      <c r="H2192" s="114"/>
      <c r="I2192" s="53"/>
      <c r="J2192" s="53"/>
      <c r="K2192" s="53"/>
      <c r="L2192" s="53"/>
      <c r="M2192" s="53"/>
      <c r="N2192" s="53"/>
      <c r="O2192" s="53"/>
      <c r="P2192" s="53"/>
      <c r="Q2192" s="53"/>
      <c r="R2192" s="53"/>
      <c r="S2192" s="53"/>
      <c r="T2192" s="53"/>
      <c r="U2192" s="81"/>
      <c r="V2192" s="53"/>
      <c r="W2192" s="53"/>
    </row>
    <row r="2193" spans="1:23" x14ac:dyDescent="0.25">
      <c r="A2193" s="116" t="str">
        <f>IF(ISBLANK(TBL_DATA[[#This Row],[Row.names]]), "",   DATE(YEAR(TBL_DATA[[#This Row],[Row.names]]), MONTH(TBL_DATA[[#This Row],[Row.names]]), DAY(TBL_DATA[[#This Row],[Row.names]])))</f>
        <v/>
      </c>
      <c r="B2193" s="119"/>
      <c r="C2193" s="68"/>
      <c r="E2193" s="53"/>
      <c r="F2193" s="53"/>
      <c r="G2193" s="54"/>
      <c r="H2193" s="114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81"/>
      <c r="V2193" s="53"/>
      <c r="W2193" s="53"/>
    </row>
    <row r="2194" spans="1:23" x14ac:dyDescent="0.25">
      <c r="A2194" s="116" t="str">
        <f>IF(ISBLANK(TBL_DATA[[#This Row],[Row.names]]), "",   DATE(YEAR(TBL_DATA[[#This Row],[Row.names]]), MONTH(TBL_DATA[[#This Row],[Row.names]]), DAY(TBL_DATA[[#This Row],[Row.names]])))</f>
        <v/>
      </c>
      <c r="B2194" s="119"/>
      <c r="C2194" s="68"/>
      <c r="E2194" s="53"/>
      <c r="F2194" s="53"/>
      <c r="G2194" s="54"/>
      <c r="H2194" s="114"/>
      <c r="I2194" s="53"/>
      <c r="J2194" s="53"/>
      <c r="K2194" s="53"/>
      <c r="L2194" s="53"/>
      <c r="M2194" s="53"/>
      <c r="N2194" s="53"/>
      <c r="O2194" s="53"/>
      <c r="P2194" s="53"/>
      <c r="Q2194" s="53"/>
      <c r="R2194" s="53"/>
      <c r="S2194" s="53"/>
      <c r="T2194" s="53"/>
      <c r="U2194" s="81"/>
      <c r="V2194" s="53"/>
      <c r="W2194" s="53"/>
    </row>
    <row r="2195" spans="1:23" x14ac:dyDescent="0.25">
      <c r="A2195" s="116" t="str">
        <f>IF(ISBLANK(TBL_DATA[[#This Row],[Row.names]]), "",   DATE(YEAR(TBL_DATA[[#This Row],[Row.names]]), MONTH(TBL_DATA[[#This Row],[Row.names]]), DAY(TBL_DATA[[#This Row],[Row.names]])))</f>
        <v/>
      </c>
      <c r="B2195" s="119"/>
      <c r="C2195" s="68"/>
      <c r="E2195" s="53"/>
      <c r="F2195" s="53"/>
      <c r="G2195" s="54"/>
      <c r="H2195" s="114"/>
      <c r="I2195" s="53"/>
      <c r="J2195" s="53"/>
      <c r="K2195" s="53"/>
      <c r="L2195" s="53"/>
      <c r="M2195" s="53"/>
      <c r="N2195" s="53"/>
      <c r="O2195" s="53"/>
      <c r="P2195" s="53"/>
      <c r="Q2195" s="53"/>
      <c r="R2195" s="53"/>
      <c r="S2195" s="53"/>
      <c r="T2195" s="53"/>
      <c r="U2195" s="81"/>
      <c r="V2195" s="53"/>
      <c r="W2195" s="53"/>
    </row>
    <row r="2196" spans="1:23" x14ac:dyDescent="0.25">
      <c r="A2196" s="116" t="str">
        <f>IF(ISBLANK(TBL_DATA[[#This Row],[Row.names]]), "",   DATE(YEAR(TBL_DATA[[#This Row],[Row.names]]), MONTH(TBL_DATA[[#This Row],[Row.names]]), DAY(TBL_DATA[[#This Row],[Row.names]])))</f>
        <v/>
      </c>
      <c r="B2196" s="119"/>
      <c r="C2196" s="68"/>
      <c r="E2196" s="53"/>
      <c r="F2196" s="53"/>
      <c r="G2196" s="54"/>
      <c r="H2196" s="114"/>
      <c r="I2196" s="53"/>
      <c r="J2196" s="53"/>
      <c r="K2196" s="53"/>
      <c r="L2196" s="53"/>
      <c r="M2196" s="53"/>
      <c r="N2196" s="53"/>
      <c r="O2196" s="53"/>
      <c r="P2196" s="53"/>
      <c r="Q2196" s="53"/>
      <c r="R2196" s="53"/>
      <c r="S2196" s="53"/>
      <c r="T2196" s="53"/>
      <c r="U2196" s="81"/>
      <c r="V2196" s="53"/>
      <c r="W2196" s="53"/>
    </row>
    <row r="2197" spans="1:23" x14ac:dyDescent="0.25">
      <c r="A2197" s="116" t="str">
        <f>IF(ISBLANK(TBL_DATA[[#This Row],[Row.names]]), "",   DATE(YEAR(TBL_DATA[[#This Row],[Row.names]]), MONTH(TBL_DATA[[#This Row],[Row.names]]), DAY(TBL_DATA[[#This Row],[Row.names]])))</f>
        <v/>
      </c>
      <c r="B2197" s="119"/>
      <c r="C2197" s="68"/>
      <c r="E2197" s="53"/>
      <c r="F2197" s="53"/>
      <c r="G2197" s="54"/>
      <c r="H2197" s="114"/>
      <c r="I2197" s="53"/>
      <c r="J2197" s="53"/>
      <c r="K2197" s="53"/>
      <c r="L2197" s="53"/>
      <c r="M2197" s="53"/>
      <c r="N2197" s="53"/>
      <c r="O2197" s="53"/>
      <c r="P2197" s="53"/>
      <c r="Q2197" s="53"/>
      <c r="R2197" s="53"/>
      <c r="S2197" s="53"/>
      <c r="T2197" s="53"/>
      <c r="U2197" s="81"/>
      <c r="V2197" s="53"/>
      <c r="W2197" s="53"/>
    </row>
    <row r="2198" spans="1:23" x14ac:dyDescent="0.25">
      <c r="A2198" s="116" t="str">
        <f>IF(ISBLANK(TBL_DATA[[#This Row],[Row.names]]), "",   DATE(YEAR(TBL_DATA[[#This Row],[Row.names]]), MONTH(TBL_DATA[[#This Row],[Row.names]]), DAY(TBL_DATA[[#This Row],[Row.names]])))</f>
        <v/>
      </c>
      <c r="B2198" s="119"/>
      <c r="C2198" s="68"/>
      <c r="E2198" s="53"/>
      <c r="F2198" s="53"/>
      <c r="G2198" s="54"/>
      <c r="H2198" s="114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81"/>
      <c r="V2198" s="53"/>
      <c r="W2198" s="53"/>
    </row>
    <row r="2199" spans="1:23" x14ac:dyDescent="0.25">
      <c r="A2199" s="116" t="str">
        <f>IF(ISBLANK(TBL_DATA[[#This Row],[Row.names]]), "",   DATE(YEAR(TBL_DATA[[#This Row],[Row.names]]), MONTH(TBL_DATA[[#This Row],[Row.names]]), DAY(TBL_DATA[[#This Row],[Row.names]])))</f>
        <v/>
      </c>
      <c r="B2199" s="119"/>
      <c r="C2199" s="68"/>
      <c r="E2199" s="53"/>
      <c r="F2199" s="53"/>
      <c r="G2199" s="54"/>
      <c r="H2199" s="114"/>
      <c r="I2199" s="53"/>
      <c r="J2199" s="53"/>
      <c r="K2199" s="53"/>
      <c r="L2199" s="53"/>
      <c r="M2199" s="53"/>
      <c r="N2199" s="53"/>
      <c r="O2199" s="53"/>
      <c r="P2199" s="53"/>
      <c r="Q2199" s="53"/>
      <c r="R2199" s="53"/>
      <c r="S2199" s="53"/>
      <c r="T2199" s="53"/>
      <c r="U2199" s="81"/>
      <c r="V2199" s="53"/>
      <c r="W2199" s="53"/>
    </row>
    <row r="2200" spans="1:23" x14ac:dyDescent="0.25">
      <c r="A2200" s="116" t="str">
        <f>IF(ISBLANK(TBL_DATA[[#This Row],[Row.names]]), "",   DATE(YEAR(TBL_DATA[[#This Row],[Row.names]]), MONTH(TBL_DATA[[#This Row],[Row.names]]), DAY(TBL_DATA[[#This Row],[Row.names]])))</f>
        <v/>
      </c>
      <c r="B2200" s="119"/>
      <c r="C2200" s="68"/>
      <c r="E2200" s="53"/>
      <c r="F2200" s="53"/>
      <c r="G2200" s="54"/>
      <c r="H2200" s="114"/>
      <c r="I2200" s="53"/>
      <c r="J2200" s="53"/>
      <c r="K2200" s="53"/>
      <c r="L2200" s="53"/>
      <c r="M2200" s="53"/>
      <c r="N2200" s="53"/>
      <c r="O2200" s="53"/>
      <c r="P2200" s="53"/>
      <c r="Q2200" s="53"/>
      <c r="R2200" s="53"/>
      <c r="S2200" s="53"/>
      <c r="T2200" s="53"/>
      <c r="U2200" s="81"/>
      <c r="V2200" s="53"/>
      <c r="W2200" s="53"/>
    </row>
    <row r="2201" spans="1:23" x14ac:dyDescent="0.25">
      <c r="A2201" s="116" t="str">
        <f>IF(ISBLANK(TBL_DATA[[#This Row],[Row.names]]), "",   DATE(YEAR(TBL_DATA[[#This Row],[Row.names]]), MONTH(TBL_DATA[[#This Row],[Row.names]]), DAY(TBL_DATA[[#This Row],[Row.names]])))</f>
        <v/>
      </c>
      <c r="B2201" s="119"/>
      <c r="C2201" s="68"/>
      <c r="E2201" s="53"/>
      <c r="F2201" s="53"/>
      <c r="G2201" s="54"/>
      <c r="H2201" s="114"/>
      <c r="I2201" s="53"/>
      <c r="J2201" s="53"/>
      <c r="K2201" s="53"/>
      <c r="L2201" s="53"/>
      <c r="M2201" s="53"/>
      <c r="N2201" s="53"/>
      <c r="O2201" s="53"/>
      <c r="P2201" s="53"/>
      <c r="Q2201" s="53"/>
      <c r="R2201" s="53"/>
      <c r="S2201" s="53"/>
      <c r="T2201" s="53"/>
      <c r="U2201" s="81"/>
      <c r="V2201" s="53"/>
      <c r="W2201" s="53"/>
    </row>
    <row r="2202" spans="1:23" x14ac:dyDescent="0.25">
      <c r="A2202" s="116" t="str">
        <f>IF(ISBLANK(TBL_DATA[[#This Row],[Row.names]]), "",   DATE(YEAR(TBL_DATA[[#This Row],[Row.names]]), MONTH(TBL_DATA[[#This Row],[Row.names]]), DAY(TBL_DATA[[#This Row],[Row.names]])))</f>
        <v/>
      </c>
      <c r="B2202" s="119"/>
      <c r="C2202" s="68"/>
      <c r="E2202" s="53"/>
      <c r="F2202" s="53"/>
      <c r="G2202" s="54"/>
      <c r="H2202" s="114"/>
      <c r="I2202" s="53"/>
      <c r="J2202" s="53"/>
      <c r="K2202" s="53"/>
      <c r="L2202" s="53"/>
      <c r="M2202" s="53"/>
      <c r="N2202" s="53"/>
      <c r="O2202" s="53"/>
      <c r="P2202" s="53"/>
      <c r="Q2202" s="53"/>
      <c r="R2202" s="53"/>
      <c r="S2202" s="53"/>
      <c r="T2202" s="53"/>
      <c r="U2202" s="81"/>
      <c r="V2202" s="53"/>
      <c r="W2202" s="53"/>
    </row>
    <row r="2203" spans="1:23" x14ac:dyDescent="0.25">
      <c r="A2203" s="116" t="str">
        <f>IF(ISBLANK(TBL_DATA[[#This Row],[Row.names]]), "",   DATE(YEAR(TBL_DATA[[#This Row],[Row.names]]), MONTH(TBL_DATA[[#This Row],[Row.names]]), DAY(TBL_DATA[[#This Row],[Row.names]])))</f>
        <v/>
      </c>
      <c r="B2203" s="119"/>
      <c r="C2203" s="68"/>
      <c r="E2203" s="53"/>
      <c r="F2203" s="53"/>
      <c r="G2203" s="54"/>
      <c r="H2203" s="114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81"/>
      <c r="V2203" s="53"/>
      <c r="W2203" s="53"/>
    </row>
    <row r="2204" spans="1:23" x14ac:dyDescent="0.25">
      <c r="A2204" s="116" t="str">
        <f>IF(ISBLANK(TBL_DATA[[#This Row],[Row.names]]), "",   DATE(YEAR(TBL_DATA[[#This Row],[Row.names]]), MONTH(TBL_DATA[[#This Row],[Row.names]]), DAY(TBL_DATA[[#This Row],[Row.names]])))</f>
        <v/>
      </c>
      <c r="B2204" s="119"/>
      <c r="C2204" s="68"/>
      <c r="E2204" s="53"/>
      <c r="F2204" s="53"/>
      <c r="G2204" s="54"/>
      <c r="H2204" s="114"/>
      <c r="I2204" s="53"/>
      <c r="J2204" s="53"/>
      <c r="K2204" s="53"/>
      <c r="L2204" s="53"/>
      <c r="M2204" s="53"/>
      <c r="N2204" s="53"/>
      <c r="O2204" s="53"/>
      <c r="P2204" s="53"/>
      <c r="Q2204" s="53"/>
      <c r="R2204" s="53"/>
      <c r="S2204" s="53"/>
      <c r="T2204" s="53"/>
      <c r="U2204" s="81"/>
      <c r="V2204" s="53"/>
      <c r="W2204" s="53"/>
    </row>
    <row r="2205" spans="1:23" x14ac:dyDescent="0.25">
      <c r="A2205" s="116" t="str">
        <f>IF(ISBLANK(TBL_DATA[[#This Row],[Row.names]]), "",   DATE(YEAR(TBL_DATA[[#This Row],[Row.names]]), MONTH(TBL_DATA[[#This Row],[Row.names]]), DAY(TBL_DATA[[#This Row],[Row.names]])))</f>
        <v/>
      </c>
      <c r="B2205" s="119"/>
      <c r="C2205" s="68"/>
      <c r="E2205" s="53"/>
      <c r="F2205" s="53"/>
      <c r="G2205" s="54"/>
      <c r="H2205" s="114"/>
      <c r="I2205" s="53"/>
      <c r="J2205" s="53"/>
      <c r="K2205" s="53"/>
      <c r="L2205" s="53"/>
      <c r="M2205" s="53"/>
      <c r="N2205" s="53"/>
      <c r="O2205" s="53"/>
      <c r="P2205" s="53"/>
      <c r="Q2205" s="53"/>
      <c r="R2205" s="53"/>
      <c r="S2205" s="53"/>
      <c r="T2205" s="53"/>
      <c r="U2205" s="81"/>
      <c r="V2205" s="53"/>
      <c r="W2205" s="53"/>
    </row>
    <row r="2206" spans="1:23" x14ac:dyDescent="0.25">
      <c r="A2206" s="116" t="str">
        <f>IF(ISBLANK(TBL_DATA[[#This Row],[Row.names]]), "",   DATE(YEAR(TBL_DATA[[#This Row],[Row.names]]), MONTH(TBL_DATA[[#This Row],[Row.names]]), DAY(TBL_DATA[[#This Row],[Row.names]])))</f>
        <v/>
      </c>
      <c r="B2206" s="119"/>
      <c r="C2206" s="68"/>
      <c r="E2206" s="53"/>
      <c r="F2206" s="53"/>
      <c r="G2206" s="54"/>
      <c r="H2206" s="114"/>
      <c r="I2206" s="53"/>
      <c r="J2206" s="53"/>
      <c r="K2206" s="53"/>
      <c r="L2206" s="53"/>
      <c r="M2206" s="53"/>
      <c r="N2206" s="53"/>
      <c r="O2206" s="53"/>
      <c r="P2206" s="53"/>
      <c r="Q2206" s="53"/>
      <c r="R2206" s="53"/>
      <c r="S2206" s="53"/>
      <c r="T2206" s="53"/>
      <c r="U2206" s="81"/>
      <c r="V2206" s="53"/>
      <c r="W2206" s="53"/>
    </row>
    <row r="2207" spans="1:23" x14ac:dyDescent="0.25">
      <c r="A2207" s="116" t="str">
        <f>IF(ISBLANK(TBL_DATA[[#This Row],[Row.names]]), "",   DATE(YEAR(TBL_DATA[[#This Row],[Row.names]]), MONTH(TBL_DATA[[#This Row],[Row.names]]), DAY(TBL_DATA[[#This Row],[Row.names]])))</f>
        <v/>
      </c>
      <c r="B2207" s="119"/>
      <c r="C2207" s="68"/>
      <c r="E2207" s="53"/>
      <c r="F2207" s="53"/>
      <c r="G2207" s="54"/>
      <c r="H2207" s="114"/>
      <c r="I2207" s="53"/>
      <c r="J2207" s="53"/>
      <c r="K2207" s="53"/>
      <c r="L2207" s="53"/>
      <c r="M2207" s="53"/>
      <c r="N2207" s="53"/>
      <c r="O2207" s="53"/>
      <c r="P2207" s="53"/>
      <c r="Q2207" s="53"/>
      <c r="R2207" s="53"/>
      <c r="S2207" s="53"/>
      <c r="T2207" s="53"/>
      <c r="U2207" s="81"/>
      <c r="V2207" s="53"/>
      <c r="W2207" s="53"/>
    </row>
    <row r="2208" spans="1:23" x14ac:dyDescent="0.25">
      <c r="A2208" s="116" t="str">
        <f>IF(ISBLANK(TBL_DATA[[#This Row],[Row.names]]), "",   DATE(YEAR(TBL_DATA[[#This Row],[Row.names]]), MONTH(TBL_DATA[[#This Row],[Row.names]]), DAY(TBL_DATA[[#This Row],[Row.names]])))</f>
        <v/>
      </c>
      <c r="B2208" s="119"/>
      <c r="C2208" s="68"/>
      <c r="E2208" s="53"/>
      <c r="F2208" s="53"/>
      <c r="G2208" s="54"/>
      <c r="H2208" s="114"/>
      <c r="I2208" s="53"/>
      <c r="J2208" s="53"/>
      <c r="K2208" s="53"/>
      <c r="L2208" s="53"/>
      <c r="M2208" s="53"/>
      <c r="N2208" s="53"/>
      <c r="O2208" s="53"/>
      <c r="P2208" s="53"/>
      <c r="Q2208" s="53"/>
      <c r="R2208" s="53"/>
      <c r="S2208" s="53"/>
      <c r="T2208" s="53"/>
      <c r="U2208" s="81"/>
      <c r="V2208" s="53"/>
      <c r="W2208" s="53"/>
    </row>
    <row r="2209" spans="1:23" x14ac:dyDescent="0.25">
      <c r="A2209" s="116" t="str">
        <f>IF(ISBLANK(TBL_DATA[[#This Row],[Row.names]]), "",   DATE(YEAR(TBL_DATA[[#This Row],[Row.names]]), MONTH(TBL_DATA[[#This Row],[Row.names]]), DAY(TBL_DATA[[#This Row],[Row.names]])))</f>
        <v/>
      </c>
      <c r="B2209" s="119"/>
      <c r="C2209" s="68"/>
      <c r="E2209" s="53"/>
      <c r="F2209" s="53"/>
      <c r="G2209" s="54"/>
      <c r="H2209" s="114"/>
      <c r="I2209" s="53"/>
      <c r="J2209" s="53"/>
      <c r="K2209" s="53"/>
      <c r="L2209" s="53"/>
      <c r="M2209" s="53"/>
      <c r="N2209" s="53"/>
      <c r="O2209" s="53"/>
      <c r="P2209" s="53"/>
      <c r="Q2209" s="53"/>
      <c r="R2209" s="53"/>
      <c r="S2209" s="53"/>
      <c r="T2209" s="53"/>
      <c r="U2209" s="81"/>
      <c r="V2209" s="53"/>
      <c r="W2209" s="53"/>
    </row>
    <row r="2210" spans="1:23" x14ac:dyDescent="0.25">
      <c r="A2210" s="116" t="str">
        <f>IF(ISBLANK(TBL_DATA[[#This Row],[Row.names]]), "",   DATE(YEAR(TBL_DATA[[#This Row],[Row.names]]), MONTH(TBL_DATA[[#This Row],[Row.names]]), DAY(TBL_DATA[[#This Row],[Row.names]])))</f>
        <v/>
      </c>
      <c r="B2210" s="119"/>
      <c r="C2210" s="68"/>
      <c r="E2210" s="53"/>
      <c r="F2210" s="53"/>
      <c r="G2210" s="54"/>
      <c r="H2210" s="114"/>
      <c r="I2210" s="53"/>
      <c r="J2210" s="53"/>
      <c r="K2210" s="53"/>
      <c r="L2210" s="53"/>
      <c r="M2210" s="53"/>
      <c r="N2210" s="53"/>
      <c r="O2210" s="53"/>
      <c r="P2210" s="53"/>
      <c r="Q2210" s="53"/>
      <c r="R2210" s="53"/>
      <c r="S2210" s="53"/>
      <c r="T2210" s="53"/>
      <c r="U2210" s="81"/>
      <c r="V2210" s="53"/>
      <c r="W2210" s="53"/>
    </row>
    <row r="2211" spans="1:23" x14ac:dyDescent="0.25">
      <c r="A2211" s="116" t="str">
        <f>IF(ISBLANK(TBL_DATA[[#This Row],[Row.names]]), "",   DATE(YEAR(TBL_DATA[[#This Row],[Row.names]]), MONTH(TBL_DATA[[#This Row],[Row.names]]), DAY(TBL_DATA[[#This Row],[Row.names]])))</f>
        <v/>
      </c>
      <c r="B2211" s="119"/>
      <c r="C2211" s="68"/>
      <c r="E2211" s="53"/>
      <c r="F2211" s="53"/>
      <c r="G2211" s="54"/>
      <c r="H2211" s="114"/>
      <c r="I2211" s="53"/>
      <c r="J2211" s="53"/>
      <c r="K2211" s="53"/>
      <c r="L2211" s="53"/>
      <c r="M2211" s="53"/>
      <c r="N2211" s="53"/>
      <c r="O2211" s="53"/>
      <c r="P2211" s="53"/>
      <c r="Q2211" s="53"/>
      <c r="R2211" s="53"/>
      <c r="S2211" s="53"/>
      <c r="T2211" s="53"/>
      <c r="U2211" s="81"/>
      <c r="V2211" s="53"/>
      <c r="W2211" s="53"/>
    </row>
    <row r="2212" spans="1:23" x14ac:dyDescent="0.25">
      <c r="A2212" s="116" t="str">
        <f>IF(ISBLANK(TBL_DATA[[#This Row],[Row.names]]), "",   DATE(YEAR(TBL_DATA[[#This Row],[Row.names]]), MONTH(TBL_DATA[[#This Row],[Row.names]]), DAY(TBL_DATA[[#This Row],[Row.names]])))</f>
        <v/>
      </c>
      <c r="B2212" s="119"/>
      <c r="C2212" s="68"/>
      <c r="E2212" s="53"/>
      <c r="F2212" s="53"/>
      <c r="G2212" s="54"/>
      <c r="H2212" s="114"/>
      <c r="I2212" s="53"/>
      <c r="J2212" s="53"/>
      <c r="K2212" s="53"/>
      <c r="L2212" s="53"/>
      <c r="M2212" s="53"/>
      <c r="N2212" s="53"/>
      <c r="O2212" s="53"/>
      <c r="P2212" s="53"/>
      <c r="Q2212" s="53"/>
      <c r="R2212" s="53"/>
      <c r="S2212" s="53"/>
      <c r="T2212" s="53"/>
      <c r="U2212" s="81"/>
      <c r="V2212" s="53"/>
      <c r="W2212" s="53"/>
    </row>
    <row r="2213" spans="1:23" x14ac:dyDescent="0.25">
      <c r="A2213" s="116" t="str">
        <f>IF(ISBLANK(TBL_DATA[[#This Row],[Row.names]]), "",   DATE(YEAR(TBL_DATA[[#This Row],[Row.names]]), MONTH(TBL_DATA[[#This Row],[Row.names]]), DAY(TBL_DATA[[#This Row],[Row.names]])))</f>
        <v/>
      </c>
      <c r="B2213" s="119"/>
      <c r="C2213" s="68"/>
      <c r="E2213" s="53"/>
      <c r="F2213" s="53"/>
      <c r="G2213" s="54"/>
      <c r="H2213" s="114"/>
      <c r="I2213" s="53"/>
      <c r="J2213" s="53"/>
      <c r="K2213" s="53"/>
      <c r="L2213" s="53"/>
      <c r="M2213" s="53"/>
      <c r="N2213" s="53"/>
      <c r="O2213" s="53"/>
      <c r="P2213" s="53"/>
      <c r="Q2213" s="53"/>
      <c r="R2213" s="53"/>
      <c r="S2213" s="53"/>
      <c r="T2213" s="53"/>
      <c r="U2213" s="81"/>
      <c r="V2213" s="53"/>
      <c r="W2213" s="53"/>
    </row>
    <row r="2214" spans="1:23" x14ac:dyDescent="0.25">
      <c r="A2214" s="116" t="str">
        <f>IF(ISBLANK(TBL_DATA[[#This Row],[Row.names]]), "",   DATE(YEAR(TBL_DATA[[#This Row],[Row.names]]), MONTH(TBL_DATA[[#This Row],[Row.names]]), DAY(TBL_DATA[[#This Row],[Row.names]])))</f>
        <v/>
      </c>
      <c r="B2214" s="119"/>
      <c r="C2214" s="68"/>
      <c r="E2214" s="53"/>
      <c r="F2214" s="53"/>
      <c r="G2214" s="54"/>
      <c r="H2214" s="114"/>
      <c r="I2214" s="53"/>
      <c r="J2214" s="53"/>
      <c r="K2214" s="53"/>
      <c r="L2214" s="53"/>
      <c r="M2214" s="53"/>
      <c r="N2214" s="53"/>
      <c r="O2214" s="53"/>
      <c r="P2214" s="53"/>
      <c r="Q2214" s="53"/>
      <c r="R2214" s="53"/>
      <c r="S2214" s="53"/>
      <c r="T2214" s="53"/>
      <c r="U2214" s="81"/>
      <c r="V2214" s="53"/>
      <c r="W2214" s="53"/>
    </row>
    <row r="2215" spans="1:23" x14ac:dyDescent="0.25">
      <c r="A2215" s="116" t="str">
        <f>IF(ISBLANK(TBL_DATA[[#This Row],[Row.names]]), "",   DATE(YEAR(TBL_DATA[[#This Row],[Row.names]]), MONTH(TBL_DATA[[#This Row],[Row.names]]), DAY(TBL_DATA[[#This Row],[Row.names]])))</f>
        <v/>
      </c>
      <c r="B2215" s="119"/>
      <c r="C2215" s="68"/>
      <c r="E2215" s="53"/>
      <c r="F2215" s="53"/>
      <c r="G2215" s="54"/>
      <c r="H2215" s="114"/>
      <c r="I2215" s="53"/>
      <c r="J2215" s="53"/>
      <c r="K2215" s="53"/>
      <c r="L2215" s="53"/>
      <c r="M2215" s="53"/>
      <c r="N2215" s="53"/>
      <c r="O2215" s="53"/>
      <c r="P2215" s="53"/>
      <c r="Q2215" s="53"/>
      <c r="R2215" s="53"/>
      <c r="S2215" s="53"/>
      <c r="T2215" s="53"/>
      <c r="U2215" s="81"/>
      <c r="V2215" s="53"/>
      <c r="W2215" s="53"/>
    </row>
    <row r="2216" spans="1:23" x14ac:dyDescent="0.25">
      <c r="A2216" s="116" t="str">
        <f>IF(ISBLANK(TBL_DATA[[#This Row],[Row.names]]), "",   DATE(YEAR(TBL_DATA[[#This Row],[Row.names]]), MONTH(TBL_DATA[[#This Row],[Row.names]]), DAY(TBL_DATA[[#This Row],[Row.names]])))</f>
        <v/>
      </c>
      <c r="B2216" s="119"/>
      <c r="C2216" s="68"/>
      <c r="E2216" s="53"/>
      <c r="F2216" s="53"/>
      <c r="G2216" s="54"/>
      <c r="H2216" s="114"/>
      <c r="I2216" s="53"/>
      <c r="J2216" s="53"/>
      <c r="K2216" s="53"/>
      <c r="L2216" s="53"/>
      <c r="M2216" s="53"/>
      <c r="N2216" s="53"/>
      <c r="O2216" s="53"/>
      <c r="P2216" s="53"/>
      <c r="Q2216" s="53"/>
      <c r="R2216" s="53"/>
      <c r="S2216" s="53"/>
      <c r="T2216" s="53"/>
      <c r="U2216" s="81"/>
      <c r="V2216" s="53"/>
      <c r="W2216" s="53"/>
    </row>
    <row r="2217" spans="1:23" x14ac:dyDescent="0.25">
      <c r="A2217" s="116" t="str">
        <f>IF(ISBLANK(TBL_DATA[[#This Row],[Row.names]]), "",   DATE(YEAR(TBL_DATA[[#This Row],[Row.names]]), MONTH(TBL_DATA[[#This Row],[Row.names]]), DAY(TBL_DATA[[#This Row],[Row.names]])))</f>
        <v/>
      </c>
      <c r="B2217" s="119"/>
      <c r="C2217" s="68"/>
      <c r="E2217" s="53"/>
      <c r="F2217" s="53"/>
      <c r="G2217" s="54"/>
      <c r="H2217" s="114"/>
      <c r="I2217" s="53"/>
      <c r="J2217" s="53"/>
      <c r="K2217" s="53"/>
      <c r="L2217" s="53"/>
      <c r="M2217" s="53"/>
      <c r="N2217" s="53"/>
      <c r="O2217" s="53"/>
      <c r="P2217" s="53"/>
      <c r="Q2217" s="53"/>
      <c r="R2217" s="53"/>
      <c r="S2217" s="53"/>
      <c r="T2217" s="53"/>
      <c r="U2217" s="81"/>
      <c r="V2217" s="53"/>
      <c r="W2217" s="53"/>
    </row>
    <row r="2218" spans="1:23" x14ac:dyDescent="0.25">
      <c r="A2218" s="116" t="str">
        <f>IF(ISBLANK(TBL_DATA[[#This Row],[Row.names]]), "",   DATE(YEAR(TBL_DATA[[#This Row],[Row.names]]), MONTH(TBL_DATA[[#This Row],[Row.names]]), DAY(TBL_DATA[[#This Row],[Row.names]])))</f>
        <v/>
      </c>
      <c r="B2218" s="119"/>
      <c r="C2218" s="68"/>
      <c r="E2218" s="53"/>
      <c r="F2218" s="53"/>
      <c r="G2218" s="54"/>
      <c r="H2218" s="114"/>
      <c r="I2218" s="53"/>
      <c r="J2218" s="53"/>
      <c r="K2218" s="53"/>
      <c r="L2218" s="53"/>
      <c r="M2218" s="53"/>
      <c r="N2218" s="53"/>
      <c r="O2218" s="53"/>
      <c r="P2218" s="53"/>
      <c r="Q2218" s="53"/>
      <c r="R2218" s="53"/>
      <c r="S2218" s="53"/>
      <c r="T2218" s="53"/>
      <c r="U2218" s="81"/>
      <c r="V2218" s="53"/>
      <c r="W2218" s="53"/>
    </row>
    <row r="2219" spans="1:23" x14ac:dyDescent="0.25">
      <c r="A2219" s="116" t="str">
        <f>IF(ISBLANK(TBL_DATA[[#This Row],[Row.names]]), "",   DATE(YEAR(TBL_DATA[[#This Row],[Row.names]]), MONTH(TBL_DATA[[#This Row],[Row.names]]), DAY(TBL_DATA[[#This Row],[Row.names]])))</f>
        <v/>
      </c>
      <c r="B2219" s="119"/>
      <c r="C2219" s="68"/>
      <c r="E2219" s="53"/>
      <c r="F2219" s="53"/>
      <c r="G2219" s="54"/>
      <c r="H2219" s="114"/>
      <c r="I2219" s="53"/>
      <c r="J2219" s="53"/>
      <c r="K2219" s="53"/>
      <c r="L2219" s="53"/>
      <c r="M2219" s="53"/>
      <c r="N2219" s="53"/>
      <c r="O2219" s="53"/>
      <c r="P2219" s="53"/>
      <c r="Q2219" s="53"/>
      <c r="R2219" s="53"/>
      <c r="S2219" s="53"/>
      <c r="T2219" s="53"/>
      <c r="U2219" s="81"/>
      <c r="V2219" s="53"/>
      <c r="W2219" s="53"/>
    </row>
    <row r="2220" spans="1:23" x14ac:dyDescent="0.25">
      <c r="A2220" s="116" t="str">
        <f>IF(ISBLANK(TBL_DATA[[#This Row],[Row.names]]), "",   DATE(YEAR(TBL_DATA[[#This Row],[Row.names]]), MONTH(TBL_DATA[[#This Row],[Row.names]]), DAY(TBL_DATA[[#This Row],[Row.names]])))</f>
        <v/>
      </c>
      <c r="B2220" s="119"/>
      <c r="C2220" s="68"/>
      <c r="E2220" s="53"/>
      <c r="F2220" s="53"/>
      <c r="G2220" s="54"/>
      <c r="H2220" s="114"/>
      <c r="I2220" s="53"/>
      <c r="J2220" s="53"/>
      <c r="K2220" s="53"/>
      <c r="L2220" s="53"/>
      <c r="M2220" s="53"/>
      <c r="N2220" s="53"/>
      <c r="O2220" s="53"/>
      <c r="P2220" s="53"/>
      <c r="Q2220" s="53"/>
      <c r="R2220" s="53"/>
      <c r="S2220" s="53"/>
      <c r="T2220" s="53"/>
      <c r="U2220" s="81"/>
      <c r="V2220" s="53"/>
      <c r="W2220" s="53"/>
    </row>
    <row r="2221" spans="1:23" x14ac:dyDescent="0.25">
      <c r="A2221" s="116" t="str">
        <f>IF(ISBLANK(TBL_DATA[[#This Row],[Row.names]]), "",   DATE(YEAR(TBL_DATA[[#This Row],[Row.names]]), MONTH(TBL_DATA[[#This Row],[Row.names]]), DAY(TBL_DATA[[#This Row],[Row.names]])))</f>
        <v/>
      </c>
      <c r="B2221" s="119"/>
      <c r="C2221" s="68"/>
      <c r="E2221" s="53"/>
      <c r="F2221" s="53"/>
      <c r="G2221" s="54"/>
      <c r="H2221" s="114"/>
      <c r="I2221" s="53"/>
      <c r="J2221" s="53"/>
      <c r="K2221" s="53"/>
      <c r="L2221" s="53"/>
      <c r="M2221" s="53"/>
      <c r="N2221" s="53"/>
      <c r="O2221" s="53"/>
      <c r="P2221" s="53"/>
      <c r="Q2221" s="53"/>
      <c r="R2221" s="53"/>
      <c r="S2221" s="53"/>
      <c r="T2221" s="53"/>
      <c r="U2221" s="81"/>
      <c r="V2221" s="53"/>
      <c r="W2221" s="53"/>
    </row>
    <row r="2222" spans="1:23" x14ac:dyDescent="0.25">
      <c r="A2222" s="116" t="str">
        <f>IF(ISBLANK(TBL_DATA[[#This Row],[Row.names]]), "",   DATE(YEAR(TBL_DATA[[#This Row],[Row.names]]), MONTH(TBL_DATA[[#This Row],[Row.names]]), DAY(TBL_DATA[[#This Row],[Row.names]])))</f>
        <v/>
      </c>
      <c r="B2222" s="119"/>
      <c r="C2222" s="68"/>
      <c r="E2222" s="53"/>
      <c r="F2222" s="53"/>
      <c r="G2222" s="54"/>
      <c r="H2222" s="114"/>
      <c r="I2222" s="53"/>
      <c r="J2222" s="53"/>
      <c r="K2222" s="53"/>
      <c r="L2222" s="53"/>
      <c r="M2222" s="53"/>
      <c r="N2222" s="53"/>
      <c r="O2222" s="53"/>
      <c r="P2222" s="53"/>
      <c r="Q2222" s="53"/>
      <c r="R2222" s="53"/>
      <c r="S2222" s="53"/>
      <c r="T2222" s="53"/>
      <c r="U2222" s="81"/>
      <c r="V2222" s="53"/>
      <c r="W2222" s="53"/>
    </row>
    <row r="2223" spans="1:23" x14ac:dyDescent="0.25">
      <c r="A2223" s="116" t="str">
        <f>IF(ISBLANK(TBL_DATA[[#This Row],[Row.names]]), "",   DATE(YEAR(TBL_DATA[[#This Row],[Row.names]]), MONTH(TBL_DATA[[#This Row],[Row.names]]), DAY(TBL_DATA[[#This Row],[Row.names]])))</f>
        <v/>
      </c>
      <c r="B2223" s="119"/>
      <c r="C2223" s="68"/>
      <c r="E2223" s="53"/>
      <c r="F2223" s="53"/>
      <c r="G2223" s="54"/>
      <c r="H2223" s="114"/>
      <c r="I2223" s="53"/>
      <c r="J2223" s="53"/>
      <c r="K2223" s="53"/>
      <c r="L2223" s="53"/>
      <c r="M2223" s="53"/>
      <c r="N2223" s="53"/>
      <c r="O2223" s="53"/>
      <c r="P2223" s="53"/>
      <c r="Q2223" s="53"/>
      <c r="R2223" s="53"/>
      <c r="S2223" s="53"/>
      <c r="T2223" s="53"/>
      <c r="U2223" s="81"/>
      <c r="V2223" s="53"/>
      <c r="W2223" s="53"/>
    </row>
    <row r="2224" spans="1:23" x14ac:dyDescent="0.25">
      <c r="A2224" s="116" t="str">
        <f>IF(ISBLANK(TBL_DATA[[#This Row],[Row.names]]), "",   DATE(YEAR(TBL_DATA[[#This Row],[Row.names]]), MONTH(TBL_DATA[[#This Row],[Row.names]]), DAY(TBL_DATA[[#This Row],[Row.names]])))</f>
        <v/>
      </c>
      <c r="B2224" s="119"/>
      <c r="C2224" s="68"/>
      <c r="E2224" s="53"/>
      <c r="F2224" s="53"/>
      <c r="G2224" s="54"/>
      <c r="H2224" s="114"/>
      <c r="I2224" s="53"/>
      <c r="J2224" s="53"/>
      <c r="K2224" s="53"/>
      <c r="L2224" s="53"/>
      <c r="M2224" s="53"/>
      <c r="N2224" s="53"/>
      <c r="O2224" s="53"/>
      <c r="P2224" s="53"/>
      <c r="Q2224" s="53"/>
      <c r="R2224" s="53"/>
      <c r="S2224" s="53"/>
      <c r="T2224" s="53"/>
      <c r="U2224" s="81"/>
      <c r="V2224" s="53"/>
      <c r="W2224" s="53"/>
    </row>
    <row r="2225" spans="1:23" x14ac:dyDescent="0.25">
      <c r="A2225" s="116" t="str">
        <f>IF(ISBLANK(TBL_DATA[[#This Row],[Row.names]]), "",   DATE(YEAR(TBL_DATA[[#This Row],[Row.names]]), MONTH(TBL_DATA[[#This Row],[Row.names]]), DAY(TBL_DATA[[#This Row],[Row.names]])))</f>
        <v/>
      </c>
      <c r="B2225" s="119"/>
      <c r="C2225" s="68"/>
      <c r="E2225" s="53"/>
      <c r="F2225" s="53"/>
      <c r="G2225" s="54"/>
      <c r="H2225" s="114"/>
      <c r="I2225" s="53"/>
      <c r="J2225" s="53"/>
      <c r="K2225" s="53"/>
      <c r="L2225" s="53"/>
      <c r="M2225" s="53"/>
      <c r="N2225" s="53"/>
      <c r="O2225" s="53"/>
      <c r="P2225" s="53"/>
      <c r="Q2225" s="53"/>
      <c r="R2225" s="53"/>
      <c r="S2225" s="53"/>
      <c r="T2225" s="53"/>
      <c r="U2225" s="81"/>
      <c r="V2225" s="53"/>
      <c r="W2225" s="53"/>
    </row>
    <row r="2226" spans="1:23" x14ac:dyDescent="0.25">
      <c r="A2226" s="116" t="str">
        <f>IF(ISBLANK(TBL_DATA[[#This Row],[Row.names]]), "",   DATE(YEAR(TBL_DATA[[#This Row],[Row.names]]), MONTH(TBL_DATA[[#This Row],[Row.names]]), DAY(TBL_DATA[[#This Row],[Row.names]])))</f>
        <v/>
      </c>
      <c r="B2226" s="119"/>
      <c r="C2226" s="68"/>
      <c r="E2226" s="53"/>
      <c r="F2226" s="53"/>
      <c r="G2226" s="54"/>
      <c r="H2226" s="114"/>
      <c r="I2226" s="53"/>
      <c r="J2226" s="53"/>
      <c r="K2226" s="53"/>
      <c r="L2226" s="53"/>
      <c r="M2226" s="53"/>
      <c r="N2226" s="53"/>
      <c r="O2226" s="53"/>
      <c r="P2226" s="53"/>
      <c r="Q2226" s="53"/>
      <c r="R2226" s="53"/>
      <c r="S2226" s="53"/>
      <c r="T2226" s="53"/>
      <c r="U2226" s="81"/>
      <c r="V2226" s="53"/>
      <c r="W2226" s="53"/>
    </row>
    <row r="2227" spans="1:23" x14ac:dyDescent="0.25">
      <c r="A2227" s="116" t="str">
        <f>IF(ISBLANK(TBL_DATA[[#This Row],[Row.names]]), "",   DATE(YEAR(TBL_DATA[[#This Row],[Row.names]]), MONTH(TBL_DATA[[#This Row],[Row.names]]), DAY(TBL_DATA[[#This Row],[Row.names]])))</f>
        <v/>
      </c>
      <c r="B2227" s="119"/>
      <c r="C2227" s="68"/>
      <c r="E2227" s="53"/>
      <c r="F2227" s="53"/>
      <c r="G2227" s="54"/>
      <c r="H2227" s="114"/>
      <c r="I2227" s="53"/>
      <c r="J2227" s="53"/>
      <c r="K2227" s="53"/>
      <c r="L2227" s="53"/>
      <c r="M2227" s="53"/>
      <c r="N2227" s="53"/>
      <c r="O2227" s="53"/>
      <c r="P2227" s="53"/>
      <c r="Q2227" s="53"/>
      <c r="R2227" s="53"/>
      <c r="S2227" s="53"/>
      <c r="T2227" s="53"/>
      <c r="U2227" s="81"/>
      <c r="V2227" s="53"/>
      <c r="W2227" s="53"/>
    </row>
    <row r="2228" spans="1:23" x14ac:dyDescent="0.25">
      <c r="A2228" s="116" t="str">
        <f>IF(ISBLANK(TBL_DATA[[#This Row],[Row.names]]), "",   DATE(YEAR(TBL_DATA[[#This Row],[Row.names]]), MONTH(TBL_DATA[[#This Row],[Row.names]]), DAY(TBL_DATA[[#This Row],[Row.names]])))</f>
        <v/>
      </c>
      <c r="B2228" s="119"/>
      <c r="C2228" s="68"/>
      <c r="E2228" s="53"/>
      <c r="F2228" s="53"/>
      <c r="G2228" s="54"/>
      <c r="H2228" s="114"/>
      <c r="I2228" s="53"/>
      <c r="J2228" s="53"/>
      <c r="K2228" s="53"/>
      <c r="L2228" s="53"/>
      <c r="M2228" s="53"/>
      <c r="N2228" s="53"/>
      <c r="O2228" s="53"/>
      <c r="P2228" s="53"/>
      <c r="Q2228" s="53"/>
      <c r="R2228" s="53"/>
      <c r="S2228" s="53"/>
      <c r="T2228" s="53"/>
      <c r="U2228" s="81"/>
      <c r="V2228" s="53"/>
      <c r="W2228" s="53"/>
    </row>
    <row r="2229" spans="1:23" x14ac:dyDescent="0.25">
      <c r="A2229" s="116" t="str">
        <f>IF(ISBLANK(TBL_DATA[[#This Row],[Row.names]]), "",   DATE(YEAR(TBL_DATA[[#This Row],[Row.names]]), MONTH(TBL_DATA[[#This Row],[Row.names]]), DAY(TBL_DATA[[#This Row],[Row.names]])))</f>
        <v/>
      </c>
      <c r="B2229" s="119"/>
      <c r="C2229" s="68"/>
      <c r="E2229" s="53"/>
      <c r="F2229" s="53"/>
      <c r="G2229" s="54"/>
      <c r="H2229" s="114"/>
      <c r="I2229" s="53"/>
      <c r="J2229" s="53"/>
      <c r="K2229" s="53"/>
      <c r="L2229" s="53"/>
      <c r="M2229" s="53"/>
      <c r="N2229" s="53"/>
      <c r="O2229" s="53"/>
      <c r="P2229" s="53"/>
      <c r="Q2229" s="53"/>
      <c r="R2229" s="53"/>
      <c r="S2229" s="53"/>
      <c r="T2229" s="53"/>
      <c r="U2229" s="81"/>
      <c r="V2229" s="53"/>
      <c r="W2229" s="53"/>
    </row>
    <row r="2230" spans="1:23" x14ac:dyDescent="0.25">
      <c r="A2230" s="116" t="str">
        <f>IF(ISBLANK(TBL_DATA[[#This Row],[Row.names]]), "",   DATE(YEAR(TBL_DATA[[#This Row],[Row.names]]), MONTH(TBL_DATA[[#This Row],[Row.names]]), DAY(TBL_DATA[[#This Row],[Row.names]])))</f>
        <v/>
      </c>
      <c r="B2230" s="119"/>
      <c r="C2230" s="68"/>
      <c r="E2230" s="53"/>
      <c r="F2230" s="53"/>
      <c r="G2230" s="54"/>
      <c r="H2230" s="114"/>
      <c r="I2230" s="53"/>
      <c r="J2230" s="53"/>
      <c r="K2230" s="53"/>
      <c r="L2230" s="53"/>
      <c r="M2230" s="53"/>
      <c r="N2230" s="53"/>
      <c r="O2230" s="53"/>
      <c r="P2230" s="53"/>
      <c r="Q2230" s="53"/>
      <c r="R2230" s="53"/>
      <c r="S2230" s="53"/>
      <c r="T2230" s="53"/>
      <c r="U2230" s="81"/>
      <c r="V2230" s="53"/>
      <c r="W2230" s="53"/>
    </row>
    <row r="2231" spans="1:23" x14ac:dyDescent="0.25">
      <c r="A2231" s="116" t="str">
        <f>IF(ISBLANK(TBL_DATA[[#This Row],[Row.names]]), "",   DATE(YEAR(TBL_DATA[[#This Row],[Row.names]]), MONTH(TBL_DATA[[#This Row],[Row.names]]), DAY(TBL_DATA[[#This Row],[Row.names]])))</f>
        <v/>
      </c>
      <c r="B2231" s="119"/>
      <c r="C2231" s="68"/>
      <c r="E2231" s="53"/>
      <c r="F2231" s="53"/>
      <c r="G2231" s="54"/>
      <c r="H2231" s="114"/>
      <c r="I2231" s="53"/>
      <c r="J2231" s="53"/>
      <c r="K2231" s="53"/>
      <c r="L2231" s="53"/>
      <c r="M2231" s="53"/>
      <c r="N2231" s="53"/>
      <c r="O2231" s="53"/>
      <c r="P2231" s="53"/>
      <c r="Q2231" s="53"/>
      <c r="R2231" s="53"/>
      <c r="S2231" s="53"/>
      <c r="T2231" s="53"/>
      <c r="U2231" s="81"/>
      <c r="V2231" s="53"/>
      <c r="W2231" s="53"/>
    </row>
    <row r="2232" spans="1:23" x14ac:dyDescent="0.25">
      <c r="A2232" s="116" t="str">
        <f>IF(ISBLANK(TBL_DATA[[#This Row],[Row.names]]), "",   DATE(YEAR(TBL_DATA[[#This Row],[Row.names]]), MONTH(TBL_DATA[[#This Row],[Row.names]]), DAY(TBL_DATA[[#This Row],[Row.names]])))</f>
        <v/>
      </c>
      <c r="B2232" s="119"/>
      <c r="C2232" s="68"/>
      <c r="E2232" s="53"/>
      <c r="F2232" s="53"/>
      <c r="G2232" s="54"/>
      <c r="H2232" s="114"/>
      <c r="I2232" s="53"/>
      <c r="J2232" s="53"/>
      <c r="K2232" s="53"/>
      <c r="L2232" s="53"/>
      <c r="M2232" s="53"/>
      <c r="N2232" s="53"/>
      <c r="O2232" s="53"/>
      <c r="P2232" s="53"/>
      <c r="Q2232" s="53"/>
      <c r="R2232" s="53"/>
      <c r="S2232" s="53"/>
      <c r="T2232" s="53"/>
      <c r="U2232" s="81"/>
      <c r="V2232" s="53"/>
      <c r="W2232" s="53"/>
    </row>
    <row r="2233" spans="1:23" x14ac:dyDescent="0.25">
      <c r="A2233" s="116" t="str">
        <f>IF(ISBLANK(TBL_DATA[[#This Row],[Row.names]]), "",   DATE(YEAR(TBL_DATA[[#This Row],[Row.names]]), MONTH(TBL_DATA[[#This Row],[Row.names]]), DAY(TBL_DATA[[#This Row],[Row.names]])))</f>
        <v/>
      </c>
      <c r="B2233" s="119"/>
      <c r="C2233" s="68"/>
      <c r="E2233" s="53"/>
      <c r="F2233" s="53"/>
      <c r="G2233" s="54"/>
      <c r="H2233" s="114"/>
      <c r="I2233" s="53"/>
      <c r="J2233" s="53"/>
      <c r="K2233" s="53"/>
      <c r="L2233" s="53"/>
      <c r="M2233" s="53"/>
      <c r="N2233" s="53"/>
      <c r="O2233" s="53"/>
      <c r="P2233" s="53"/>
      <c r="Q2233" s="53"/>
      <c r="R2233" s="53"/>
      <c r="S2233" s="53"/>
      <c r="T2233" s="53"/>
      <c r="U2233" s="81"/>
      <c r="V2233" s="53"/>
      <c r="W2233" s="53"/>
    </row>
    <row r="2234" spans="1:23" x14ac:dyDescent="0.25">
      <c r="A2234" s="116" t="str">
        <f>IF(ISBLANK(TBL_DATA[[#This Row],[Row.names]]), "",   DATE(YEAR(TBL_DATA[[#This Row],[Row.names]]), MONTH(TBL_DATA[[#This Row],[Row.names]]), DAY(TBL_DATA[[#This Row],[Row.names]])))</f>
        <v/>
      </c>
      <c r="B2234" s="119"/>
      <c r="C2234" s="68"/>
      <c r="E2234" s="53"/>
      <c r="F2234" s="53"/>
      <c r="G2234" s="54"/>
      <c r="H2234" s="114"/>
      <c r="I2234" s="53"/>
      <c r="J2234" s="53"/>
      <c r="K2234" s="53"/>
      <c r="L2234" s="53"/>
      <c r="M2234" s="53"/>
      <c r="N2234" s="53"/>
      <c r="O2234" s="53"/>
      <c r="P2234" s="53"/>
      <c r="Q2234" s="53"/>
      <c r="R2234" s="53"/>
      <c r="S2234" s="53"/>
      <c r="T2234" s="53"/>
      <c r="U2234" s="81"/>
      <c r="V2234" s="53"/>
      <c r="W2234" s="53"/>
    </row>
    <row r="2235" spans="1:23" x14ac:dyDescent="0.25">
      <c r="A2235" s="116" t="str">
        <f>IF(ISBLANK(TBL_DATA[[#This Row],[Row.names]]), "",   DATE(YEAR(TBL_DATA[[#This Row],[Row.names]]), MONTH(TBL_DATA[[#This Row],[Row.names]]), DAY(TBL_DATA[[#This Row],[Row.names]])))</f>
        <v/>
      </c>
      <c r="B2235" s="119"/>
      <c r="C2235" s="68"/>
      <c r="E2235" s="53"/>
      <c r="F2235" s="53"/>
      <c r="G2235" s="54"/>
      <c r="H2235" s="114"/>
      <c r="I2235" s="53"/>
      <c r="J2235" s="53"/>
      <c r="K2235" s="53"/>
      <c r="L2235" s="53"/>
      <c r="M2235" s="53"/>
      <c r="N2235" s="53"/>
      <c r="O2235" s="53"/>
      <c r="P2235" s="53"/>
      <c r="Q2235" s="53"/>
      <c r="R2235" s="53"/>
      <c r="S2235" s="53"/>
      <c r="T2235" s="53"/>
      <c r="U2235" s="81"/>
      <c r="V2235" s="53"/>
      <c r="W2235" s="53"/>
    </row>
    <row r="2236" spans="1:23" x14ac:dyDescent="0.25">
      <c r="A2236" s="116" t="str">
        <f>IF(ISBLANK(TBL_DATA[[#This Row],[Row.names]]), "",   DATE(YEAR(TBL_DATA[[#This Row],[Row.names]]), MONTH(TBL_DATA[[#This Row],[Row.names]]), DAY(TBL_DATA[[#This Row],[Row.names]])))</f>
        <v/>
      </c>
      <c r="B2236" s="119"/>
      <c r="C2236" s="68"/>
      <c r="E2236" s="53"/>
      <c r="F2236" s="53"/>
      <c r="G2236" s="54"/>
      <c r="H2236" s="114"/>
      <c r="I2236" s="53"/>
      <c r="J2236" s="53"/>
      <c r="K2236" s="53"/>
      <c r="L2236" s="53"/>
      <c r="M2236" s="53"/>
      <c r="N2236" s="53"/>
      <c r="O2236" s="53"/>
      <c r="P2236" s="53"/>
      <c r="Q2236" s="53"/>
      <c r="R2236" s="53"/>
      <c r="S2236" s="53"/>
      <c r="T2236" s="53"/>
      <c r="U2236" s="81"/>
      <c r="V2236" s="53"/>
      <c r="W2236" s="53"/>
    </row>
    <row r="2237" spans="1:23" x14ac:dyDescent="0.25">
      <c r="A2237" s="116" t="str">
        <f>IF(ISBLANK(TBL_DATA[[#This Row],[Row.names]]), "",   DATE(YEAR(TBL_DATA[[#This Row],[Row.names]]), MONTH(TBL_DATA[[#This Row],[Row.names]]), DAY(TBL_DATA[[#This Row],[Row.names]])))</f>
        <v/>
      </c>
      <c r="B2237" s="119"/>
      <c r="C2237" s="68"/>
      <c r="E2237" s="53"/>
      <c r="F2237" s="53"/>
      <c r="G2237" s="54"/>
      <c r="H2237" s="114"/>
      <c r="I2237" s="53"/>
      <c r="J2237" s="53"/>
      <c r="K2237" s="53"/>
      <c r="L2237" s="53"/>
      <c r="M2237" s="53"/>
      <c r="N2237" s="53"/>
      <c r="O2237" s="53"/>
      <c r="P2237" s="53"/>
      <c r="Q2237" s="53"/>
      <c r="R2237" s="53"/>
      <c r="S2237" s="53"/>
      <c r="T2237" s="53"/>
      <c r="U2237" s="81"/>
      <c r="V2237" s="53"/>
      <c r="W2237" s="53"/>
    </row>
    <row r="2238" spans="1:23" x14ac:dyDescent="0.25">
      <c r="A2238" s="116" t="str">
        <f>IF(ISBLANK(TBL_DATA[[#This Row],[Row.names]]), "",   DATE(YEAR(TBL_DATA[[#This Row],[Row.names]]), MONTH(TBL_DATA[[#This Row],[Row.names]]), DAY(TBL_DATA[[#This Row],[Row.names]])))</f>
        <v/>
      </c>
      <c r="B2238" s="119"/>
      <c r="C2238" s="68"/>
      <c r="E2238" s="53"/>
      <c r="F2238" s="53"/>
      <c r="G2238" s="54"/>
      <c r="H2238" s="114"/>
      <c r="I2238" s="53"/>
      <c r="J2238" s="53"/>
      <c r="K2238" s="53"/>
      <c r="L2238" s="53"/>
      <c r="M2238" s="53"/>
      <c r="N2238" s="53"/>
      <c r="O2238" s="53"/>
      <c r="P2238" s="53"/>
      <c r="Q2238" s="53"/>
      <c r="R2238" s="53"/>
      <c r="S2238" s="53"/>
      <c r="T2238" s="53"/>
      <c r="U2238" s="81"/>
      <c r="V2238" s="53"/>
      <c r="W2238" s="53"/>
    </row>
    <row r="2239" spans="1:23" x14ac:dyDescent="0.25">
      <c r="A2239" s="116" t="str">
        <f>IF(ISBLANK(TBL_DATA[[#This Row],[Row.names]]), "",   DATE(YEAR(TBL_DATA[[#This Row],[Row.names]]), MONTH(TBL_DATA[[#This Row],[Row.names]]), DAY(TBL_DATA[[#This Row],[Row.names]])))</f>
        <v/>
      </c>
      <c r="B2239" s="119"/>
      <c r="C2239" s="68"/>
      <c r="E2239" s="53"/>
      <c r="F2239" s="53"/>
      <c r="G2239" s="54"/>
      <c r="H2239" s="114"/>
      <c r="I2239" s="53"/>
      <c r="J2239" s="53"/>
      <c r="K2239" s="53"/>
      <c r="L2239" s="53"/>
      <c r="M2239" s="53"/>
      <c r="N2239" s="53"/>
      <c r="O2239" s="53"/>
      <c r="P2239" s="53"/>
      <c r="Q2239" s="53"/>
      <c r="R2239" s="53"/>
      <c r="S2239" s="53"/>
      <c r="T2239" s="53"/>
      <c r="U2239" s="81"/>
      <c r="V2239" s="53"/>
      <c r="W2239" s="53"/>
    </row>
    <row r="2240" spans="1:23" x14ac:dyDescent="0.25">
      <c r="A2240" s="116" t="str">
        <f>IF(ISBLANK(TBL_DATA[[#This Row],[Row.names]]), "",   DATE(YEAR(TBL_DATA[[#This Row],[Row.names]]), MONTH(TBL_DATA[[#This Row],[Row.names]]), DAY(TBL_DATA[[#This Row],[Row.names]])))</f>
        <v/>
      </c>
      <c r="B2240" s="119"/>
      <c r="C2240" s="68"/>
      <c r="E2240" s="53"/>
      <c r="F2240" s="53"/>
      <c r="G2240" s="54"/>
      <c r="H2240" s="114"/>
      <c r="I2240" s="53"/>
      <c r="J2240" s="53"/>
      <c r="K2240" s="53"/>
      <c r="L2240" s="53"/>
      <c r="M2240" s="53"/>
      <c r="N2240" s="53"/>
      <c r="O2240" s="53"/>
      <c r="P2240" s="53"/>
      <c r="Q2240" s="53"/>
      <c r="R2240" s="53"/>
      <c r="S2240" s="53"/>
      <c r="T2240" s="53"/>
      <c r="U2240" s="81"/>
      <c r="V2240" s="53"/>
      <c r="W2240" s="53"/>
    </row>
    <row r="2241" spans="1:23" x14ac:dyDescent="0.25">
      <c r="A2241" s="116" t="str">
        <f>IF(ISBLANK(TBL_DATA[[#This Row],[Row.names]]), "",   DATE(YEAR(TBL_DATA[[#This Row],[Row.names]]), MONTH(TBL_DATA[[#This Row],[Row.names]]), DAY(TBL_DATA[[#This Row],[Row.names]])))</f>
        <v/>
      </c>
      <c r="B2241" s="119"/>
      <c r="C2241" s="68"/>
      <c r="E2241" s="53"/>
      <c r="F2241" s="53"/>
      <c r="G2241" s="54"/>
      <c r="H2241" s="114"/>
      <c r="I2241" s="53"/>
      <c r="J2241" s="53"/>
      <c r="K2241" s="53"/>
      <c r="L2241" s="53"/>
      <c r="M2241" s="53"/>
      <c r="N2241" s="53"/>
      <c r="O2241" s="53"/>
      <c r="P2241" s="53"/>
      <c r="Q2241" s="53"/>
      <c r="R2241" s="53"/>
      <c r="S2241" s="53"/>
      <c r="T2241" s="53"/>
      <c r="U2241" s="81"/>
      <c r="V2241" s="53"/>
      <c r="W2241" s="53"/>
    </row>
    <row r="2242" spans="1:23" x14ac:dyDescent="0.25">
      <c r="A2242" s="116" t="str">
        <f>IF(ISBLANK(TBL_DATA[[#This Row],[Row.names]]), "",   DATE(YEAR(TBL_DATA[[#This Row],[Row.names]]), MONTH(TBL_DATA[[#This Row],[Row.names]]), DAY(TBL_DATA[[#This Row],[Row.names]])))</f>
        <v/>
      </c>
      <c r="B2242" s="119"/>
      <c r="C2242" s="68"/>
      <c r="E2242" s="53"/>
      <c r="F2242" s="53"/>
      <c r="G2242" s="54"/>
      <c r="H2242" s="114"/>
      <c r="I2242" s="53"/>
      <c r="J2242" s="53"/>
      <c r="K2242" s="53"/>
      <c r="L2242" s="53"/>
      <c r="M2242" s="53"/>
      <c r="N2242" s="53"/>
      <c r="O2242" s="53"/>
      <c r="P2242" s="53"/>
      <c r="Q2242" s="53"/>
      <c r="R2242" s="53"/>
      <c r="S2242" s="53"/>
      <c r="T2242" s="53"/>
      <c r="U2242" s="81"/>
      <c r="V2242" s="53"/>
      <c r="W2242" s="53"/>
    </row>
    <row r="2243" spans="1:23" x14ac:dyDescent="0.25">
      <c r="A2243" s="116" t="str">
        <f>IF(ISBLANK(TBL_DATA[[#This Row],[Row.names]]), "",   DATE(YEAR(TBL_DATA[[#This Row],[Row.names]]), MONTH(TBL_DATA[[#This Row],[Row.names]]), DAY(TBL_DATA[[#This Row],[Row.names]])))</f>
        <v/>
      </c>
      <c r="B2243" s="119"/>
      <c r="C2243" s="68"/>
      <c r="E2243" s="53"/>
      <c r="F2243" s="53"/>
      <c r="G2243" s="54"/>
      <c r="H2243" s="114"/>
      <c r="I2243" s="53"/>
      <c r="J2243" s="53"/>
      <c r="K2243" s="53"/>
      <c r="L2243" s="53"/>
      <c r="M2243" s="53"/>
      <c r="N2243" s="53"/>
      <c r="O2243" s="53"/>
      <c r="P2243" s="53"/>
      <c r="Q2243" s="53"/>
      <c r="R2243" s="53"/>
      <c r="S2243" s="53"/>
      <c r="T2243" s="53"/>
      <c r="U2243" s="81"/>
      <c r="V2243" s="53"/>
      <c r="W2243" s="53"/>
    </row>
    <row r="2244" spans="1:23" x14ac:dyDescent="0.25">
      <c r="A2244" s="116" t="str">
        <f>IF(ISBLANK(TBL_DATA[[#This Row],[Row.names]]), "",   DATE(YEAR(TBL_DATA[[#This Row],[Row.names]]), MONTH(TBL_DATA[[#This Row],[Row.names]]), DAY(TBL_DATA[[#This Row],[Row.names]])))</f>
        <v/>
      </c>
      <c r="B2244" s="119"/>
      <c r="C2244" s="68"/>
      <c r="E2244" s="53"/>
      <c r="F2244" s="53"/>
      <c r="G2244" s="54"/>
      <c r="H2244" s="114"/>
      <c r="I2244" s="53"/>
      <c r="J2244" s="53"/>
      <c r="K2244" s="53"/>
      <c r="L2244" s="53"/>
      <c r="M2244" s="53"/>
      <c r="N2244" s="53"/>
      <c r="O2244" s="53"/>
      <c r="P2244" s="53"/>
      <c r="Q2244" s="53"/>
      <c r="R2244" s="53"/>
      <c r="S2244" s="53"/>
      <c r="T2244" s="53"/>
      <c r="U2244" s="81"/>
      <c r="V2244" s="53"/>
      <c r="W2244" s="53"/>
    </row>
    <row r="2245" spans="1:23" x14ac:dyDescent="0.25">
      <c r="A2245" s="116" t="str">
        <f>IF(ISBLANK(TBL_DATA[[#This Row],[Row.names]]), "",   DATE(YEAR(TBL_DATA[[#This Row],[Row.names]]), MONTH(TBL_DATA[[#This Row],[Row.names]]), DAY(TBL_DATA[[#This Row],[Row.names]])))</f>
        <v/>
      </c>
      <c r="B2245" s="119"/>
      <c r="C2245" s="68"/>
      <c r="E2245" s="53"/>
      <c r="F2245" s="53"/>
      <c r="G2245" s="54"/>
      <c r="H2245" s="114"/>
      <c r="I2245" s="53"/>
      <c r="J2245" s="53"/>
      <c r="K2245" s="53"/>
      <c r="L2245" s="53"/>
      <c r="M2245" s="53"/>
      <c r="N2245" s="53"/>
      <c r="O2245" s="53"/>
      <c r="P2245" s="53"/>
      <c r="Q2245" s="53"/>
      <c r="R2245" s="53"/>
      <c r="S2245" s="53"/>
      <c r="T2245" s="53"/>
      <c r="U2245" s="81"/>
      <c r="V2245" s="53"/>
      <c r="W2245" s="53"/>
    </row>
    <row r="2246" spans="1:23" x14ac:dyDescent="0.25">
      <c r="A2246" s="116" t="str">
        <f>IF(ISBLANK(TBL_DATA[[#This Row],[Row.names]]), "",   DATE(YEAR(TBL_DATA[[#This Row],[Row.names]]), MONTH(TBL_DATA[[#This Row],[Row.names]]), DAY(TBL_DATA[[#This Row],[Row.names]])))</f>
        <v/>
      </c>
      <c r="B2246" s="119"/>
      <c r="C2246" s="68"/>
      <c r="E2246" s="53"/>
      <c r="F2246" s="53"/>
      <c r="G2246" s="54"/>
      <c r="H2246" s="114"/>
      <c r="I2246" s="53"/>
      <c r="J2246" s="53"/>
      <c r="K2246" s="53"/>
      <c r="L2246" s="53"/>
      <c r="M2246" s="53"/>
      <c r="N2246" s="53"/>
      <c r="O2246" s="53"/>
      <c r="P2246" s="53"/>
      <c r="Q2246" s="53"/>
      <c r="R2246" s="53"/>
      <c r="S2246" s="53"/>
      <c r="T2246" s="53"/>
      <c r="U2246" s="81"/>
      <c r="V2246" s="53"/>
      <c r="W2246" s="53"/>
    </row>
    <row r="2247" spans="1:23" x14ac:dyDescent="0.25">
      <c r="A2247" s="116" t="str">
        <f>IF(ISBLANK(TBL_DATA[[#This Row],[Row.names]]), "",   DATE(YEAR(TBL_DATA[[#This Row],[Row.names]]), MONTH(TBL_DATA[[#This Row],[Row.names]]), DAY(TBL_DATA[[#This Row],[Row.names]])))</f>
        <v/>
      </c>
      <c r="B2247" s="119"/>
      <c r="C2247" s="68"/>
      <c r="E2247" s="53"/>
      <c r="F2247" s="53"/>
      <c r="G2247" s="54"/>
      <c r="H2247" s="114"/>
      <c r="I2247" s="53"/>
      <c r="J2247" s="53"/>
      <c r="K2247" s="53"/>
      <c r="L2247" s="53"/>
      <c r="M2247" s="53"/>
      <c r="N2247" s="53"/>
      <c r="O2247" s="53"/>
      <c r="P2247" s="53"/>
      <c r="Q2247" s="53"/>
      <c r="R2247" s="53"/>
      <c r="S2247" s="53"/>
      <c r="T2247" s="53"/>
      <c r="U2247" s="81"/>
      <c r="V2247" s="53"/>
      <c r="W2247" s="53"/>
    </row>
    <row r="2248" spans="1:23" x14ac:dyDescent="0.25">
      <c r="A2248" s="116" t="str">
        <f>IF(ISBLANK(TBL_DATA[[#This Row],[Row.names]]), "",   DATE(YEAR(TBL_DATA[[#This Row],[Row.names]]), MONTH(TBL_DATA[[#This Row],[Row.names]]), DAY(TBL_DATA[[#This Row],[Row.names]])))</f>
        <v/>
      </c>
      <c r="B2248" s="119"/>
      <c r="C2248" s="68"/>
      <c r="E2248" s="53"/>
      <c r="F2248" s="53"/>
      <c r="G2248" s="54"/>
      <c r="H2248" s="114"/>
      <c r="I2248" s="53"/>
      <c r="J2248" s="53"/>
      <c r="K2248" s="53"/>
      <c r="L2248" s="53"/>
      <c r="M2248" s="53"/>
      <c r="N2248" s="53"/>
      <c r="O2248" s="53"/>
      <c r="P2248" s="53"/>
      <c r="Q2248" s="53"/>
      <c r="R2248" s="53"/>
      <c r="S2248" s="53"/>
      <c r="T2248" s="53"/>
      <c r="U2248" s="81"/>
      <c r="V2248" s="53"/>
      <c r="W2248" s="53"/>
    </row>
    <row r="2249" spans="1:23" x14ac:dyDescent="0.25">
      <c r="A2249" s="116" t="str">
        <f>IF(ISBLANK(TBL_DATA[[#This Row],[Row.names]]), "",   DATE(YEAR(TBL_DATA[[#This Row],[Row.names]]), MONTH(TBL_DATA[[#This Row],[Row.names]]), DAY(TBL_DATA[[#This Row],[Row.names]])))</f>
        <v/>
      </c>
      <c r="B2249" s="119"/>
      <c r="C2249" s="68"/>
      <c r="E2249" s="53"/>
      <c r="F2249" s="53"/>
      <c r="G2249" s="54"/>
      <c r="H2249" s="114"/>
      <c r="I2249" s="53"/>
      <c r="J2249" s="53"/>
      <c r="K2249" s="53"/>
      <c r="L2249" s="53"/>
      <c r="M2249" s="53"/>
      <c r="N2249" s="53"/>
      <c r="O2249" s="53"/>
      <c r="P2249" s="53"/>
      <c r="Q2249" s="53"/>
      <c r="R2249" s="53"/>
      <c r="S2249" s="53"/>
      <c r="T2249" s="53"/>
      <c r="U2249" s="81"/>
      <c r="V2249" s="53"/>
      <c r="W2249" s="53"/>
    </row>
    <row r="2250" spans="1:23" x14ac:dyDescent="0.25">
      <c r="A2250" s="116" t="str">
        <f>IF(ISBLANK(TBL_DATA[[#This Row],[Row.names]]), "",   DATE(YEAR(TBL_DATA[[#This Row],[Row.names]]), MONTH(TBL_DATA[[#This Row],[Row.names]]), DAY(TBL_DATA[[#This Row],[Row.names]])))</f>
        <v/>
      </c>
      <c r="B2250" s="119"/>
      <c r="C2250" s="68"/>
      <c r="E2250" s="53"/>
      <c r="F2250" s="53"/>
      <c r="G2250" s="54"/>
      <c r="H2250" s="114"/>
      <c r="I2250" s="53"/>
      <c r="J2250" s="53"/>
      <c r="K2250" s="53"/>
      <c r="L2250" s="53"/>
      <c r="M2250" s="53"/>
      <c r="N2250" s="53"/>
      <c r="O2250" s="53"/>
      <c r="P2250" s="53"/>
      <c r="Q2250" s="53"/>
      <c r="R2250" s="53"/>
      <c r="S2250" s="53"/>
      <c r="T2250" s="53"/>
      <c r="U2250" s="81"/>
      <c r="V2250" s="53"/>
      <c r="W2250" s="53"/>
    </row>
    <row r="2251" spans="1:23" x14ac:dyDescent="0.25">
      <c r="A2251" s="116" t="str">
        <f>IF(ISBLANK(TBL_DATA[[#This Row],[Row.names]]), "",   DATE(YEAR(TBL_DATA[[#This Row],[Row.names]]), MONTH(TBL_DATA[[#This Row],[Row.names]]), DAY(TBL_DATA[[#This Row],[Row.names]])))</f>
        <v/>
      </c>
      <c r="B2251" s="119"/>
      <c r="C2251" s="68"/>
      <c r="E2251" s="53"/>
      <c r="F2251" s="53"/>
      <c r="G2251" s="54"/>
      <c r="H2251" s="114"/>
      <c r="I2251" s="53"/>
      <c r="J2251" s="53"/>
      <c r="K2251" s="53"/>
      <c r="L2251" s="53"/>
      <c r="M2251" s="53"/>
      <c r="N2251" s="53"/>
      <c r="O2251" s="53"/>
      <c r="P2251" s="53"/>
      <c r="Q2251" s="53"/>
      <c r="R2251" s="53"/>
      <c r="S2251" s="53"/>
      <c r="T2251" s="53"/>
      <c r="U2251" s="81"/>
      <c r="V2251" s="53"/>
      <c r="W2251" s="53"/>
    </row>
    <row r="2252" spans="1:23" x14ac:dyDescent="0.25">
      <c r="A2252" s="116" t="str">
        <f>IF(ISBLANK(TBL_DATA[[#This Row],[Row.names]]), "",   DATE(YEAR(TBL_DATA[[#This Row],[Row.names]]), MONTH(TBL_DATA[[#This Row],[Row.names]]), DAY(TBL_DATA[[#This Row],[Row.names]])))</f>
        <v/>
      </c>
      <c r="B2252" s="119"/>
      <c r="C2252" s="68"/>
      <c r="E2252" s="53"/>
      <c r="F2252" s="53"/>
      <c r="G2252" s="54"/>
      <c r="H2252" s="114"/>
      <c r="I2252" s="53"/>
      <c r="J2252" s="53"/>
      <c r="K2252" s="53"/>
      <c r="L2252" s="53"/>
      <c r="M2252" s="53"/>
      <c r="N2252" s="53"/>
      <c r="O2252" s="53"/>
      <c r="P2252" s="53"/>
      <c r="Q2252" s="53"/>
      <c r="R2252" s="53"/>
      <c r="S2252" s="53"/>
      <c r="T2252" s="53"/>
      <c r="U2252" s="81"/>
      <c r="V2252" s="53"/>
      <c r="W2252" s="53"/>
    </row>
    <row r="2253" spans="1:23" x14ac:dyDescent="0.25">
      <c r="A2253" s="116" t="str">
        <f>IF(ISBLANK(TBL_DATA[[#This Row],[Row.names]]), "",   DATE(YEAR(TBL_DATA[[#This Row],[Row.names]]), MONTH(TBL_DATA[[#This Row],[Row.names]]), DAY(TBL_DATA[[#This Row],[Row.names]])))</f>
        <v/>
      </c>
      <c r="B2253" s="119"/>
      <c r="C2253" s="68"/>
      <c r="E2253" s="53"/>
      <c r="F2253" s="53"/>
      <c r="G2253" s="54"/>
      <c r="H2253" s="114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81"/>
      <c r="V2253" s="53"/>
      <c r="W2253" s="53"/>
    </row>
    <row r="2254" spans="1:23" x14ac:dyDescent="0.25">
      <c r="A2254" s="116" t="str">
        <f>IF(ISBLANK(TBL_DATA[[#This Row],[Row.names]]), "",   DATE(YEAR(TBL_DATA[[#This Row],[Row.names]]), MONTH(TBL_DATA[[#This Row],[Row.names]]), DAY(TBL_DATA[[#This Row],[Row.names]])))</f>
        <v/>
      </c>
      <c r="B2254" s="119"/>
      <c r="C2254" s="68"/>
      <c r="E2254" s="53"/>
      <c r="F2254" s="53"/>
      <c r="G2254" s="54"/>
      <c r="H2254" s="114"/>
      <c r="I2254" s="53"/>
      <c r="J2254" s="53"/>
      <c r="K2254" s="53"/>
      <c r="L2254" s="53"/>
      <c r="M2254" s="53"/>
      <c r="N2254" s="53"/>
      <c r="O2254" s="53"/>
      <c r="P2254" s="53"/>
      <c r="Q2254" s="53"/>
      <c r="R2254" s="53"/>
      <c r="S2254" s="53"/>
      <c r="T2254" s="53"/>
      <c r="U2254" s="81"/>
      <c r="V2254" s="53"/>
      <c r="W2254" s="53"/>
    </row>
    <row r="2255" spans="1:23" x14ac:dyDescent="0.25">
      <c r="A2255" s="116" t="str">
        <f>IF(ISBLANK(TBL_DATA[[#This Row],[Row.names]]), "",   DATE(YEAR(TBL_DATA[[#This Row],[Row.names]]), MONTH(TBL_DATA[[#This Row],[Row.names]]), DAY(TBL_DATA[[#This Row],[Row.names]])))</f>
        <v/>
      </c>
      <c r="B2255" s="119"/>
      <c r="C2255" s="68"/>
      <c r="E2255" s="53"/>
      <c r="F2255" s="53"/>
      <c r="G2255" s="54"/>
      <c r="H2255" s="114"/>
      <c r="I2255" s="53"/>
      <c r="J2255" s="53"/>
      <c r="K2255" s="53"/>
      <c r="L2255" s="53"/>
      <c r="M2255" s="53"/>
      <c r="N2255" s="53"/>
      <c r="O2255" s="53"/>
      <c r="P2255" s="53"/>
      <c r="Q2255" s="53"/>
      <c r="R2255" s="53"/>
      <c r="S2255" s="53"/>
      <c r="T2255" s="53"/>
      <c r="U2255" s="81"/>
      <c r="V2255" s="53"/>
      <c r="W2255" s="53"/>
    </row>
    <row r="2256" spans="1:23" x14ac:dyDescent="0.25">
      <c r="A2256" s="116" t="str">
        <f>IF(ISBLANK(TBL_DATA[[#This Row],[Row.names]]), "",   DATE(YEAR(TBL_DATA[[#This Row],[Row.names]]), MONTH(TBL_DATA[[#This Row],[Row.names]]), DAY(TBL_DATA[[#This Row],[Row.names]])))</f>
        <v/>
      </c>
      <c r="B2256" s="119"/>
      <c r="C2256" s="68"/>
      <c r="E2256" s="53"/>
      <c r="F2256" s="53"/>
      <c r="G2256" s="54"/>
      <c r="H2256" s="114"/>
      <c r="I2256" s="53"/>
      <c r="J2256" s="53"/>
      <c r="K2256" s="53"/>
      <c r="L2256" s="53"/>
      <c r="M2256" s="53"/>
      <c r="N2256" s="53"/>
      <c r="O2256" s="53"/>
      <c r="P2256" s="53"/>
      <c r="Q2256" s="53"/>
      <c r="R2256" s="53"/>
      <c r="S2256" s="53"/>
      <c r="T2256" s="53"/>
      <c r="U2256" s="81"/>
      <c r="V2256" s="53"/>
      <c r="W2256" s="53"/>
    </row>
    <row r="2257" spans="1:23" x14ac:dyDescent="0.25">
      <c r="A2257" s="116" t="str">
        <f>IF(ISBLANK(TBL_DATA[[#This Row],[Row.names]]), "",   DATE(YEAR(TBL_DATA[[#This Row],[Row.names]]), MONTH(TBL_DATA[[#This Row],[Row.names]]), DAY(TBL_DATA[[#This Row],[Row.names]])))</f>
        <v/>
      </c>
      <c r="B2257" s="119"/>
      <c r="C2257" s="68"/>
      <c r="E2257" s="53"/>
      <c r="F2257" s="53"/>
      <c r="G2257" s="54"/>
      <c r="H2257" s="114"/>
      <c r="I2257" s="53"/>
      <c r="J2257" s="53"/>
      <c r="K2257" s="53"/>
      <c r="L2257" s="53"/>
      <c r="M2257" s="53"/>
      <c r="N2257" s="53"/>
      <c r="O2257" s="53"/>
      <c r="P2257" s="53"/>
      <c r="Q2257" s="53"/>
      <c r="R2257" s="53"/>
      <c r="S2257" s="53"/>
      <c r="T2257" s="53"/>
      <c r="U2257" s="81"/>
      <c r="V2257" s="53"/>
      <c r="W2257" s="53"/>
    </row>
    <row r="2258" spans="1:23" x14ac:dyDescent="0.25">
      <c r="A2258" s="116" t="str">
        <f>IF(ISBLANK(TBL_DATA[[#This Row],[Row.names]]), "",   DATE(YEAR(TBL_DATA[[#This Row],[Row.names]]), MONTH(TBL_DATA[[#This Row],[Row.names]]), DAY(TBL_DATA[[#This Row],[Row.names]])))</f>
        <v/>
      </c>
      <c r="B2258" s="119"/>
      <c r="C2258" s="68"/>
      <c r="E2258" s="53"/>
      <c r="F2258" s="53"/>
      <c r="G2258" s="54"/>
      <c r="H2258" s="114"/>
      <c r="I2258" s="53"/>
      <c r="J2258" s="53"/>
      <c r="K2258" s="53"/>
      <c r="L2258" s="53"/>
      <c r="M2258" s="53"/>
      <c r="N2258" s="53"/>
      <c r="O2258" s="53"/>
      <c r="P2258" s="53"/>
      <c r="Q2258" s="53"/>
      <c r="R2258" s="53"/>
      <c r="S2258" s="53"/>
      <c r="T2258" s="53"/>
      <c r="U2258" s="81"/>
      <c r="V2258" s="53"/>
      <c r="W2258" s="53"/>
    </row>
    <row r="2259" spans="1:23" x14ac:dyDescent="0.25">
      <c r="A2259" s="116" t="str">
        <f>IF(ISBLANK(TBL_DATA[[#This Row],[Row.names]]), "",   DATE(YEAR(TBL_DATA[[#This Row],[Row.names]]), MONTH(TBL_DATA[[#This Row],[Row.names]]), DAY(TBL_DATA[[#This Row],[Row.names]])))</f>
        <v/>
      </c>
      <c r="B2259" s="119"/>
      <c r="C2259" s="68"/>
      <c r="E2259" s="53"/>
      <c r="F2259" s="53"/>
      <c r="G2259" s="54"/>
      <c r="H2259" s="114"/>
      <c r="I2259" s="53"/>
      <c r="J2259" s="53"/>
      <c r="K2259" s="53"/>
      <c r="L2259" s="53"/>
      <c r="M2259" s="53"/>
      <c r="N2259" s="53"/>
      <c r="O2259" s="53"/>
      <c r="P2259" s="53"/>
      <c r="Q2259" s="53"/>
      <c r="R2259" s="53"/>
      <c r="S2259" s="53"/>
      <c r="T2259" s="53"/>
      <c r="U2259" s="81"/>
      <c r="V2259" s="53"/>
      <c r="W2259" s="53"/>
    </row>
    <row r="2260" spans="1:23" x14ac:dyDescent="0.25">
      <c r="A2260" s="116" t="str">
        <f>IF(ISBLANK(TBL_DATA[[#This Row],[Row.names]]), "",   DATE(YEAR(TBL_DATA[[#This Row],[Row.names]]), MONTH(TBL_DATA[[#This Row],[Row.names]]), DAY(TBL_DATA[[#This Row],[Row.names]])))</f>
        <v/>
      </c>
      <c r="B2260" s="119"/>
      <c r="C2260" s="68"/>
      <c r="E2260" s="53"/>
      <c r="F2260" s="53"/>
      <c r="G2260" s="54"/>
      <c r="H2260" s="114"/>
      <c r="I2260" s="53"/>
      <c r="J2260" s="53"/>
      <c r="K2260" s="53"/>
      <c r="L2260" s="53"/>
      <c r="M2260" s="53"/>
      <c r="N2260" s="53"/>
      <c r="O2260" s="53"/>
      <c r="P2260" s="53"/>
      <c r="Q2260" s="53"/>
      <c r="R2260" s="53"/>
      <c r="S2260" s="53"/>
      <c r="T2260" s="53"/>
      <c r="U2260" s="81"/>
      <c r="V2260" s="53"/>
      <c r="W2260" s="53"/>
    </row>
    <row r="2261" spans="1:23" x14ac:dyDescent="0.25">
      <c r="A2261" s="116" t="str">
        <f>IF(ISBLANK(TBL_DATA[[#This Row],[Row.names]]), "",   DATE(YEAR(TBL_DATA[[#This Row],[Row.names]]), MONTH(TBL_DATA[[#This Row],[Row.names]]), DAY(TBL_DATA[[#This Row],[Row.names]])))</f>
        <v/>
      </c>
      <c r="B2261" s="119"/>
      <c r="C2261" s="68"/>
      <c r="E2261" s="53"/>
      <c r="F2261" s="53"/>
      <c r="G2261" s="54"/>
      <c r="H2261" s="114"/>
      <c r="I2261" s="53"/>
      <c r="J2261" s="53"/>
      <c r="K2261" s="53"/>
      <c r="L2261" s="53"/>
      <c r="M2261" s="53"/>
      <c r="N2261" s="53"/>
      <c r="O2261" s="53"/>
      <c r="P2261" s="53"/>
      <c r="Q2261" s="53"/>
      <c r="R2261" s="53"/>
      <c r="S2261" s="53"/>
      <c r="T2261" s="53"/>
      <c r="U2261" s="81"/>
      <c r="V2261" s="53"/>
      <c r="W2261" s="53"/>
    </row>
    <row r="2262" spans="1:23" x14ac:dyDescent="0.25">
      <c r="A2262" s="116" t="str">
        <f>IF(ISBLANK(TBL_DATA[[#This Row],[Row.names]]), "",   DATE(YEAR(TBL_DATA[[#This Row],[Row.names]]), MONTH(TBL_DATA[[#This Row],[Row.names]]), DAY(TBL_DATA[[#This Row],[Row.names]])))</f>
        <v/>
      </c>
      <c r="B2262" s="119"/>
      <c r="C2262" s="68"/>
      <c r="E2262" s="53"/>
      <c r="F2262" s="53"/>
      <c r="G2262" s="54"/>
      <c r="H2262" s="114"/>
      <c r="I2262" s="53"/>
      <c r="J2262" s="53"/>
      <c r="K2262" s="53"/>
      <c r="L2262" s="53"/>
      <c r="M2262" s="53"/>
      <c r="N2262" s="53"/>
      <c r="O2262" s="53"/>
      <c r="P2262" s="53"/>
      <c r="Q2262" s="53"/>
      <c r="R2262" s="53"/>
      <c r="S2262" s="53"/>
      <c r="T2262" s="53"/>
      <c r="U2262" s="81"/>
      <c r="V2262" s="53"/>
      <c r="W2262" s="53"/>
    </row>
    <row r="2263" spans="1:23" x14ac:dyDescent="0.25">
      <c r="A2263" s="116" t="str">
        <f>IF(ISBLANK(TBL_DATA[[#This Row],[Row.names]]), "",   DATE(YEAR(TBL_DATA[[#This Row],[Row.names]]), MONTH(TBL_DATA[[#This Row],[Row.names]]), DAY(TBL_DATA[[#This Row],[Row.names]])))</f>
        <v/>
      </c>
      <c r="B2263" s="119"/>
      <c r="C2263" s="68"/>
      <c r="E2263" s="53"/>
      <c r="F2263" s="53"/>
      <c r="G2263" s="54"/>
      <c r="H2263" s="114"/>
      <c r="I2263" s="53"/>
      <c r="J2263" s="53"/>
      <c r="K2263" s="53"/>
      <c r="L2263" s="53"/>
      <c r="M2263" s="53"/>
      <c r="N2263" s="53"/>
      <c r="O2263" s="53"/>
      <c r="P2263" s="53"/>
      <c r="Q2263" s="53"/>
      <c r="R2263" s="53"/>
      <c r="S2263" s="53"/>
      <c r="T2263" s="53"/>
      <c r="U2263" s="81"/>
      <c r="V2263" s="53"/>
      <c r="W2263" s="53"/>
    </row>
    <row r="2264" spans="1:23" x14ac:dyDescent="0.25">
      <c r="A2264" s="116" t="str">
        <f>IF(ISBLANK(TBL_DATA[[#This Row],[Row.names]]), "",   DATE(YEAR(TBL_DATA[[#This Row],[Row.names]]), MONTH(TBL_DATA[[#This Row],[Row.names]]), DAY(TBL_DATA[[#This Row],[Row.names]])))</f>
        <v/>
      </c>
      <c r="B2264" s="119"/>
      <c r="C2264" s="68"/>
      <c r="E2264" s="53"/>
      <c r="F2264" s="53"/>
      <c r="G2264" s="54"/>
      <c r="H2264" s="114"/>
      <c r="I2264" s="53"/>
      <c r="J2264" s="53"/>
      <c r="K2264" s="53"/>
      <c r="L2264" s="53"/>
      <c r="M2264" s="53"/>
      <c r="N2264" s="53"/>
      <c r="O2264" s="53"/>
      <c r="P2264" s="53"/>
      <c r="Q2264" s="53"/>
      <c r="R2264" s="53"/>
      <c r="S2264" s="53"/>
      <c r="T2264" s="53"/>
      <c r="U2264" s="81"/>
      <c r="V2264" s="53"/>
      <c r="W2264" s="53"/>
    </row>
    <row r="2265" spans="1:23" x14ac:dyDescent="0.25">
      <c r="A2265" s="116" t="str">
        <f>IF(ISBLANK(TBL_DATA[[#This Row],[Row.names]]), "",   DATE(YEAR(TBL_DATA[[#This Row],[Row.names]]), MONTH(TBL_DATA[[#This Row],[Row.names]]), DAY(TBL_DATA[[#This Row],[Row.names]])))</f>
        <v/>
      </c>
      <c r="B2265" s="119"/>
      <c r="C2265" s="68"/>
      <c r="E2265" s="53"/>
      <c r="F2265" s="53"/>
      <c r="G2265" s="54"/>
      <c r="H2265" s="114"/>
      <c r="I2265" s="53"/>
      <c r="J2265" s="53"/>
      <c r="K2265" s="53"/>
      <c r="L2265" s="53"/>
      <c r="M2265" s="53"/>
      <c r="N2265" s="53"/>
      <c r="O2265" s="53"/>
      <c r="P2265" s="53"/>
      <c r="Q2265" s="53"/>
      <c r="R2265" s="53"/>
      <c r="S2265" s="53"/>
      <c r="T2265" s="53"/>
      <c r="U2265" s="81"/>
      <c r="V2265" s="53"/>
      <c r="W2265" s="53"/>
    </row>
    <row r="2266" spans="1:23" x14ac:dyDescent="0.25">
      <c r="A2266" s="116" t="str">
        <f>IF(ISBLANK(TBL_DATA[[#This Row],[Row.names]]), "",   DATE(YEAR(TBL_DATA[[#This Row],[Row.names]]), MONTH(TBL_DATA[[#This Row],[Row.names]]), DAY(TBL_DATA[[#This Row],[Row.names]])))</f>
        <v/>
      </c>
      <c r="B2266" s="119"/>
      <c r="C2266" s="68"/>
      <c r="E2266" s="53"/>
      <c r="F2266" s="53"/>
      <c r="G2266" s="54"/>
      <c r="H2266" s="114"/>
      <c r="I2266" s="53"/>
      <c r="J2266" s="53"/>
      <c r="K2266" s="53"/>
      <c r="L2266" s="53"/>
      <c r="M2266" s="53"/>
      <c r="N2266" s="53"/>
      <c r="O2266" s="53"/>
      <c r="P2266" s="53"/>
      <c r="Q2266" s="53"/>
      <c r="R2266" s="53"/>
      <c r="S2266" s="53"/>
      <c r="T2266" s="53"/>
      <c r="U2266" s="81"/>
      <c r="V2266" s="53"/>
      <c r="W2266" s="53"/>
    </row>
    <row r="2267" spans="1:23" x14ac:dyDescent="0.25">
      <c r="A2267" s="116" t="str">
        <f>IF(ISBLANK(TBL_DATA[[#This Row],[Row.names]]), "",   DATE(YEAR(TBL_DATA[[#This Row],[Row.names]]), MONTH(TBL_DATA[[#This Row],[Row.names]]), DAY(TBL_DATA[[#This Row],[Row.names]])))</f>
        <v/>
      </c>
      <c r="B2267" s="119"/>
      <c r="C2267" s="68"/>
      <c r="E2267" s="53"/>
      <c r="F2267" s="53"/>
      <c r="G2267" s="54"/>
      <c r="H2267" s="114"/>
      <c r="I2267" s="53"/>
      <c r="J2267" s="53"/>
      <c r="K2267" s="53"/>
      <c r="L2267" s="53"/>
      <c r="M2267" s="53"/>
      <c r="N2267" s="53"/>
      <c r="O2267" s="53"/>
      <c r="P2267" s="53"/>
      <c r="Q2267" s="53"/>
      <c r="R2267" s="53"/>
      <c r="S2267" s="53"/>
      <c r="T2267" s="53"/>
      <c r="U2267" s="81"/>
      <c r="V2267" s="53"/>
      <c r="W2267" s="53"/>
    </row>
    <row r="2268" spans="1:23" x14ac:dyDescent="0.25">
      <c r="A2268" s="116" t="str">
        <f>IF(ISBLANK(TBL_DATA[[#This Row],[Row.names]]), "",   DATE(YEAR(TBL_DATA[[#This Row],[Row.names]]), MONTH(TBL_DATA[[#This Row],[Row.names]]), DAY(TBL_DATA[[#This Row],[Row.names]])))</f>
        <v/>
      </c>
      <c r="B2268" s="119"/>
      <c r="C2268" s="68"/>
      <c r="E2268" s="53"/>
      <c r="F2268" s="53"/>
      <c r="G2268" s="54"/>
      <c r="H2268" s="114"/>
      <c r="I2268" s="53"/>
      <c r="J2268" s="53"/>
      <c r="K2268" s="53"/>
      <c r="L2268" s="53"/>
      <c r="M2268" s="53"/>
      <c r="N2268" s="53"/>
      <c r="O2268" s="53"/>
      <c r="P2268" s="53"/>
      <c r="Q2268" s="53"/>
      <c r="R2268" s="53"/>
      <c r="S2268" s="53"/>
      <c r="T2268" s="53"/>
      <c r="U2268" s="81"/>
      <c r="V2268" s="53"/>
      <c r="W2268" s="53"/>
    </row>
    <row r="2269" spans="1:23" x14ac:dyDescent="0.25">
      <c r="A2269" s="116" t="str">
        <f>IF(ISBLANK(TBL_DATA[[#This Row],[Row.names]]), "",   DATE(YEAR(TBL_DATA[[#This Row],[Row.names]]), MONTH(TBL_DATA[[#This Row],[Row.names]]), DAY(TBL_DATA[[#This Row],[Row.names]])))</f>
        <v/>
      </c>
      <c r="B2269" s="119"/>
      <c r="C2269" s="68"/>
      <c r="E2269" s="53"/>
      <c r="F2269" s="53"/>
      <c r="G2269" s="54"/>
      <c r="H2269" s="114"/>
      <c r="I2269" s="53"/>
      <c r="J2269" s="53"/>
      <c r="K2269" s="53"/>
      <c r="L2269" s="53"/>
      <c r="M2269" s="53"/>
      <c r="N2269" s="53"/>
      <c r="O2269" s="53"/>
      <c r="P2269" s="53"/>
      <c r="Q2269" s="53"/>
      <c r="R2269" s="53"/>
      <c r="S2269" s="53"/>
      <c r="T2269" s="53"/>
      <c r="U2269" s="81"/>
      <c r="V2269" s="53"/>
      <c r="W2269" s="53"/>
    </row>
    <row r="2270" spans="1:23" x14ac:dyDescent="0.25">
      <c r="A2270" s="116" t="str">
        <f>IF(ISBLANK(TBL_DATA[[#This Row],[Row.names]]), "",   DATE(YEAR(TBL_DATA[[#This Row],[Row.names]]), MONTH(TBL_DATA[[#This Row],[Row.names]]), DAY(TBL_DATA[[#This Row],[Row.names]])))</f>
        <v/>
      </c>
      <c r="B2270" s="119"/>
      <c r="C2270" s="68"/>
      <c r="E2270" s="53"/>
      <c r="F2270" s="53"/>
      <c r="G2270" s="54"/>
      <c r="H2270" s="114"/>
      <c r="I2270" s="53"/>
      <c r="J2270" s="53"/>
      <c r="K2270" s="53"/>
      <c r="L2270" s="53"/>
      <c r="M2270" s="53"/>
      <c r="N2270" s="53"/>
      <c r="O2270" s="53"/>
      <c r="P2270" s="53"/>
      <c r="Q2270" s="53"/>
      <c r="R2270" s="53"/>
      <c r="S2270" s="53"/>
      <c r="T2270" s="53"/>
      <c r="U2270" s="81"/>
      <c r="V2270" s="53"/>
      <c r="W2270" s="53"/>
    </row>
    <row r="2271" spans="1:23" x14ac:dyDescent="0.25">
      <c r="A2271" s="116" t="str">
        <f>IF(ISBLANK(TBL_DATA[[#This Row],[Row.names]]), "",   DATE(YEAR(TBL_DATA[[#This Row],[Row.names]]), MONTH(TBL_DATA[[#This Row],[Row.names]]), DAY(TBL_DATA[[#This Row],[Row.names]])))</f>
        <v/>
      </c>
      <c r="B2271" s="119"/>
      <c r="C2271" s="68"/>
      <c r="E2271" s="53"/>
      <c r="F2271" s="53"/>
      <c r="G2271" s="54"/>
      <c r="H2271" s="114"/>
      <c r="I2271" s="53"/>
      <c r="J2271" s="53"/>
      <c r="K2271" s="53"/>
      <c r="L2271" s="53"/>
      <c r="M2271" s="53"/>
      <c r="N2271" s="53"/>
      <c r="O2271" s="53"/>
      <c r="P2271" s="53"/>
      <c r="Q2271" s="53"/>
      <c r="R2271" s="53"/>
      <c r="S2271" s="53"/>
      <c r="T2271" s="53"/>
      <c r="U2271" s="81"/>
      <c r="V2271" s="53"/>
      <c r="W2271" s="53"/>
    </row>
    <row r="2272" spans="1:23" x14ac:dyDescent="0.25">
      <c r="A2272" s="116" t="str">
        <f>IF(ISBLANK(TBL_DATA[[#This Row],[Row.names]]), "",   DATE(YEAR(TBL_DATA[[#This Row],[Row.names]]), MONTH(TBL_DATA[[#This Row],[Row.names]]), DAY(TBL_DATA[[#This Row],[Row.names]])))</f>
        <v/>
      </c>
      <c r="B2272" s="119"/>
      <c r="C2272" s="68"/>
      <c r="E2272" s="53"/>
      <c r="F2272" s="53"/>
      <c r="G2272" s="54"/>
      <c r="H2272" s="114"/>
      <c r="I2272" s="53"/>
      <c r="J2272" s="53"/>
      <c r="K2272" s="53"/>
      <c r="L2272" s="53"/>
      <c r="M2272" s="53"/>
      <c r="N2272" s="53"/>
      <c r="O2272" s="53"/>
      <c r="P2272" s="53"/>
      <c r="Q2272" s="53"/>
      <c r="R2272" s="53"/>
      <c r="S2272" s="53"/>
      <c r="T2272" s="53"/>
      <c r="U2272" s="81"/>
      <c r="V2272" s="53"/>
      <c r="W2272" s="53"/>
    </row>
    <row r="2273" spans="1:23" x14ac:dyDescent="0.25">
      <c r="A2273" s="116" t="str">
        <f>IF(ISBLANK(TBL_DATA[[#This Row],[Row.names]]), "",   DATE(YEAR(TBL_DATA[[#This Row],[Row.names]]), MONTH(TBL_DATA[[#This Row],[Row.names]]), DAY(TBL_DATA[[#This Row],[Row.names]])))</f>
        <v/>
      </c>
      <c r="B2273" s="119"/>
      <c r="C2273" s="68"/>
      <c r="E2273" s="53"/>
      <c r="F2273" s="53"/>
      <c r="G2273" s="54"/>
      <c r="H2273" s="114"/>
      <c r="I2273" s="53"/>
      <c r="J2273" s="53"/>
      <c r="K2273" s="53"/>
      <c r="L2273" s="53"/>
      <c r="M2273" s="53"/>
      <c r="N2273" s="53"/>
      <c r="O2273" s="53"/>
      <c r="P2273" s="53"/>
      <c r="Q2273" s="53"/>
      <c r="R2273" s="53"/>
      <c r="S2273" s="53"/>
      <c r="T2273" s="53"/>
      <c r="U2273" s="81"/>
      <c r="V2273" s="53"/>
      <c r="W2273" s="53"/>
    </row>
    <row r="2274" spans="1:23" x14ac:dyDescent="0.25">
      <c r="A2274" s="116" t="str">
        <f>IF(ISBLANK(TBL_DATA[[#This Row],[Row.names]]), "",   DATE(YEAR(TBL_DATA[[#This Row],[Row.names]]), MONTH(TBL_DATA[[#This Row],[Row.names]]), DAY(TBL_DATA[[#This Row],[Row.names]])))</f>
        <v/>
      </c>
      <c r="B2274" s="119"/>
      <c r="C2274" s="68"/>
      <c r="E2274" s="53"/>
      <c r="F2274" s="53"/>
      <c r="G2274" s="54"/>
      <c r="H2274" s="114"/>
      <c r="I2274" s="53"/>
      <c r="J2274" s="53"/>
      <c r="K2274" s="53"/>
      <c r="L2274" s="53"/>
      <c r="M2274" s="53"/>
      <c r="N2274" s="53"/>
      <c r="O2274" s="53"/>
      <c r="P2274" s="53"/>
      <c r="Q2274" s="53"/>
      <c r="R2274" s="53"/>
      <c r="S2274" s="53"/>
      <c r="T2274" s="53"/>
      <c r="U2274" s="81"/>
      <c r="V2274" s="53"/>
      <c r="W2274" s="53"/>
    </row>
    <row r="2275" spans="1:23" x14ac:dyDescent="0.25">
      <c r="A2275" s="116" t="str">
        <f>IF(ISBLANK(TBL_DATA[[#This Row],[Row.names]]), "",   DATE(YEAR(TBL_DATA[[#This Row],[Row.names]]), MONTH(TBL_DATA[[#This Row],[Row.names]]), DAY(TBL_DATA[[#This Row],[Row.names]])))</f>
        <v/>
      </c>
      <c r="B2275" s="119"/>
      <c r="C2275" s="68"/>
      <c r="E2275" s="53"/>
      <c r="F2275" s="53"/>
      <c r="G2275" s="54"/>
      <c r="H2275" s="114"/>
      <c r="I2275" s="53"/>
      <c r="J2275" s="53"/>
      <c r="K2275" s="53"/>
      <c r="L2275" s="53"/>
      <c r="M2275" s="53"/>
      <c r="N2275" s="53"/>
      <c r="O2275" s="53"/>
      <c r="P2275" s="53"/>
      <c r="Q2275" s="53"/>
      <c r="R2275" s="53"/>
      <c r="S2275" s="53"/>
      <c r="T2275" s="53"/>
      <c r="U2275" s="81"/>
      <c r="V2275" s="53"/>
      <c r="W2275" s="53"/>
    </row>
    <row r="2276" spans="1:23" x14ac:dyDescent="0.25">
      <c r="A2276" s="116" t="str">
        <f>IF(ISBLANK(TBL_DATA[[#This Row],[Row.names]]), "",   DATE(YEAR(TBL_DATA[[#This Row],[Row.names]]), MONTH(TBL_DATA[[#This Row],[Row.names]]), DAY(TBL_DATA[[#This Row],[Row.names]])))</f>
        <v/>
      </c>
      <c r="B2276" s="119"/>
      <c r="C2276" s="68"/>
      <c r="E2276" s="53"/>
      <c r="F2276" s="53"/>
      <c r="G2276" s="54"/>
      <c r="H2276" s="114"/>
      <c r="I2276" s="53"/>
      <c r="J2276" s="53"/>
      <c r="K2276" s="53"/>
      <c r="L2276" s="53"/>
      <c r="M2276" s="53"/>
      <c r="N2276" s="53"/>
      <c r="O2276" s="53"/>
      <c r="P2276" s="53"/>
      <c r="Q2276" s="53"/>
      <c r="R2276" s="53"/>
      <c r="S2276" s="53"/>
      <c r="T2276" s="53"/>
      <c r="U2276" s="81"/>
      <c r="V2276" s="53"/>
      <c r="W2276" s="53"/>
    </row>
    <row r="2277" spans="1:23" x14ac:dyDescent="0.25">
      <c r="A2277" s="116" t="str">
        <f>IF(ISBLANK(TBL_DATA[[#This Row],[Row.names]]), "",   DATE(YEAR(TBL_DATA[[#This Row],[Row.names]]), MONTH(TBL_DATA[[#This Row],[Row.names]]), DAY(TBL_DATA[[#This Row],[Row.names]])))</f>
        <v/>
      </c>
      <c r="B2277" s="119"/>
      <c r="C2277" s="68"/>
      <c r="E2277" s="53"/>
      <c r="F2277" s="53"/>
      <c r="G2277" s="54"/>
      <c r="H2277" s="114"/>
      <c r="I2277" s="53"/>
      <c r="J2277" s="53"/>
      <c r="K2277" s="53"/>
      <c r="L2277" s="53"/>
      <c r="M2277" s="53"/>
      <c r="N2277" s="53"/>
      <c r="O2277" s="53"/>
      <c r="P2277" s="53"/>
      <c r="Q2277" s="53"/>
      <c r="R2277" s="53"/>
      <c r="S2277" s="53"/>
      <c r="T2277" s="53"/>
      <c r="U2277" s="81"/>
      <c r="V2277" s="53"/>
      <c r="W2277" s="53"/>
    </row>
    <row r="2278" spans="1:23" x14ac:dyDescent="0.25">
      <c r="A2278" s="116" t="str">
        <f>IF(ISBLANK(TBL_DATA[[#This Row],[Row.names]]), "",   DATE(YEAR(TBL_DATA[[#This Row],[Row.names]]), MONTH(TBL_DATA[[#This Row],[Row.names]]), DAY(TBL_DATA[[#This Row],[Row.names]])))</f>
        <v/>
      </c>
      <c r="B2278" s="119"/>
      <c r="C2278" s="68"/>
      <c r="E2278" s="53"/>
      <c r="F2278" s="53"/>
      <c r="G2278" s="54"/>
      <c r="H2278" s="114"/>
      <c r="I2278" s="53"/>
      <c r="J2278" s="53"/>
      <c r="K2278" s="53"/>
      <c r="L2278" s="53"/>
      <c r="M2278" s="53"/>
      <c r="N2278" s="53"/>
      <c r="O2278" s="53"/>
      <c r="P2278" s="53"/>
      <c r="Q2278" s="53"/>
      <c r="R2278" s="53"/>
      <c r="S2278" s="53"/>
      <c r="T2278" s="53"/>
      <c r="U2278" s="81"/>
      <c r="V2278" s="53"/>
      <c r="W2278" s="53"/>
    </row>
    <row r="2279" spans="1:23" x14ac:dyDescent="0.25">
      <c r="A2279" s="116" t="str">
        <f>IF(ISBLANK(TBL_DATA[[#This Row],[Row.names]]), "",   DATE(YEAR(TBL_DATA[[#This Row],[Row.names]]), MONTH(TBL_DATA[[#This Row],[Row.names]]), DAY(TBL_DATA[[#This Row],[Row.names]])))</f>
        <v/>
      </c>
      <c r="B2279" s="119"/>
      <c r="C2279" s="68"/>
      <c r="E2279" s="53"/>
      <c r="F2279" s="53"/>
      <c r="G2279" s="54"/>
      <c r="H2279" s="114"/>
      <c r="I2279" s="53"/>
      <c r="J2279" s="53"/>
      <c r="K2279" s="53"/>
      <c r="L2279" s="53"/>
      <c r="M2279" s="53"/>
      <c r="N2279" s="53"/>
      <c r="O2279" s="53"/>
      <c r="P2279" s="53"/>
      <c r="Q2279" s="53"/>
      <c r="R2279" s="53"/>
      <c r="S2279" s="53"/>
      <c r="T2279" s="53"/>
      <c r="U2279" s="81"/>
      <c r="V2279" s="53"/>
      <c r="W2279" s="53"/>
    </row>
    <row r="2280" spans="1:23" x14ac:dyDescent="0.25">
      <c r="A2280" s="116" t="str">
        <f>IF(ISBLANK(TBL_DATA[[#This Row],[Row.names]]), "",   DATE(YEAR(TBL_DATA[[#This Row],[Row.names]]), MONTH(TBL_DATA[[#This Row],[Row.names]]), DAY(TBL_DATA[[#This Row],[Row.names]])))</f>
        <v/>
      </c>
      <c r="B2280" s="119"/>
      <c r="C2280" s="68"/>
      <c r="E2280" s="53"/>
      <c r="F2280" s="53"/>
      <c r="G2280" s="54"/>
      <c r="H2280" s="114"/>
      <c r="I2280" s="53"/>
      <c r="J2280" s="53"/>
      <c r="K2280" s="53"/>
      <c r="L2280" s="53"/>
      <c r="M2280" s="53"/>
      <c r="N2280" s="53"/>
      <c r="O2280" s="53"/>
      <c r="P2280" s="53"/>
      <c r="Q2280" s="53"/>
      <c r="R2280" s="53"/>
      <c r="S2280" s="53"/>
      <c r="T2280" s="53"/>
      <c r="U2280" s="81"/>
      <c r="V2280" s="53"/>
      <c r="W2280" s="53"/>
    </row>
    <row r="2281" spans="1:23" x14ac:dyDescent="0.25">
      <c r="A2281" s="116" t="str">
        <f>IF(ISBLANK(TBL_DATA[[#This Row],[Row.names]]), "",   DATE(YEAR(TBL_DATA[[#This Row],[Row.names]]), MONTH(TBL_DATA[[#This Row],[Row.names]]), DAY(TBL_DATA[[#This Row],[Row.names]])))</f>
        <v/>
      </c>
      <c r="B2281" s="119"/>
      <c r="C2281" s="68"/>
      <c r="E2281" s="53"/>
      <c r="F2281" s="53"/>
      <c r="G2281" s="54"/>
      <c r="H2281" s="114"/>
      <c r="I2281" s="53"/>
      <c r="J2281" s="53"/>
      <c r="K2281" s="53"/>
      <c r="L2281" s="53"/>
      <c r="M2281" s="53"/>
      <c r="N2281" s="53"/>
      <c r="O2281" s="53"/>
      <c r="P2281" s="53"/>
      <c r="Q2281" s="53"/>
      <c r="R2281" s="53"/>
      <c r="S2281" s="53"/>
      <c r="T2281" s="53"/>
      <c r="U2281" s="81"/>
      <c r="V2281" s="53"/>
      <c r="W2281" s="53"/>
    </row>
    <row r="2282" spans="1:23" x14ac:dyDescent="0.25">
      <c r="A2282" s="116" t="str">
        <f>IF(ISBLANK(TBL_DATA[[#This Row],[Row.names]]), "",   DATE(YEAR(TBL_DATA[[#This Row],[Row.names]]), MONTH(TBL_DATA[[#This Row],[Row.names]]), DAY(TBL_DATA[[#This Row],[Row.names]])))</f>
        <v/>
      </c>
      <c r="B2282" s="119"/>
      <c r="C2282" s="68"/>
      <c r="E2282" s="53"/>
      <c r="F2282" s="53"/>
      <c r="G2282" s="54"/>
      <c r="H2282" s="114"/>
      <c r="I2282" s="53"/>
      <c r="J2282" s="53"/>
      <c r="K2282" s="53"/>
      <c r="L2282" s="53"/>
      <c r="M2282" s="53"/>
      <c r="N2282" s="53"/>
      <c r="O2282" s="53"/>
      <c r="P2282" s="53"/>
      <c r="Q2282" s="53"/>
      <c r="R2282" s="53"/>
      <c r="S2282" s="53"/>
      <c r="T2282" s="53"/>
      <c r="U2282" s="81"/>
      <c r="V2282" s="53"/>
      <c r="W2282" s="53"/>
    </row>
    <row r="2283" spans="1:23" x14ac:dyDescent="0.25">
      <c r="A2283" s="116" t="str">
        <f>IF(ISBLANK(TBL_DATA[[#This Row],[Row.names]]), "",   DATE(YEAR(TBL_DATA[[#This Row],[Row.names]]), MONTH(TBL_DATA[[#This Row],[Row.names]]), DAY(TBL_DATA[[#This Row],[Row.names]])))</f>
        <v/>
      </c>
      <c r="B2283" s="119"/>
      <c r="C2283" s="68"/>
      <c r="E2283" s="53"/>
      <c r="F2283" s="53"/>
      <c r="G2283" s="54"/>
      <c r="H2283" s="114"/>
      <c r="I2283" s="53"/>
      <c r="J2283" s="53"/>
      <c r="K2283" s="53"/>
      <c r="L2283" s="53"/>
      <c r="M2283" s="53"/>
      <c r="N2283" s="53"/>
      <c r="O2283" s="53"/>
      <c r="P2283" s="53"/>
      <c r="Q2283" s="53"/>
      <c r="R2283" s="53"/>
      <c r="S2283" s="53"/>
      <c r="T2283" s="53"/>
      <c r="U2283" s="81"/>
      <c r="V2283" s="53"/>
      <c r="W2283" s="53"/>
    </row>
    <row r="2284" spans="1:23" x14ac:dyDescent="0.25">
      <c r="A2284" s="116" t="str">
        <f>IF(ISBLANK(TBL_DATA[[#This Row],[Row.names]]), "",   DATE(YEAR(TBL_DATA[[#This Row],[Row.names]]), MONTH(TBL_DATA[[#This Row],[Row.names]]), DAY(TBL_DATA[[#This Row],[Row.names]])))</f>
        <v/>
      </c>
      <c r="B2284" s="119"/>
      <c r="C2284" s="68"/>
      <c r="E2284" s="53"/>
      <c r="F2284" s="53"/>
      <c r="G2284" s="54"/>
      <c r="H2284" s="114"/>
      <c r="I2284" s="53"/>
      <c r="J2284" s="53"/>
      <c r="K2284" s="53"/>
      <c r="L2284" s="53"/>
      <c r="M2284" s="53"/>
      <c r="N2284" s="53"/>
      <c r="O2284" s="53"/>
      <c r="P2284" s="53"/>
      <c r="Q2284" s="53"/>
      <c r="R2284" s="53"/>
      <c r="S2284" s="53"/>
      <c r="T2284" s="53"/>
      <c r="U2284" s="81"/>
      <c r="V2284" s="53"/>
      <c r="W2284" s="53"/>
    </row>
    <row r="2285" spans="1:23" x14ac:dyDescent="0.25">
      <c r="A2285" s="116" t="str">
        <f>IF(ISBLANK(TBL_DATA[[#This Row],[Row.names]]), "",   DATE(YEAR(TBL_DATA[[#This Row],[Row.names]]), MONTH(TBL_DATA[[#This Row],[Row.names]]), DAY(TBL_DATA[[#This Row],[Row.names]])))</f>
        <v/>
      </c>
      <c r="B2285" s="119"/>
      <c r="C2285" s="68"/>
      <c r="E2285" s="53"/>
      <c r="F2285" s="53"/>
      <c r="G2285" s="54"/>
      <c r="H2285" s="114"/>
      <c r="I2285" s="53"/>
      <c r="J2285" s="53"/>
      <c r="K2285" s="53"/>
      <c r="L2285" s="53"/>
      <c r="M2285" s="53"/>
      <c r="N2285" s="53"/>
      <c r="O2285" s="53"/>
      <c r="P2285" s="53"/>
      <c r="Q2285" s="53"/>
      <c r="R2285" s="53"/>
      <c r="S2285" s="53"/>
      <c r="T2285" s="53"/>
      <c r="U2285" s="81"/>
      <c r="V2285" s="53"/>
      <c r="W2285" s="53"/>
    </row>
    <row r="2286" spans="1:23" x14ac:dyDescent="0.25">
      <c r="A2286" s="116" t="str">
        <f>IF(ISBLANK(TBL_DATA[[#This Row],[Row.names]]), "",   DATE(YEAR(TBL_DATA[[#This Row],[Row.names]]), MONTH(TBL_DATA[[#This Row],[Row.names]]), DAY(TBL_DATA[[#This Row],[Row.names]])))</f>
        <v/>
      </c>
      <c r="B2286" s="119"/>
      <c r="C2286" s="68"/>
      <c r="E2286" s="53"/>
      <c r="F2286" s="53"/>
      <c r="G2286" s="54"/>
      <c r="H2286" s="114"/>
      <c r="I2286" s="53"/>
      <c r="J2286" s="53"/>
      <c r="K2286" s="53"/>
      <c r="L2286" s="53"/>
      <c r="M2286" s="53"/>
      <c r="N2286" s="53"/>
      <c r="O2286" s="53"/>
      <c r="P2286" s="53"/>
      <c r="Q2286" s="53"/>
      <c r="R2286" s="53"/>
      <c r="S2286" s="53"/>
      <c r="T2286" s="53"/>
      <c r="U2286" s="81"/>
      <c r="V2286" s="53"/>
      <c r="W2286" s="53"/>
    </row>
    <row r="2287" spans="1:23" x14ac:dyDescent="0.25">
      <c r="A2287" s="116" t="str">
        <f>IF(ISBLANK(TBL_DATA[[#This Row],[Row.names]]), "",   DATE(YEAR(TBL_DATA[[#This Row],[Row.names]]), MONTH(TBL_DATA[[#This Row],[Row.names]]), DAY(TBL_DATA[[#This Row],[Row.names]])))</f>
        <v/>
      </c>
      <c r="B2287" s="119"/>
      <c r="C2287" s="68"/>
      <c r="E2287" s="53"/>
      <c r="F2287" s="53"/>
      <c r="G2287" s="54"/>
      <c r="H2287" s="114"/>
      <c r="I2287" s="53"/>
      <c r="J2287" s="53"/>
      <c r="K2287" s="53"/>
      <c r="L2287" s="53"/>
      <c r="M2287" s="53"/>
      <c r="N2287" s="53"/>
      <c r="O2287" s="53"/>
      <c r="P2287" s="53"/>
      <c r="Q2287" s="53"/>
      <c r="R2287" s="53"/>
      <c r="S2287" s="53"/>
      <c r="T2287" s="53"/>
      <c r="U2287" s="81"/>
      <c r="V2287" s="53"/>
      <c r="W2287" s="53"/>
    </row>
    <row r="2288" spans="1:23" x14ac:dyDescent="0.25">
      <c r="A2288" s="116" t="str">
        <f>IF(ISBLANK(TBL_DATA[[#This Row],[Row.names]]), "",   DATE(YEAR(TBL_DATA[[#This Row],[Row.names]]), MONTH(TBL_DATA[[#This Row],[Row.names]]), DAY(TBL_DATA[[#This Row],[Row.names]])))</f>
        <v/>
      </c>
      <c r="B2288" s="119"/>
      <c r="C2288" s="68"/>
      <c r="E2288" s="53"/>
      <c r="F2288" s="53"/>
      <c r="G2288" s="54"/>
      <c r="H2288" s="114"/>
      <c r="I2288" s="53"/>
      <c r="J2288" s="53"/>
      <c r="K2288" s="53"/>
      <c r="L2288" s="53"/>
      <c r="M2288" s="53"/>
      <c r="N2288" s="53"/>
      <c r="O2288" s="53"/>
      <c r="P2288" s="53"/>
      <c r="Q2288" s="53"/>
      <c r="R2288" s="53"/>
      <c r="S2288" s="53"/>
      <c r="T2288" s="53"/>
      <c r="U2288" s="81"/>
      <c r="V2288" s="53"/>
      <c r="W2288" s="53"/>
    </row>
    <row r="2289" spans="1:23" x14ac:dyDescent="0.25">
      <c r="A2289" s="116" t="str">
        <f>IF(ISBLANK(TBL_DATA[[#This Row],[Row.names]]), "",   DATE(YEAR(TBL_DATA[[#This Row],[Row.names]]), MONTH(TBL_DATA[[#This Row],[Row.names]]), DAY(TBL_DATA[[#This Row],[Row.names]])))</f>
        <v/>
      </c>
      <c r="B2289" s="119"/>
      <c r="C2289" s="68"/>
      <c r="E2289" s="53"/>
      <c r="F2289" s="53"/>
      <c r="G2289" s="54"/>
      <c r="H2289" s="114"/>
      <c r="I2289" s="53"/>
      <c r="J2289" s="53"/>
      <c r="K2289" s="53"/>
      <c r="L2289" s="53"/>
      <c r="M2289" s="53"/>
      <c r="N2289" s="53"/>
      <c r="O2289" s="53"/>
      <c r="P2289" s="53"/>
      <c r="Q2289" s="53"/>
      <c r="R2289" s="53"/>
      <c r="S2289" s="53"/>
      <c r="T2289" s="53"/>
      <c r="U2289" s="81"/>
      <c r="V2289" s="53"/>
      <c r="W2289" s="53"/>
    </row>
    <row r="2290" spans="1:23" x14ac:dyDescent="0.25">
      <c r="A2290" s="116" t="str">
        <f>IF(ISBLANK(TBL_DATA[[#This Row],[Row.names]]), "",   DATE(YEAR(TBL_DATA[[#This Row],[Row.names]]), MONTH(TBL_DATA[[#This Row],[Row.names]]), DAY(TBL_DATA[[#This Row],[Row.names]])))</f>
        <v/>
      </c>
      <c r="B2290" s="119"/>
      <c r="C2290" s="68"/>
      <c r="E2290" s="53"/>
      <c r="F2290" s="53"/>
      <c r="G2290" s="54"/>
      <c r="H2290" s="114"/>
      <c r="I2290" s="53"/>
      <c r="J2290" s="53"/>
      <c r="K2290" s="53"/>
      <c r="L2290" s="53"/>
      <c r="M2290" s="53"/>
      <c r="N2290" s="53"/>
      <c r="O2290" s="53"/>
      <c r="P2290" s="53"/>
      <c r="Q2290" s="53"/>
      <c r="R2290" s="53"/>
      <c r="S2290" s="53"/>
      <c r="T2290" s="53"/>
      <c r="U2290" s="81"/>
      <c r="V2290" s="53"/>
      <c r="W2290" s="53"/>
    </row>
    <row r="2291" spans="1:23" x14ac:dyDescent="0.25">
      <c r="A2291" s="116" t="str">
        <f>IF(ISBLANK(TBL_DATA[[#This Row],[Row.names]]), "",   DATE(YEAR(TBL_DATA[[#This Row],[Row.names]]), MONTH(TBL_DATA[[#This Row],[Row.names]]), DAY(TBL_DATA[[#This Row],[Row.names]])))</f>
        <v/>
      </c>
      <c r="B2291" s="119"/>
      <c r="C2291" s="68"/>
      <c r="E2291" s="53"/>
      <c r="F2291" s="53"/>
      <c r="G2291" s="54"/>
      <c r="H2291" s="114"/>
      <c r="I2291" s="53"/>
      <c r="J2291" s="53"/>
      <c r="K2291" s="53"/>
      <c r="L2291" s="53"/>
      <c r="M2291" s="53"/>
      <c r="N2291" s="53"/>
      <c r="O2291" s="53"/>
      <c r="P2291" s="53"/>
      <c r="Q2291" s="53"/>
      <c r="R2291" s="53"/>
      <c r="S2291" s="53"/>
      <c r="T2291" s="53"/>
      <c r="U2291" s="81"/>
      <c r="V2291" s="53"/>
      <c r="W2291" s="53"/>
    </row>
    <row r="2292" spans="1:23" x14ac:dyDescent="0.25">
      <c r="A2292" s="116" t="str">
        <f>IF(ISBLANK(TBL_DATA[[#This Row],[Row.names]]), "",   DATE(YEAR(TBL_DATA[[#This Row],[Row.names]]), MONTH(TBL_DATA[[#This Row],[Row.names]]), DAY(TBL_DATA[[#This Row],[Row.names]])))</f>
        <v/>
      </c>
      <c r="B2292" s="119"/>
      <c r="C2292" s="68"/>
      <c r="E2292" s="53"/>
      <c r="F2292" s="53"/>
      <c r="G2292" s="54"/>
      <c r="H2292" s="114"/>
      <c r="I2292" s="53"/>
      <c r="J2292" s="53"/>
      <c r="K2292" s="53"/>
      <c r="L2292" s="53"/>
      <c r="M2292" s="53"/>
      <c r="N2292" s="53"/>
      <c r="O2292" s="53"/>
      <c r="P2292" s="53"/>
      <c r="Q2292" s="53"/>
      <c r="R2292" s="53"/>
      <c r="S2292" s="53"/>
      <c r="T2292" s="53"/>
      <c r="U2292" s="81"/>
      <c r="V2292" s="53"/>
      <c r="W2292" s="53"/>
    </row>
    <row r="2293" spans="1:23" x14ac:dyDescent="0.25">
      <c r="A2293" s="116" t="str">
        <f>IF(ISBLANK(TBL_DATA[[#This Row],[Row.names]]), "",   DATE(YEAR(TBL_DATA[[#This Row],[Row.names]]), MONTH(TBL_DATA[[#This Row],[Row.names]]), DAY(TBL_DATA[[#This Row],[Row.names]])))</f>
        <v/>
      </c>
      <c r="B2293" s="119"/>
      <c r="C2293" s="68"/>
      <c r="E2293" s="53"/>
      <c r="F2293" s="53"/>
      <c r="G2293" s="54"/>
      <c r="H2293" s="114"/>
      <c r="I2293" s="53"/>
      <c r="J2293" s="53"/>
      <c r="K2293" s="53"/>
      <c r="L2293" s="53"/>
      <c r="M2293" s="53"/>
      <c r="N2293" s="53"/>
      <c r="O2293" s="53"/>
      <c r="P2293" s="53"/>
      <c r="Q2293" s="53"/>
      <c r="R2293" s="53"/>
      <c r="S2293" s="53"/>
      <c r="T2293" s="53"/>
      <c r="U2293" s="81"/>
      <c r="V2293" s="53"/>
      <c r="W2293" s="53"/>
    </row>
    <row r="2294" spans="1:23" x14ac:dyDescent="0.25">
      <c r="A2294" s="116" t="str">
        <f>IF(ISBLANK(TBL_DATA[[#This Row],[Row.names]]), "",   DATE(YEAR(TBL_DATA[[#This Row],[Row.names]]), MONTH(TBL_DATA[[#This Row],[Row.names]]), DAY(TBL_DATA[[#This Row],[Row.names]])))</f>
        <v/>
      </c>
      <c r="B2294" s="119"/>
      <c r="C2294" s="68"/>
      <c r="E2294" s="53"/>
      <c r="F2294" s="53"/>
      <c r="G2294" s="54"/>
      <c r="H2294" s="114"/>
      <c r="I2294" s="53"/>
      <c r="J2294" s="53"/>
      <c r="K2294" s="53"/>
      <c r="L2294" s="53"/>
      <c r="M2294" s="53"/>
      <c r="N2294" s="53"/>
      <c r="O2294" s="53"/>
      <c r="P2294" s="53"/>
      <c r="Q2294" s="53"/>
      <c r="R2294" s="53"/>
      <c r="S2294" s="53"/>
      <c r="T2294" s="53"/>
      <c r="U2294" s="81"/>
      <c r="V2294" s="53"/>
      <c r="W2294" s="53"/>
    </row>
    <row r="2295" spans="1:23" x14ac:dyDescent="0.25">
      <c r="A2295" s="116" t="str">
        <f>IF(ISBLANK(TBL_DATA[[#This Row],[Row.names]]), "",   DATE(YEAR(TBL_DATA[[#This Row],[Row.names]]), MONTH(TBL_DATA[[#This Row],[Row.names]]), DAY(TBL_DATA[[#This Row],[Row.names]])))</f>
        <v/>
      </c>
      <c r="B2295" s="119"/>
      <c r="C2295" s="68"/>
      <c r="E2295" s="53"/>
      <c r="F2295" s="53"/>
      <c r="G2295" s="54"/>
      <c r="H2295" s="114"/>
      <c r="I2295" s="53"/>
      <c r="J2295" s="53"/>
      <c r="K2295" s="53"/>
      <c r="L2295" s="53"/>
      <c r="M2295" s="53"/>
      <c r="N2295" s="53"/>
      <c r="O2295" s="53"/>
      <c r="P2295" s="53"/>
      <c r="Q2295" s="53"/>
      <c r="R2295" s="53"/>
      <c r="S2295" s="53"/>
      <c r="T2295" s="53"/>
      <c r="U2295" s="81"/>
      <c r="V2295" s="53"/>
      <c r="W2295" s="53"/>
    </row>
    <row r="2296" spans="1:23" x14ac:dyDescent="0.25">
      <c r="A2296" s="116" t="str">
        <f>IF(ISBLANK(TBL_DATA[[#This Row],[Row.names]]), "",   DATE(YEAR(TBL_DATA[[#This Row],[Row.names]]), MONTH(TBL_DATA[[#This Row],[Row.names]]), DAY(TBL_DATA[[#This Row],[Row.names]])))</f>
        <v/>
      </c>
      <c r="B2296" s="119"/>
      <c r="C2296" s="68"/>
      <c r="E2296" s="53"/>
      <c r="F2296" s="53"/>
      <c r="G2296" s="54"/>
      <c r="H2296" s="114"/>
      <c r="I2296" s="53"/>
      <c r="J2296" s="53"/>
      <c r="K2296" s="53"/>
      <c r="L2296" s="53"/>
      <c r="M2296" s="53"/>
      <c r="N2296" s="53"/>
      <c r="O2296" s="53"/>
      <c r="P2296" s="53"/>
      <c r="Q2296" s="53"/>
      <c r="R2296" s="53"/>
      <c r="S2296" s="53"/>
      <c r="T2296" s="53"/>
      <c r="U2296" s="81"/>
      <c r="V2296" s="53"/>
      <c r="W2296" s="53"/>
    </row>
    <row r="2297" spans="1:23" x14ac:dyDescent="0.25">
      <c r="A2297" s="116" t="str">
        <f>IF(ISBLANK(TBL_DATA[[#This Row],[Row.names]]), "",   DATE(YEAR(TBL_DATA[[#This Row],[Row.names]]), MONTH(TBL_DATA[[#This Row],[Row.names]]), DAY(TBL_DATA[[#This Row],[Row.names]])))</f>
        <v/>
      </c>
      <c r="B2297" s="119"/>
      <c r="C2297" s="68"/>
      <c r="E2297" s="53"/>
      <c r="F2297" s="53"/>
      <c r="G2297" s="54"/>
      <c r="H2297" s="114"/>
      <c r="I2297" s="53"/>
      <c r="J2297" s="53"/>
      <c r="K2297" s="53"/>
      <c r="L2297" s="53"/>
      <c r="M2297" s="53"/>
      <c r="N2297" s="53"/>
      <c r="O2297" s="53"/>
      <c r="P2297" s="53"/>
      <c r="Q2297" s="53"/>
      <c r="R2297" s="53"/>
      <c r="S2297" s="53"/>
      <c r="T2297" s="53"/>
      <c r="U2297" s="81"/>
      <c r="V2297" s="53"/>
      <c r="W2297" s="53"/>
    </row>
    <row r="2298" spans="1:23" x14ac:dyDescent="0.25">
      <c r="A2298" s="116" t="str">
        <f>IF(ISBLANK(TBL_DATA[[#This Row],[Row.names]]), "",   DATE(YEAR(TBL_DATA[[#This Row],[Row.names]]), MONTH(TBL_DATA[[#This Row],[Row.names]]), DAY(TBL_DATA[[#This Row],[Row.names]])))</f>
        <v/>
      </c>
      <c r="B2298" s="119"/>
      <c r="C2298" s="68"/>
      <c r="E2298" s="53"/>
      <c r="F2298" s="53"/>
      <c r="G2298" s="54"/>
      <c r="H2298" s="114"/>
      <c r="I2298" s="53"/>
      <c r="J2298" s="53"/>
      <c r="K2298" s="53"/>
      <c r="L2298" s="53"/>
      <c r="M2298" s="53"/>
      <c r="N2298" s="53"/>
      <c r="O2298" s="53"/>
      <c r="P2298" s="53"/>
      <c r="Q2298" s="53"/>
      <c r="R2298" s="53"/>
      <c r="S2298" s="53"/>
      <c r="T2298" s="53"/>
      <c r="U2298" s="81"/>
      <c r="V2298" s="53"/>
      <c r="W2298" s="53"/>
    </row>
    <row r="2299" spans="1:23" x14ac:dyDescent="0.25">
      <c r="A2299" s="116" t="str">
        <f>IF(ISBLANK(TBL_DATA[[#This Row],[Row.names]]), "",   DATE(YEAR(TBL_DATA[[#This Row],[Row.names]]), MONTH(TBL_DATA[[#This Row],[Row.names]]), DAY(TBL_DATA[[#This Row],[Row.names]])))</f>
        <v/>
      </c>
      <c r="B2299" s="119"/>
      <c r="C2299" s="68"/>
      <c r="E2299" s="53"/>
      <c r="F2299" s="53"/>
      <c r="G2299" s="54"/>
      <c r="H2299" s="114"/>
      <c r="I2299" s="53"/>
      <c r="J2299" s="53"/>
      <c r="K2299" s="53"/>
      <c r="L2299" s="53"/>
      <c r="M2299" s="53"/>
      <c r="N2299" s="53"/>
      <c r="O2299" s="53"/>
      <c r="P2299" s="53"/>
      <c r="Q2299" s="53"/>
      <c r="R2299" s="53"/>
      <c r="S2299" s="53"/>
      <c r="T2299" s="53"/>
      <c r="U2299" s="81"/>
      <c r="V2299" s="53"/>
      <c r="W2299" s="53"/>
    </row>
    <row r="2300" spans="1:23" x14ac:dyDescent="0.25">
      <c r="A2300" s="116" t="str">
        <f>IF(ISBLANK(TBL_DATA[[#This Row],[Row.names]]), "",   DATE(YEAR(TBL_DATA[[#This Row],[Row.names]]), MONTH(TBL_DATA[[#This Row],[Row.names]]), DAY(TBL_DATA[[#This Row],[Row.names]])))</f>
        <v/>
      </c>
      <c r="B2300" s="119"/>
      <c r="C2300" s="68"/>
      <c r="E2300" s="53"/>
      <c r="F2300" s="53"/>
      <c r="G2300" s="54"/>
      <c r="H2300" s="114"/>
      <c r="I2300" s="53"/>
      <c r="J2300" s="53"/>
      <c r="K2300" s="53"/>
      <c r="L2300" s="53"/>
      <c r="M2300" s="53"/>
      <c r="N2300" s="53"/>
      <c r="O2300" s="53"/>
      <c r="P2300" s="53"/>
      <c r="Q2300" s="53"/>
      <c r="R2300" s="53"/>
      <c r="S2300" s="53"/>
      <c r="T2300" s="53"/>
      <c r="U2300" s="81"/>
      <c r="V2300" s="53"/>
      <c r="W2300" s="53"/>
    </row>
    <row r="2301" spans="1:23" x14ac:dyDescent="0.25">
      <c r="A2301" s="116" t="str">
        <f>IF(ISBLANK(TBL_DATA[[#This Row],[Row.names]]), "",   DATE(YEAR(TBL_DATA[[#This Row],[Row.names]]), MONTH(TBL_DATA[[#This Row],[Row.names]]), DAY(TBL_DATA[[#This Row],[Row.names]])))</f>
        <v/>
      </c>
      <c r="B2301" s="119"/>
      <c r="C2301" s="68"/>
      <c r="E2301" s="53"/>
      <c r="F2301" s="53"/>
      <c r="G2301" s="54"/>
      <c r="H2301" s="114"/>
      <c r="I2301" s="53"/>
      <c r="J2301" s="53"/>
      <c r="K2301" s="53"/>
      <c r="L2301" s="53"/>
      <c r="M2301" s="53"/>
      <c r="N2301" s="53"/>
      <c r="O2301" s="53"/>
      <c r="P2301" s="53"/>
      <c r="Q2301" s="53"/>
      <c r="R2301" s="53"/>
      <c r="S2301" s="53"/>
      <c r="T2301" s="53"/>
      <c r="U2301" s="81"/>
      <c r="V2301" s="53"/>
      <c r="W2301" s="53"/>
    </row>
    <row r="2302" spans="1:23" x14ac:dyDescent="0.25">
      <c r="A2302" s="116" t="str">
        <f>IF(ISBLANK(TBL_DATA[[#This Row],[Row.names]]), "",   DATE(YEAR(TBL_DATA[[#This Row],[Row.names]]), MONTH(TBL_DATA[[#This Row],[Row.names]]), DAY(TBL_DATA[[#This Row],[Row.names]])))</f>
        <v/>
      </c>
      <c r="B2302" s="119"/>
      <c r="C2302" s="68"/>
      <c r="E2302" s="53"/>
      <c r="F2302" s="53"/>
      <c r="G2302" s="54"/>
      <c r="H2302" s="114"/>
      <c r="I2302" s="53"/>
      <c r="J2302" s="53"/>
      <c r="K2302" s="53"/>
      <c r="L2302" s="53"/>
      <c r="M2302" s="53"/>
      <c r="N2302" s="53"/>
      <c r="O2302" s="53"/>
      <c r="P2302" s="53"/>
      <c r="Q2302" s="53"/>
      <c r="R2302" s="53"/>
      <c r="S2302" s="53"/>
      <c r="T2302" s="53"/>
      <c r="U2302" s="81"/>
      <c r="V2302" s="53"/>
      <c r="W2302" s="53"/>
    </row>
    <row r="2303" spans="1:23" x14ac:dyDescent="0.25">
      <c r="A2303" s="116" t="str">
        <f>IF(ISBLANK(TBL_DATA[[#This Row],[Row.names]]), "",   DATE(YEAR(TBL_DATA[[#This Row],[Row.names]]), MONTH(TBL_DATA[[#This Row],[Row.names]]), DAY(TBL_DATA[[#This Row],[Row.names]])))</f>
        <v/>
      </c>
      <c r="B2303" s="119"/>
      <c r="C2303" s="68"/>
      <c r="E2303" s="53"/>
      <c r="F2303" s="53"/>
      <c r="G2303" s="54"/>
      <c r="H2303" s="114"/>
      <c r="I2303" s="53"/>
      <c r="J2303" s="53"/>
      <c r="K2303" s="53"/>
      <c r="L2303" s="53"/>
      <c r="M2303" s="53"/>
      <c r="N2303" s="53"/>
      <c r="O2303" s="53"/>
      <c r="P2303" s="53"/>
      <c r="Q2303" s="53"/>
      <c r="R2303" s="53"/>
      <c r="S2303" s="53"/>
      <c r="T2303" s="53"/>
      <c r="U2303" s="81"/>
      <c r="V2303" s="53"/>
      <c r="W2303" s="53"/>
    </row>
    <row r="2304" spans="1:23" x14ac:dyDescent="0.25">
      <c r="A2304" s="116" t="str">
        <f>IF(ISBLANK(TBL_DATA[[#This Row],[Row.names]]), "",   DATE(YEAR(TBL_DATA[[#This Row],[Row.names]]), MONTH(TBL_DATA[[#This Row],[Row.names]]), DAY(TBL_DATA[[#This Row],[Row.names]])))</f>
        <v/>
      </c>
      <c r="B2304" s="119"/>
      <c r="C2304" s="68"/>
      <c r="E2304" s="53"/>
      <c r="F2304" s="53"/>
      <c r="G2304" s="54"/>
      <c r="H2304" s="114"/>
      <c r="I2304" s="53"/>
      <c r="J2304" s="53"/>
      <c r="K2304" s="53"/>
      <c r="L2304" s="53"/>
      <c r="M2304" s="53"/>
      <c r="N2304" s="53"/>
      <c r="O2304" s="53"/>
      <c r="P2304" s="53"/>
      <c r="Q2304" s="53"/>
      <c r="R2304" s="53"/>
      <c r="S2304" s="53"/>
      <c r="T2304" s="53"/>
      <c r="U2304" s="81"/>
      <c r="V2304" s="53"/>
      <c r="W2304" s="53"/>
    </row>
    <row r="2305" spans="1:23" x14ac:dyDescent="0.25">
      <c r="A2305" s="116" t="str">
        <f>IF(ISBLANK(TBL_DATA[[#This Row],[Row.names]]), "",   DATE(YEAR(TBL_DATA[[#This Row],[Row.names]]), MONTH(TBL_DATA[[#This Row],[Row.names]]), DAY(TBL_DATA[[#This Row],[Row.names]])))</f>
        <v/>
      </c>
      <c r="B2305" s="119"/>
      <c r="C2305" s="68"/>
      <c r="E2305" s="53"/>
      <c r="F2305" s="53"/>
      <c r="G2305" s="54"/>
      <c r="H2305" s="114"/>
      <c r="I2305" s="53"/>
      <c r="J2305" s="53"/>
      <c r="K2305" s="53"/>
      <c r="L2305" s="53"/>
      <c r="M2305" s="53"/>
      <c r="N2305" s="53"/>
      <c r="O2305" s="53"/>
      <c r="P2305" s="53"/>
      <c r="Q2305" s="53"/>
      <c r="R2305" s="53"/>
      <c r="S2305" s="53"/>
      <c r="T2305" s="53"/>
      <c r="U2305" s="81"/>
      <c r="V2305" s="53"/>
      <c r="W2305" s="53"/>
    </row>
    <row r="2306" spans="1:23" x14ac:dyDescent="0.25">
      <c r="A2306" s="116" t="str">
        <f>IF(ISBLANK(TBL_DATA[[#This Row],[Row.names]]), "",   DATE(YEAR(TBL_DATA[[#This Row],[Row.names]]), MONTH(TBL_DATA[[#This Row],[Row.names]]), DAY(TBL_DATA[[#This Row],[Row.names]])))</f>
        <v/>
      </c>
      <c r="B2306" s="119"/>
      <c r="C2306" s="68"/>
      <c r="E2306" s="53"/>
      <c r="F2306" s="53"/>
      <c r="G2306" s="54"/>
      <c r="H2306" s="114"/>
      <c r="I2306" s="53"/>
      <c r="J2306" s="53"/>
      <c r="K2306" s="53"/>
      <c r="L2306" s="53"/>
      <c r="M2306" s="53"/>
      <c r="N2306" s="53"/>
      <c r="O2306" s="53"/>
      <c r="P2306" s="53"/>
      <c r="Q2306" s="53"/>
      <c r="R2306" s="53"/>
      <c r="S2306" s="53"/>
      <c r="T2306" s="53"/>
      <c r="U2306" s="81"/>
      <c r="V2306" s="53"/>
      <c r="W2306" s="53"/>
    </row>
    <row r="2307" spans="1:23" x14ac:dyDescent="0.25">
      <c r="A2307" s="116" t="str">
        <f>IF(ISBLANK(TBL_DATA[[#This Row],[Row.names]]), "",   DATE(YEAR(TBL_DATA[[#This Row],[Row.names]]), MONTH(TBL_DATA[[#This Row],[Row.names]]), DAY(TBL_DATA[[#This Row],[Row.names]])))</f>
        <v/>
      </c>
      <c r="B2307" s="119"/>
      <c r="C2307" s="68"/>
      <c r="E2307" s="53"/>
      <c r="F2307" s="53"/>
      <c r="G2307" s="54"/>
      <c r="H2307" s="114"/>
      <c r="I2307" s="53"/>
      <c r="J2307" s="53"/>
      <c r="K2307" s="53"/>
      <c r="L2307" s="53"/>
      <c r="M2307" s="53"/>
      <c r="N2307" s="53"/>
      <c r="O2307" s="53"/>
      <c r="P2307" s="53"/>
      <c r="Q2307" s="53"/>
      <c r="R2307" s="53"/>
      <c r="S2307" s="53"/>
      <c r="T2307" s="53"/>
      <c r="U2307" s="81"/>
      <c r="V2307" s="53"/>
      <c r="W2307" s="53"/>
    </row>
    <row r="2308" spans="1:23" x14ac:dyDescent="0.25">
      <c r="A2308" s="116" t="str">
        <f>IF(ISBLANK(TBL_DATA[[#This Row],[Row.names]]), "",   DATE(YEAR(TBL_DATA[[#This Row],[Row.names]]), MONTH(TBL_DATA[[#This Row],[Row.names]]), DAY(TBL_DATA[[#This Row],[Row.names]])))</f>
        <v/>
      </c>
      <c r="B2308" s="119"/>
      <c r="C2308" s="68"/>
      <c r="E2308" s="53"/>
      <c r="F2308" s="53"/>
      <c r="G2308" s="54"/>
      <c r="H2308" s="114"/>
      <c r="I2308" s="53"/>
      <c r="J2308" s="53"/>
      <c r="K2308" s="53"/>
      <c r="L2308" s="53"/>
      <c r="M2308" s="53"/>
      <c r="N2308" s="53"/>
      <c r="O2308" s="53"/>
      <c r="P2308" s="53"/>
      <c r="Q2308" s="53"/>
      <c r="R2308" s="53"/>
      <c r="S2308" s="53"/>
      <c r="T2308" s="53"/>
      <c r="U2308" s="81"/>
      <c r="V2308" s="53"/>
      <c r="W2308" s="53"/>
    </row>
    <row r="2309" spans="1:23" x14ac:dyDescent="0.25">
      <c r="A2309" s="116" t="str">
        <f>IF(ISBLANK(TBL_DATA[[#This Row],[Row.names]]), "",   DATE(YEAR(TBL_DATA[[#This Row],[Row.names]]), MONTH(TBL_DATA[[#This Row],[Row.names]]), DAY(TBL_DATA[[#This Row],[Row.names]])))</f>
        <v/>
      </c>
      <c r="B2309" s="119"/>
      <c r="C2309" s="68"/>
      <c r="E2309" s="53"/>
      <c r="F2309" s="53"/>
      <c r="G2309" s="54"/>
      <c r="H2309" s="114"/>
      <c r="I2309" s="53"/>
      <c r="J2309" s="53"/>
      <c r="K2309" s="53"/>
      <c r="L2309" s="53"/>
      <c r="M2309" s="53"/>
      <c r="N2309" s="53"/>
      <c r="O2309" s="53"/>
      <c r="P2309" s="53"/>
      <c r="Q2309" s="53"/>
      <c r="R2309" s="53"/>
      <c r="S2309" s="53"/>
      <c r="T2309" s="53"/>
      <c r="U2309" s="81"/>
      <c r="V2309" s="53"/>
      <c r="W2309" s="53"/>
    </row>
    <row r="2310" spans="1:23" x14ac:dyDescent="0.25">
      <c r="A2310" s="116" t="str">
        <f>IF(ISBLANK(TBL_DATA[[#This Row],[Row.names]]), "",   DATE(YEAR(TBL_DATA[[#This Row],[Row.names]]), MONTH(TBL_DATA[[#This Row],[Row.names]]), DAY(TBL_DATA[[#This Row],[Row.names]])))</f>
        <v/>
      </c>
      <c r="B2310" s="119"/>
      <c r="C2310" s="68"/>
      <c r="E2310" s="53"/>
      <c r="F2310" s="53"/>
      <c r="G2310" s="54"/>
      <c r="H2310" s="114"/>
      <c r="I2310" s="53"/>
      <c r="J2310" s="53"/>
      <c r="K2310" s="53"/>
      <c r="L2310" s="53"/>
      <c r="M2310" s="53"/>
      <c r="N2310" s="53"/>
      <c r="O2310" s="53"/>
      <c r="P2310" s="53"/>
      <c r="Q2310" s="53"/>
      <c r="R2310" s="53"/>
      <c r="S2310" s="53"/>
      <c r="T2310" s="53"/>
      <c r="U2310" s="81"/>
      <c r="V2310" s="53"/>
      <c r="W2310" s="53"/>
    </row>
    <row r="2311" spans="1:23" x14ac:dyDescent="0.25">
      <c r="A2311" s="116" t="str">
        <f>IF(ISBLANK(TBL_DATA[[#This Row],[Row.names]]), "",   DATE(YEAR(TBL_DATA[[#This Row],[Row.names]]), MONTH(TBL_DATA[[#This Row],[Row.names]]), DAY(TBL_DATA[[#This Row],[Row.names]])))</f>
        <v/>
      </c>
      <c r="B2311" s="119"/>
      <c r="C2311" s="68"/>
      <c r="E2311" s="53"/>
      <c r="F2311" s="53"/>
      <c r="G2311" s="54"/>
      <c r="H2311" s="114"/>
      <c r="I2311" s="53"/>
      <c r="J2311" s="53"/>
      <c r="K2311" s="53"/>
      <c r="L2311" s="53"/>
      <c r="M2311" s="53"/>
      <c r="N2311" s="53"/>
      <c r="O2311" s="53"/>
      <c r="P2311" s="53"/>
      <c r="Q2311" s="53"/>
      <c r="R2311" s="53"/>
      <c r="S2311" s="53"/>
      <c r="T2311" s="53"/>
      <c r="U2311" s="81"/>
      <c r="V2311" s="53"/>
      <c r="W2311" s="53"/>
    </row>
    <row r="2312" spans="1:23" x14ac:dyDescent="0.25">
      <c r="A2312" s="116" t="str">
        <f>IF(ISBLANK(TBL_DATA[[#This Row],[Row.names]]), "",   DATE(YEAR(TBL_DATA[[#This Row],[Row.names]]), MONTH(TBL_DATA[[#This Row],[Row.names]]), DAY(TBL_DATA[[#This Row],[Row.names]])))</f>
        <v/>
      </c>
      <c r="B2312" s="119"/>
      <c r="C2312" s="68"/>
      <c r="E2312" s="53"/>
      <c r="F2312" s="53"/>
      <c r="G2312" s="54"/>
      <c r="H2312" s="114"/>
      <c r="I2312" s="53"/>
      <c r="J2312" s="53"/>
      <c r="K2312" s="53"/>
      <c r="L2312" s="53"/>
      <c r="M2312" s="53"/>
      <c r="N2312" s="53"/>
      <c r="O2312" s="53"/>
      <c r="P2312" s="53"/>
      <c r="Q2312" s="53"/>
      <c r="R2312" s="53"/>
      <c r="S2312" s="53"/>
      <c r="T2312" s="53"/>
      <c r="U2312" s="81"/>
      <c r="V2312" s="53"/>
      <c r="W2312" s="53"/>
    </row>
    <row r="2313" spans="1:23" x14ac:dyDescent="0.25">
      <c r="A2313" s="116" t="str">
        <f>IF(ISBLANK(TBL_DATA[[#This Row],[Row.names]]), "",   DATE(YEAR(TBL_DATA[[#This Row],[Row.names]]), MONTH(TBL_DATA[[#This Row],[Row.names]]), DAY(TBL_DATA[[#This Row],[Row.names]])))</f>
        <v/>
      </c>
      <c r="B2313" s="119"/>
      <c r="C2313" s="68"/>
      <c r="E2313" s="53"/>
      <c r="F2313" s="53"/>
      <c r="G2313" s="54"/>
      <c r="H2313" s="114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  <c r="U2313" s="81"/>
      <c r="V2313" s="53"/>
      <c r="W2313" s="53"/>
    </row>
    <row r="2314" spans="1:23" x14ac:dyDescent="0.25">
      <c r="A2314" s="116" t="str">
        <f>IF(ISBLANK(TBL_DATA[[#This Row],[Row.names]]), "",   DATE(YEAR(TBL_DATA[[#This Row],[Row.names]]), MONTH(TBL_DATA[[#This Row],[Row.names]]), DAY(TBL_DATA[[#This Row],[Row.names]])))</f>
        <v/>
      </c>
      <c r="B2314" s="119"/>
      <c r="C2314" s="68"/>
      <c r="E2314" s="53"/>
      <c r="F2314" s="53"/>
      <c r="G2314" s="54"/>
      <c r="H2314" s="114"/>
      <c r="I2314" s="53"/>
      <c r="J2314" s="53"/>
      <c r="K2314" s="53"/>
      <c r="L2314" s="53"/>
      <c r="M2314" s="53"/>
      <c r="N2314" s="53"/>
      <c r="O2314" s="53"/>
      <c r="P2314" s="53"/>
      <c r="Q2314" s="53"/>
      <c r="R2314" s="53"/>
      <c r="S2314" s="53"/>
      <c r="T2314" s="53"/>
      <c r="U2314" s="81"/>
      <c r="V2314" s="53"/>
      <c r="W2314" s="53"/>
    </row>
    <row r="2315" spans="1:23" x14ac:dyDescent="0.25">
      <c r="A2315" s="116" t="str">
        <f>IF(ISBLANK(TBL_DATA[[#This Row],[Row.names]]), "",   DATE(YEAR(TBL_DATA[[#This Row],[Row.names]]), MONTH(TBL_DATA[[#This Row],[Row.names]]), DAY(TBL_DATA[[#This Row],[Row.names]])))</f>
        <v/>
      </c>
      <c r="B2315" s="119"/>
      <c r="C2315" s="68"/>
      <c r="E2315" s="53"/>
      <c r="F2315" s="53"/>
      <c r="G2315" s="54"/>
      <c r="H2315" s="114"/>
      <c r="I2315" s="53"/>
      <c r="J2315" s="53"/>
      <c r="K2315" s="53"/>
      <c r="L2315" s="53"/>
      <c r="M2315" s="53"/>
      <c r="N2315" s="53"/>
      <c r="O2315" s="53"/>
      <c r="P2315" s="53"/>
      <c r="Q2315" s="53"/>
      <c r="R2315" s="53"/>
      <c r="S2315" s="53"/>
      <c r="T2315" s="53"/>
      <c r="U2315" s="81"/>
      <c r="V2315" s="53"/>
      <c r="W2315" s="53"/>
    </row>
    <row r="2316" spans="1:23" x14ac:dyDescent="0.25">
      <c r="A2316" s="116" t="str">
        <f>IF(ISBLANK(TBL_DATA[[#This Row],[Row.names]]), "",   DATE(YEAR(TBL_DATA[[#This Row],[Row.names]]), MONTH(TBL_DATA[[#This Row],[Row.names]]), DAY(TBL_DATA[[#This Row],[Row.names]])))</f>
        <v/>
      </c>
      <c r="B2316" s="119"/>
      <c r="C2316" s="68"/>
      <c r="E2316" s="53"/>
      <c r="F2316" s="53"/>
      <c r="G2316" s="54"/>
      <c r="H2316" s="114"/>
      <c r="I2316" s="53"/>
      <c r="J2316" s="53"/>
      <c r="K2316" s="53"/>
      <c r="L2316" s="53"/>
      <c r="M2316" s="53"/>
      <c r="N2316" s="53"/>
      <c r="O2316" s="53"/>
      <c r="P2316" s="53"/>
      <c r="Q2316" s="53"/>
      <c r="R2316" s="53"/>
      <c r="S2316" s="53"/>
      <c r="T2316" s="53"/>
      <c r="U2316" s="81"/>
      <c r="V2316" s="53"/>
      <c r="W2316" s="53"/>
    </row>
    <row r="2317" spans="1:23" x14ac:dyDescent="0.25">
      <c r="A2317" s="116" t="str">
        <f>IF(ISBLANK(TBL_DATA[[#This Row],[Row.names]]), "",   DATE(YEAR(TBL_DATA[[#This Row],[Row.names]]), MONTH(TBL_DATA[[#This Row],[Row.names]]), DAY(TBL_DATA[[#This Row],[Row.names]])))</f>
        <v/>
      </c>
      <c r="B2317" s="119"/>
      <c r="C2317" s="68"/>
      <c r="E2317" s="53"/>
      <c r="F2317" s="53"/>
      <c r="G2317" s="54"/>
      <c r="H2317" s="114"/>
      <c r="I2317" s="53"/>
      <c r="J2317" s="53"/>
      <c r="K2317" s="53"/>
      <c r="L2317" s="53"/>
      <c r="M2317" s="53"/>
      <c r="N2317" s="53"/>
      <c r="O2317" s="53"/>
      <c r="P2317" s="53"/>
      <c r="Q2317" s="53"/>
      <c r="R2317" s="53"/>
      <c r="S2317" s="53"/>
      <c r="T2317" s="53"/>
      <c r="U2317" s="81"/>
      <c r="V2317" s="53"/>
      <c r="W2317" s="53"/>
    </row>
    <row r="2318" spans="1:23" x14ac:dyDescent="0.25">
      <c r="A2318" s="116" t="str">
        <f>IF(ISBLANK(TBL_DATA[[#This Row],[Row.names]]), "",   DATE(YEAR(TBL_DATA[[#This Row],[Row.names]]), MONTH(TBL_DATA[[#This Row],[Row.names]]), DAY(TBL_DATA[[#This Row],[Row.names]])))</f>
        <v/>
      </c>
      <c r="B2318" s="119"/>
      <c r="C2318" s="68"/>
      <c r="E2318" s="53"/>
      <c r="F2318" s="53"/>
      <c r="G2318" s="54"/>
      <c r="H2318" s="114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  <c r="U2318" s="81"/>
      <c r="V2318" s="53"/>
      <c r="W2318" s="53"/>
    </row>
    <row r="2319" spans="1:23" x14ac:dyDescent="0.25">
      <c r="A2319" s="116" t="str">
        <f>IF(ISBLANK(TBL_DATA[[#This Row],[Row.names]]), "",   DATE(YEAR(TBL_DATA[[#This Row],[Row.names]]), MONTH(TBL_DATA[[#This Row],[Row.names]]), DAY(TBL_DATA[[#This Row],[Row.names]])))</f>
        <v/>
      </c>
      <c r="B2319" s="119"/>
      <c r="C2319" s="68"/>
      <c r="E2319" s="53"/>
      <c r="F2319" s="53"/>
      <c r="G2319" s="54"/>
      <c r="H2319" s="114"/>
      <c r="I2319" s="53"/>
      <c r="J2319" s="53"/>
      <c r="K2319" s="53"/>
      <c r="L2319" s="53"/>
      <c r="M2319" s="53"/>
      <c r="N2319" s="53"/>
      <c r="O2319" s="53"/>
      <c r="P2319" s="53"/>
      <c r="Q2319" s="53"/>
      <c r="R2319" s="53"/>
      <c r="S2319" s="53"/>
      <c r="T2319" s="53"/>
      <c r="U2319" s="81"/>
      <c r="V2319" s="53"/>
      <c r="W2319" s="53"/>
    </row>
    <row r="2320" spans="1:23" x14ac:dyDescent="0.25">
      <c r="A2320" s="116" t="str">
        <f>IF(ISBLANK(TBL_DATA[[#This Row],[Row.names]]), "",   DATE(YEAR(TBL_DATA[[#This Row],[Row.names]]), MONTH(TBL_DATA[[#This Row],[Row.names]]), DAY(TBL_DATA[[#This Row],[Row.names]])))</f>
        <v/>
      </c>
      <c r="B2320" s="119"/>
      <c r="C2320" s="68"/>
      <c r="E2320" s="53"/>
      <c r="F2320" s="53"/>
      <c r="G2320" s="54"/>
      <c r="H2320" s="114"/>
      <c r="I2320" s="53"/>
      <c r="J2320" s="53"/>
      <c r="K2320" s="53"/>
      <c r="L2320" s="53"/>
      <c r="M2320" s="53"/>
      <c r="N2320" s="53"/>
      <c r="O2320" s="53"/>
      <c r="P2320" s="53"/>
      <c r="Q2320" s="53"/>
      <c r="R2320" s="53"/>
      <c r="S2320" s="53"/>
      <c r="T2320" s="53"/>
      <c r="U2320" s="81"/>
      <c r="V2320" s="53"/>
      <c r="W2320" s="53"/>
    </row>
    <row r="2321" spans="1:23" x14ac:dyDescent="0.25">
      <c r="A2321" s="116" t="str">
        <f>IF(ISBLANK(TBL_DATA[[#This Row],[Row.names]]), "",   DATE(YEAR(TBL_DATA[[#This Row],[Row.names]]), MONTH(TBL_DATA[[#This Row],[Row.names]]), DAY(TBL_DATA[[#This Row],[Row.names]])))</f>
        <v/>
      </c>
      <c r="B2321" s="119"/>
      <c r="C2321" s="68"/>
      <c r="E2321" s="53"/>
      <c r="F2321" s="53"/>
      <c r="G2321" s="54"/>
      <c r="H2321" s="114"/>
      <c r="I2321" s="53"/>
      <c r="J2321" s="53"/>
      <c r="K2321" s="53"/>
      <c r="L2321" s="53"/>
      <c r="M2321" s="53"/>
      <c r="N2321" s="53"/>
      <c r="O2321" s="53"/>
      <c r="P2321" s="53"/>
      <c r="Q2321" s="53"/>
      <c r="R2321" s="53"/>
      <c r="S2321" s="53"/>
      <c r="T2321" s="53"/>
      <c r="U2321" s="81"/>
      <c r="V2321" s="53"/>
      <c r="W2321" s="53"/>
    </row>
    <row r="2322" spans="1:23" x14ac:dyDescent="0.25">
      <c r="A2322" s="116" t="str">
        <f>IF(ISBLANK(TBL_DATA[[#This Row],[Row.names]]), "",   DATE(YEAR(TBL_DATA[[#This Row],[Row.names]]), MONTH(TBL_DATA[[#This Row],[Row.names]]), DAY(TBL_DATA[[#This Row],[Row.names]])))</f>
        <v/>
      </c>
      <c r="B2322" s="119"/>
      <c r="C2322" s="68"/>
      <c r="E2322" s="53"/>
      <c r="F2322" s="53"/>
      <c r="G2322" s="54"/>
      <c r="H2322" s="114"/>
      <c r="I2322" s="53"/>
      <c r="J2322" s="53"/>
      <c r="K2322" s="53"/>
      <c r="L2322" s="53"/>
      <c r="M2322" s="53"/>
      <c r="N2322" s="53"/>
      <c r="O2322" s="53"/>
      <c r="P2322" s="53"/>
      <c r="Q2322" s="53"/>
      <c r="R2322" s="53"/>
      <c r="S2322" s="53"/>
      <c r="T2322" s="53"/>
      <c r="U2322" s="81"/>
      <c r="V2322" s="53"/>
      <c r="W2322" s="53"/>
    </row>
    <row r="2323" spans="1:23" x14ac:dyDescent="0.25">
      <c r="A2323" s="116" t="str">
        <f>IF(ISBLANK(TBL_DATA[[#This Row],[Row.names]]), "",   DATE(YEAR(TBL_DATA[[#This Row],[Row.names]]), MONTH(TBL_DATA[[#This Row],[Row.names]]), DAY(TBL_DATA[[#This Row],[Row.names]])))</f>
        <v/>
      </c>
      <c r="B2323" s="119"/>
      <c r="C2323" s="68"/>
      <c r="E2323" s="53"/>
      <c r="F2323" s="53"/>
      <c r="G2323" s="54"/>
      <c r="H2323" s="114"/>
      <c r="I2323" s="53"/>
      <c r="J2323" s="53"/>
      <c r="K2323" s="53"/>
      <c r="L2323" s="53"/>
      <c r="M2323" s="53"/>
      <c r="N2323" s="53"/>
      <c r="O2323" s="53"/>
      <c r="P2323" s="53"/>
      <c r="Q2323" s="53"/>
      <c r="R2323" s="53"/>
      <c r="S2323" s="53"/>
      <c r="T2323" s="53"/>
      <c r="U2323" s="81"/>
      <c r="V2323" s="53"/>
      <c r="W2323" s="53"/>
    </row>
    <row r="2324" spans="1:23" x14ac:dyDescent="0.25">
      <c r="A2324" s="116" t="str">
        <f>IF(ISBLANK(TBL_DATA[[#This Row],[Row.names]]), "",   DATE(YEAR(TBL_DATA[[#This Row],[Row.names]]), MONTH(TBL_DATA[[#This Row],[Row.names]]), DAY(TBL_DATA[[#This Row],[Row.names]])))</f>
        <v/>
      </c>
      <c r="B2324" s="119"/>
      <c r="C2324" s="68"/>
      <c r="E2324" s="53"/>
      <c r="F2324" s="53"/>
      <c r="G2324" s="54"/>
      <c r="H2324" s="114"/>
      <c r="I2324" s="53"/>
      <c r="J2324" s="53"/>
      <c r="K2324" s="53"/>
      <c r="L2324" s="53"/>
      <c r="M2324" s="53"/>
      <c r="N2324" s="53"/>
      <c r="O2324" s="53"/>
      <c r="P2324" s="53"/>
      <c r="Q2324" s="53"/>
      <c r="R2324" s="53"/>
      <c r="S2324" s="53"/>
      <c r="T2324" s="53"/>
      <c r="U2324" s="81"/>
      <c r="V2324" s="53"/>
      <c r="W2324" s="53"/>
    </row>
    <row r="2325" spans="1:23" x14ac:dyDescent="0.25">
      <c r="A2325" s="116" t="str">
        <f>IF(ISBLANK(TBL_DATA[[#This Row],[Row.names]]), "",   DATE(YEAR(TBL_DATA[[#This Row],[Row.names]]), MONTH(TBL_DATA[[#This Row],[Row.names]]), DAY(TBL_DATA[[#This Row],[Row.names]])))</f>
        <v/>
      </c>
      <c r="B2325" s="119"/>
      <c r="C2325" s="68"/>
      <c r="E2325" s="53"/>
      <c r="F2325" s="53"/>
      <c r="G2325" s="54"/>
      <c r="H2325" s="114"/>
      <c r="I2325" s="53"/>
      <c r="J2325" s="53"/>
      <c r="K2325" s="53"/>
      <c r="L2325" s="53"/>
      <c r="M2325" s="53"/>
      <c r="N2325" s="53"/>
      <c r="O2325" s="53"/>
      <c r="P2325" s="53"/>
      <c r="Q2325" s="53"/>
      <c r="R2325" s="53"/>
      <c r="S2325" s="53"/>
      <c r="T2325" s="53"/>
      <c r="U2325" s="81"/>
      <c r="V2325" s="53"/>
      <c r="W2325" s="53"/>
    </row>
    <row r="2326" spans="1:23" x14ac:dyDescent="0.25">
      <c r="A2326" s="116" t="str">
        <f>IF(ISBLANK(TBL_DATA[[#This Row],[Row.names]]), "",   DATE(YEAR(TBL_DATA[[#This Row],[Row.names]]), MONTH(TBL_DATA[[#This Row],[Row.names]]), DAY(TBL_DATA[[#This Row],[Row.names]])))</f>
        <v/>
      </c>
      <c r="B2326" s="119"/>
      <c r="C2326" s="68"/>
      <c r="E2326" s="53"/>
      <c r="F2326" s="53"/>
      <c r="G2326" s="54"/>
      <c r="H2326" s="114"/>
      <c r="I2326" s="53"/>
      <c r="J2326" s="53"/>
      <c r="K2326" s="53"/>
      <c r="L2326" s="53"/>
      <c r="M2326" s="53"/>
      <c r="N2326" s="53"/>
      <c r="O2326" s="53"/>
      <c r="P2326" s="53"/>
      <c r="Q2326" s="53"/>
      <c r="R2326" s="53"/>
      <c r="S2326" s="53"/>
      <c r="T2326" s="53"/>
      <c r="U2326" s="81"/>
      <c r="V2326" s="53"/>
      <c r="W2326" s="53"/>
    </row>
    <row r="2327" spans="1:23" x14ac:dyDescent="0.25">
      <c r="A2327" s="116" t="str">
        <f>IF(ISBLANK(TBL_DATA[[#This Row],[Row.names]]), "",   DATE(YEAR(TBL_DATA[[#This Row],[Row.names]]), MONTH(TBL_DATA[[#This Row],[Row.names]]), DAY(TBL_DATA[[#This Row],[Row.names]])))</f>
        <v/>
      </c>
      <c r="B2327" s="119"/>
      <c r="C2327" s="68"/>
      <c r="E2327" s="53"/>
      <c r="F2327" s="53"/>
      <c r="G2327" s="54"/>
      <c r="H2327" s="114"/>
      <c r="I2327" s="53"/>
      <c r="J2327" s="53"/>
      <c r="K2327" s="53"/>
      <c r="L2327" s="53"/>
      <c r="M2327" s="53"/>
      <c r="N2327" s="53"/>
      <c r="O2327" s="53"/>
      <c r="P2327" s="53"/>
      <c r="Q2327" s="53"/>
      <c r="R2327" s="53"/>
      <c r="S2327" s="53"/>
      <c r="T2327" s="53"/>
      <c r="U2327" s="81"/>
      <c r="V2327" s="53"/>
      <c r="W2327" s="53"/>
    </row>
    <row r="2328" spans="1:23" x14ac:dyDescent="0.25">
      <c r="A2328" s="116" t="str">
        <f>IF(ISBLANK(TBL_DATA[[#This Row],[Row.names]]), "",   DATE(YEAR(TBL_DATA[[#This Row],[Row.names]]), MONTH(TBL_DATA[[#This Row],[Row.names]]), DAY(TBL_DATA[[#This Row],[Row.names]])))</f>
        <v/>
      </c>
      <c r="B2328" s="119"/>
      <c r="C2328" s="68"/>
      <c r="E2328" s="53"/>
      <c r="F2328" s="53"/>
      <c r="G2328" s="54"/>
      <c r="H2328" s="114"/>
      <c r="I2328" s="53"/>
      <c r="J2328" s="53"/>
      <c r="K2328" s="53"/>
      <c r="L2328" s="53"/>
      <c r="M2328" s="53"/>
      <c r="N2328" s="53"/>
      <c r="O2328" s="53"/>
      <c r="P2328" s="53"/>
      <c r="Q2328" s="53"/>
      <c r="R2328" s="53"/>
      <c r="S2328" s="53"/>
      <c r="T2328" s="53"/>
      <c r="U2328" s="81"/>
      <c r="V2328" s="53"/>
      <c r="W2328" s="53"/>
    </row>
    <row r="2329" spans="1:23" x14ac:dyDescent="0.25">
      <c r="A2329" s="116" t="str">
        <f>IF(ISBLANK(TBL_DATA[[#This Row],[Row.names]]), "",   DATE(YEAR(TBL_DATA[[#This Row],[Row.names]]), MONTH(TBL_DATA[[#This Row],[Row.names]]), DAY(TBL_DATA[[#This Row],[Row.names]])))</f>
        <v/>
      </c>
      <c r="B2329" s="119"/>
      <c r="C2329" s="68"/>
      <c r="E2329" s="53"/>
      <c r="F2329" s="53"/>
      <c r="G2329" s="54"/>
      <c r="H2329" s="114"/>
      <c r="I2329" s="53"/>
      <c r="J2329" s="53"/>
      <c r="K2329" s="53"/>
      <c r="L2329" s="53"/>
      <c r="M2329" s="53"/>
      <c r="N2329" s="53"/>
      <c r="O2329" s="53"/>
      <c r="P2329" s="53"/>
      <c r="Q2329" s="53"/>
      <c r="R2329" s="53"/>
      <c r="S2329" s="53"/>
      <c r="T2329" s="53"/>
      <c r="U2329" s="81"/>
      <c r="V2329" s="53"/>
      <c r="W2329" s="53"/>
    </row>
    <row r="2330" spans="1:23" x14ac:dyDescent="0.25">
      <c r="A2330" s="116" t="str">
        <f>IF(ISBLANK(TBL_DATA[[#This Row],[Row.names]]), "",   DATE(YEAR(TBL_DATA[[#This Row],[Row.names]]), MONTH(TBL_DATA[[#This Row],[Row.names]]), DAY(TBL_DATA[[#This Row],[Row.names]])))</f>
        <v/>
      </c>
      <c r="B2330" s="119"/>
      <c r="C2330" s="68"/>
      <c r="E2330" s="53"/>
      <c r="F2330" s="53"/>
      <c r="G2330" s="54"/>
      <c r="H2330" s="114"/>
      <c r="I2330" s="53"/>
      <c r="J2330" s="53"/>
      <c r="K2330" s="53"/>
      <c r="L2330" s="53"/>
      <c r="M2330" s="53"/>
      <c r="N2330" s="53"/>
      <c r="O2330" s="53"/>
      <c r="P2330" s="53"/>
      <c r="Q2330" s="53"/>
      <c r="R2330" s="53"/>
      <c r="S2330" s="53"/>
      <c r="T2330" s="53"/>
      <c r="U2330" s="81"/>
      <c r="V2330" s="53"/>
      <c r="W2330" s="53"/>
    </row>
    <row r="2331" spans="1:23" x14ac:dyDescent="0.25">
      <c r="A2331" s="116" t="str">
        <f>IF(ISBLANK(TBL_DATA[[#This Row],[Row.names]]), "",   DATE(YEAR(TBL_DATA[[#This Row],[Row.names]]), MONTH(TBL_DATA[[#This Row],[Row.names]]), DAY(TBL_DATA[[#This Row],[Row.names]])))</f>
        <v/>
      </c>
      <c r="B2331" s="119"/>
      <c r="C2331" s="68"/>
      <c r="E2331" s="53"/>
      <c r="F2331" s="53"/>
      <c r="G2331" s="54"/>
      <c r="H2331" s="114"/>
      <c r="I2331" s="53"/>
      <c r="J2331" s="53"/>
      <c r="K2331" s="53"/>
      <c r="L2331" s="53"/>
      <c r="M2331" s="53"/>
      <c r="N2331" s="53"/>
      <c r="O2331" s="53"/>
      <c r="P2331" s="53"/>
      <c r="Q2331" s="53"/>
      <c r="R2331" s="53"/>
      <c r="S2331" s="53"/>
      <c r="T2331" s="53"/>
      <c r="U2331" s="81"/>
      <c r="V2331" s="53"/>
      <c r="W2331" s="53"/>
    </row>
    <row r="2332" spans="1:23" x14ac:dyDescent="0.25">
      <c r="A2332" s="116" t="str">
        <f>IF(ISBLANK(TBL_DATA[[#This Row],[Row.names]]), "",   DATE(YEAR(TBL_DATA[[#This Row],[Row.names]]), MONTH(TBL_DATA[[#This Row],[Row.names]]), DAY(TBL_DATA[[#This Row],[Row.names]])))</f>
        <v/>
      </c>
      <c r="B2332" s="119"/>
      <c r="C2332" s="68"/>
      <c r="E2332" s="53"/>
      <c r="F2332" s="53"/>
      <c r="G2332" s="54"/>
      <c r="H2332" s="114"/>
      <c r="I2332" s="53"/>
      <c r="J2332" s="53"/>
      <c r="K2332" s="53"/>
      <c r="L2332" s="53"/>
      <c r="M2332" s="53"/>
      <c r="N2332" s="53"/>
      <c r="O2332" s="53"/>
      <c r="P2332" s="53"/>
      <c r="Q2332" s="53"/>
      <c r="R2332" s="53"/>
      <c r="S2332" s="53"/>
      <c r="T2332" s="53"/>
      <c r="U2332" s="81"/>
      <c r="V2332" s="53"/>
      <c r="W2332" s="53"/>
    </row>
    <row r="2333" spans="1:23" x14ac:dyDescent="0.25">
      <c r="A2333" s="116" t="str">
        <f>IF(ISBLANK(TBL_DATA[[#This Row],[Row.names]]), "",   DATE(YEAR(TBL_DATA[[#This Row],[Row.names]]), MONTH(TBL_DATA[[#This Row],[Row.names]]), DAY(TBL_DATA[[#This Row],[Row.names]])))</f>
        <v/>
      </c>
      <c r="B2333" s="119"/>
      <c r="C2333" s="68"/>
      <c r="E2333" s="53"/>
      <c r="F2333" s="53"/>
      <c r="G2333" s="54"/>
      <c r="H2333" s="114"/>
      <c r="I2333" s="53"/>
      <c r="J2333" s="53"/>
      <c r="K2333" s="53"/>
      <c r="L2333" s="53"/>
      <c r="M2333" s="53"/>
      <c r="N2333" s="53"/>
      <c r="O2333" s="53"/>
      <c r="P2333" s="53"/>
      <c r="Q2333" s="53"/>
      <c r="R2333" s="53"/>
      <c r="S2333" s="53"/>
      <c r="T2333" s="53"/>
      <c r="U2333" s="81"/>
      <c r="V2333" s="53"/>
      <c r="W2333" s="53"/>
    </row>
    <row r="2334" spans="1:23" x14ac:dyDescent="0.25">
      <c r="A2334" s="116" t="str">
        <f>IF(ISBLANK(TBL_DATA[[#This Row],[Row.names]]), "",   DATE(YEAR(TBL_DATA[[#This Row],[Row.names]]), MONTH(TBL_DATA[[#This Row],[Row.names]]), DAY(TBL_DATA[[#This Row],[Row.names]])))</f>
        <v/>
      </c>
      <c r="B2334" s="119"/>
      <c r="C2334" s="68"/>
      <c r="E2334" s="53"/>
      <c r="F2334" s="53"/>
      <c r="G2334" s="54"/>
      <c r="H2334" s="114"/>
      <c r="I2334" s="53"/>
      <c r="J2334" s="53"/>
      <c r="K2334" s="53"/>
      <c r="L2334" s="53"/>
      <c r="M2334" s="53"/>
      <c r="N2334" s="53"/>
      <c r="O2334" s="53"/>
      <c r="P2334" s="53"/>
      <c r="Q2334" s="53"/>
      <c r="R2334" s="53"/>
      <c r="S2334" s="53"/>
      <c r="T2334" s="53"/>
      <c r="U2334" s="81"/>
      <c r="V2334" s="53"/>
      <c r="W2334" s="53"/>
    </row>
    <row r="2335" spans="1:23" x14ac:dyDescent="0.25">
      <c r="A2335" s="116" t="str">
        <f>IF(ISBLANK(TBL_DATA[[#This Row],[Row.names]]), "",   DATE(YEAR(TBL_DATA[[#This Row],[Row.names]]), MONTH(TBL_DATA[[#This Row],[Row.names]]), DAY(TBL_DATA[[#This Row],[Row.names]])))</f>
        <v/>
      </c>
      <c r="B2335" s="119"/>
      <c r="C2335" s="68"/>
      <c r="E2335" s="53"/>
      <c r="F2335" s="53"/>
      <c r="G2335" s="54"/>
      <c r="H2335" s="114"/>
      <c r="I2335" s="53"/>
      <c r="J2335" s="53"/>
      <c r="K2335" s="53"/>
      <c r="L2335" s="53"/>
      <c r="M2335" s="53"/>
      <c r="N2335" s="53"/>
      <c r="O2335" s="53"/>
      <c r="P2335" s="53"/>
      <c r="Q2335" s="53"/>
      <c r="R2335" s="53"/>
      <c r="S2335" s="53"/>
      <c r="T2335" s="53"/>
      <c r="U2335" s="81"/>
      <c r="V2335" s="53"/>
      <c r="W2335" s="53"/>
    </row>
    <row r="2336" spans="1:23" x14ac:dyDescent="0.25">
      <c r="A2336" s="116" t="str">
        <f>IF(ISBLANK(TBL_DATA[[#This Row],[Row.names]]), "",   DATE(YEAR(TBL_DATA[[#This Row],[Row.names]]), MONTH(TBL_DATA[[#This Row],[Row.names]]), DAY(TBL_DATA[[#This Row],[Row.names]])))</f>
        <v/>
      </c>
      <c r="B2336" s="119"/>
      <c r="C2336" s="68"/>
      <c r="E2336" s="53"/>
      <c r="F2336" s="53"/>
      <c r="G2336" s="54"/>
      <c r="H2336" s="114"/>
      <c r="I2336" s="53"/>
      <c r="J2336" s="53"/>
      <c r="K2336" s="53"/>
      <c r="L2336" s="53"/>
      <c r="M2336" s="53"/>
      <c r="N2336" s="53"/>
      <c r="O2336" s="53"/>
      <c r="P2336" s="53"/>
      <c r="Q2336" s="53"/>
      <c r="R2336" s="53"/>
      <c r="S2336" s="53"/>
      <c r="T2336" s="53"/>
      <c r="U2336" s="81"/>
      <c r="V2336" s="53"/>
      <c r="W2336" s="53"/>
    </row>
    <row r="2337" spans="1:23" x14ac:dyDescent="0.25">
      <c r="A2337" s="116" t="str">
        <f>IF(ISBLANK(TBL_DATA[[#This Row],[Row.names]]), "",   DATE(YEAR(TBL_DATA[[#This Row],[Row.names]]), MONTH(TBL_DATA[[#This Row],[Row.names]]), DAY(TBL_DATA[[#This Row],[Row.names]])))</f>
        <v/>
      </c>
      <c r="B2337" s="119"/>
      <c r="C2337" s="68"/>
      <c r="E2337" s="53"/>
      <c r="F2337" s="53"/>
      <c r="G2337" s="54"/>
      <c r="H2337" s="114"/>
      <c r="I2337" s="53"/>
      <c r="J2337" s="53"/>
      <c r="K2337" s="53"/>
      <c r="L2337" s="53"/>
      <c r="M2337" s="53"/>
      <c r="N2337" s="53"/>
      <c r="O2337" s="53"/>
      <c r="P2337" s="53"/>
      <c r="Q2337" s="53"/>
      <c r="R2337" s="53"/>
      <c r="S2337" s="53"/>
      <c r="T2337" s="53"/>
      <c r="U2337" s="81"/>
      <c r="V2337" s="53"/>
      <c r="W2337" s="53"/>
    </row>
    <row r="2338" spans="1:23" x14ac:dyDescent="0.25">
      <c r="A2338" s="116" t="str">
        <f>IF(ISBLANK(TBL_DATA[[#This Row],[Row.names]]), "",   DATE(YEAR(TBL_DATA[[#This Row],[Row.names]]), MONTH(TBL_DATA[[#This Row],[Row.names]]), DAY(TBL_DATA[[#This Row],[Row.names]])))</f>
        <v/>
      </c>
      <c r="B2338" s="119"/>
      <c r="C2338" s="68"/>
      <c r="E2338" s="53"/>
      <c r="F2338" s="53"/>
      <c r="G2338" s="54"/>
      <c r="H2338" s="114"/>
      <c r="I2338" s="53"/>
      <c r="J2338" s="53"/>
      <c r="K2338" s="53"/>
      <c r="L2338" s="53"/>
      <c r="M2338" s="53"/>
      <c r="N2338" s="53"/>
      <c r="O2338" s="53"/>
      <c r="P2338" s="53"/>
      <c r="Q2338" s="53"/>
      <c r="R2338" s="53"/>
      <c r="S2338" s="53"/>
      <c r="T2338" s="53"/>
      <c r="U2338" s="81"/>
      <c r="V2338" s="53"/>
      <c r="W2338" s="53"/>
    </row>
    <row r="2339" spans="1:23" x14ac:dyDescent="0.25">
      <c r="A2339" s="116" t="str">
        <f>IF(ISBLANK(TBL_DATA[[#This Row],[Row.names]]), "",   DATE(YEAR(TBL_DATA[[#This Row],[Row.names]]), MONTH(TBL_DATA[[#This Row],[Row.names]]), DAY(TBL_DATA[[#This Row],[Row.names]])))</f>
        <v/>
      </c>
      <c r="B2339" s="119"/>
      <c r="C2339" s="68"/>
      <c r="E2339" s="53"/>
      <c r="F2339" s="53"/>
      <c r="G2339" s="54"/>
      <c r="H2339" s="114"/>
      <c r="I2339" s="53"/>
      <c r="J2339" s="53"/>
      <c r="K2339" s="53"/>
      <c r="L2339" s="53"/>
      <c r="M2339" s="53"/>
      <c r="N2339" s="53"/>
      <c r="O2339" s="53"/>
      <c r="P2339" s="53"/>
      <c r="Q2339" s="53"/>
      <c r="R2339" s="53"/>
      <c r="S2339" s="53"/>
      <c r="T2339" s="53"/>
      <c r="U2339" s="81"/>
      <c r="V2339" s="53"/>
      <c r="W2339" s="53"/>
    </row>
    <row r="2340" spans="1:23" x14ac:dyDescent="0.25">
      <c r="A2340" s="116" t="str">
        <f>IF(ISBLANK(TBL_DATA[[#This Row],[Row.names]]), "",   DATE(YEAR(TBL_DATA[[#This Row],[Row.names]]), MONTH(TBL_DATA[[#This Row],[Row.names]]), DAY(TBL_DATA[[#This Row],[Row.names]])))</f>
        <v/>
      </c>
      <c r="B2340" s="119"/>
      <c r="C2340" s="68"/>
      <c r="E2340" s="53"/>
      <c r="F2340" s="53"/>
      <c r="G2340" s="54"/>
      <c r="H2340" s="114"/>
      <c r="I2340" s="53"/>
      <c r="J2340" s="53"/>
      <c r="K2340" s="53"/>
      <c r="L2340" s="53"/>
      <c r="M2340" s="53"/>
      <c r="N2340" s="53"/>
      <c r="O2340" s="53"/>
      <c r="P2340" s="53"/>
      <c r="Q2340" s="53"/>
      <c r="R2340" s="53"/>
      <c r="S2340" s="53"/>
      <c r="T2340" s="53"/>
      <c r="U2340" s="81"/>
      <c r="V2340" s="53"/>
      <c r="W2340" s="53"/>
    </row>
    <row r="2341" spans="1:23" x14ac:dyDescent="0.25">
      <c r="A2341" s="116" t="str">
        <f>IF(ISBLANK(TBL_DATA[[#This Row],[Row.names]]), "",   DATE(YEAR(TBL_DATA[[#This Row],[Row.names]]), MONTH(TBL_DATA[[#This Row],[Row.names]]), DAY(TBL_DATA[[#This Row],[Row.names]])))</f>
        <v/>
      </c>
      <c r="B2341" s="119"/>
      <c r="C2341" s="68"/>
      <c r="E2341" s="53"/>
      <c r="F2341" s="53"/>
      <c r="G2341" s="54"/>
      <c r="H2341" s="114"/>
      <c r="I2341" s="53"/>
      <c r="J2341" s="53"/>
      <c r="K2341" s="53"/>
      <c r="L2341" s="53"/>
      <c r="M2341" s="53"/>
      <c r="N2341" s="53"/>
      <c r="O2341" s="53"/>
      <c r="P2341" s="53"/>
      <c r="Q2341" s="53"/>
      <c r="R2341" s="53"/>
      <c r="S2341" s="53"/>
      <c r="T2341" s="53"/>
      <c r="U2341" s="81"/>
      <c r="V2341" s="53"/>
      <c r="W2341" s="53"/>
    </row>
    <row r="2342" spans="1:23" x14ac:dyDescent="0.25">
      <c r="A2342" s="116" t="str">
        <f>IF(ISBLANK(TBL_DATA[[#This Row],[Row.names]]), "",   DATE(YEAR(TBL_DATA[[#This Row],[Row.names]]), MONTH(TBL_DATA[[#This Row],[Row.names]]), DAY(TBL_DATA[[#This Row],[Row.names]])))</f>
        <v/>
      </c>
      <c r="B2342" s="119"/>
      <c r="C2342" s="68"/>
      <c r="E2342" s="53"/>
      <c r="F2342" s="53"/>
      <c r="G2342" s="54"/>
      <c r="H2342" s="114"/>
      <c r="I2342" s="53"/>
      <c r="J2342" s="53"/>
      <c r="K2342" s="53"/>
      <c r="L2342" s="53"/>
      <c r="M2342" s="53"/>
      <c r="N2342" s="53"/>
      <c r="O2342" s="53"/>
      <c r="P2342" s="53"/>
      <c r="Q2342" s="53"/>
      <c r="R2342" s="53"/>
      <c r="S2342" s="53"/>
      <c r="T2342" s="53"/>
      <c r="U2342" s="81"/>
      <c r="V2342" s="53"/>
      <c r="W2342" s="53"/>
    </row>
    <row r="2343" spans="1:23" x14ac:dyDescent="0.25">
      <c r="A2343" s="116" t="str">
        <f>IF(ISBLANK(TBL_DATA[[#This Row],[Row.names]]), "",   DATE(YEAR(TBL_DATA[[#This Row],[Row.names]]), MONTH(TBL_DATA[[#This Row],[Row.names]]), DAY(TBL_DATA[[#This Row],[Row.names]])))</f>
        <v/>
      </c>
      <c r="B2343" s="119"/>
      <c r="C2343" s="68"/>
      <c r="E2343" s="53"/>
      <c r="F2343" s="53"/>
      <c r="G2343" s="54"/>
      <c r="H2343" s="114"/>
      <c r="I2343" s="53"/>
      <c r="J2343" s="53"/>
      <c r="K2343" s="53"/>
      <c r="L2343" s="53"/>
      <c r="M2343" s="53"/>
      <c r="N2343" s="53"/>
      <c r="O2343" s="53"/>
      <c r="P2343" s="53"/>
      <c r="Q2343" s="53"/>
      <c r="R2343" s="53"/>
      <c r="S2343" s="53"/>
      <c r="T2343" s="53"/>
      <c r="U2343" s="81"/>
      <c r="V2343" s="53"/>
      <c r="W2343" s="53"/>
    </row>
    <row r="2344" spans="1:23" x14ac:dyDescent="0.25">
      <c r="A2344" s="116" t="str">
        <f>IF(ISBLANK(TBL_DATA[[#This Row],[Row.names]]), "",   DATE(YEAR(TBL_DATA[[#This Row],[Row.names]]), MONTH(TBL_DATA[[#This Row],[Row.names]]), DAY(TBL_DATA[[#This Row],[Row.names]])))</f>
        <v/>
      </c>
      <c r="B2344" s="119"/>
      <c r="C2344" s="68"/>
      <c r="E2344" s="53"/>
      <c r="F2344" s="53"/>
      <c r="G2344" s="54"/>
      <c r="H2344" s="114"/>
      <c r="I2344" s="53"/>
      <c r="J2344" s="53"/>
      <c r="K2344" s="53"/>
      <c r="L2344" s="53"/>
      <c r="M2344" s="53"/>
      <c r="N2344" s="53"/>
      <c r="O2344" s="53"/>
      <c r="P2344" s="53"/>
      <c r="Q2344" s="53"/>
      <c r="R2344" s="53"/>
      <c r="S2344" s="53"/>
      <c r="T2344" s="53"/>
      <c r="U2344" s="81"/>
      <c r="V2344" s="53"/>
      <c r="W2344" s="53"/>
    </row>
    <row r="2345" spans="1:23" x14ac:dyDescent="0.25">
      <c r="A2345" s="116" t="str">
        <f>IF(ISBLANK(TBL_DATA[[#This Row],[Row.names]]), "",   DATE(YEAR(TBL_DATA[[#This Row],[Row.names]]), MONTH(TBL_DATA[[#This Row],[Row.names]]), DAY(TBL_DATA[[#This Row],[Row.names]])))</f>
        <v/>
      </c>
      <c r="B2345" s="119"/>
      <c r="C2345" s="68"/>
      <c r="E2345" s="53"/>
      <c r="F2345" s="53"/>
      <c r="G2345" s="54"/>
      <c r="H2345" s="114"/>
      <c r="I2345" s="53"/>
      <c r="J2345" s="53"/>
      <c r="K2345" s="53"/>
      <c r="L2345" s="53"/>
      <c r="M2345" s="53"/>
      <c r="N2345" s="53"/>
      <c r="O2345" s="53"/>
      <c r="P2345" s="53"/>
      <c r="Q2345" s="53"/>
      <c r="R2345" s="53"/>
      <c r="S2345" s="53"/>
      <c r="T2345" s="53"/>
      <c r="U2345" s="81"/>
      <c r="V2345" s="53"/>
      <c r="W2345" s="53"/>
    </row>
    <row r="2346" spans="1:23" x14ac:dyDescent="0.25">
      <c r="A2346" s="116" t="str">
        <f>IF(ISBLANK(TBL_DATA[[#This Row],[Row.names]]), "",   DATE(YEAR(TBL_DATA[[#This Row],[Row.names]]), MONTH(TBL_DATA[[#This Row],[Row.names]]), DAY(TBL_DATA[[#This Row],[Row.names]])))</f>
        <v/>
      </c>
      <c r="B2346" s="119"/>
      <c r="C2346" s="68"/>
      <c r="E2346" s="53"/>
      <c r="F2346" s="53"/>
      <c r="G2346" s="54"/>
      <c r="H2346" s="114"/>
      <c r="I2346" s="53"/>
      <c r="J2346" s="53"/>
      <c r="K2346" s="53"/>
      <c r="L2346" s="53"/>
      <c r="M2346" s="53"/>
      <c r="N2346" s="53"/>
      <c r="O2346" s="53"/>
      <c r="P2346" s="53"/>
      <c r="Q2346" s="53"/>
      <c r="R2346" s="53"/>
      <c r="S2346" s="53"/>
      <c r="T2346" s="53"/>
      <c r="U2346" s="81"/>
      <c r="V2346" s="53"/>
      <c r="W2346" s="53"/>
    </row>
    <row r="2347" spans="1:23" x14ac:dyDescent="0.25">
      <c r="A2347" s="116" t="str">
        <f>IF(ISBLANK(TBL_DATA[[#This Row],[Row.names]]), "",   DATE(YEAR(TBL_DATA[[#This Row],[Row.names]]), MONTH(TBL_DATA[[#This Row],[Row.names]]), DAY(TBL_DATA[[#This Row],[Row.names]])))</f>
        <v/>
      </c>
      <c r="B2347" s="119"/>
      <c r="C2347" s="68"/>
      <c r="E2347" s="53"/>
      <c r="F2347" s="53"/>
      <c r="G2347" s="54"/>
      <c r="H2347" s="114"/>
      <c r="I2347" s="53"/>
      <c r="J2347" s="53"/>
      <c r="K2347" s="53"/>
      <c r="L2347" s="53"/>
      <c r="M2347" s="53"/>
      <c r="N2347" s="53"/>
      <c r="O2347" s="53"/>
      <c r="P2347" s="53"/>
      <c r="Q2347" s="53"/>
      <c r="R2347" s="53"/>
      <c r="S2347" s="53"/>
      <c r="T2347" s="53"/>
      <c r="U2347" s="81"/>
      <c r="V2347" s="53"/>
      <c r="W2347" s="53"/>
    </row>
    <row r="2348" spans="1:23" x14ac:dyDescent="0.25">
      <c r="A2348" s="116" t="str">
        <f>IF(ISBLANK(TBL_DATA[[#This Row],[Row.names]]), "",   DATE(YEAR(TBL_DATA[[#This Row],[Row.names]]), MONTH(TBL_DATA[[#This Row],[Row.names]]), DAY(TBL_DATA[[#This Row],[Row.names]])))</f>
        <v/>
      </c>
      <c r="B2348" s="119"/>
      <c r="C2348" s="68"/>
      <c r="E2348" s="53"/>
      <c r="F2348" s="53"/>
      <c r="G2348" s="54"/>
      <c r="H2348" s="114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81"/>
      <c r="V2348" s="53"/>
      <c r="W2348" s="53"/>
    </row>
    <row r="2349" spans="1:23" x14ac:dyDescent="0.25">
      <c r="A2349" s="116" t="str">
        <f>IF(ISBLANK(TBL_DATA[[#This Row],[Row.names]]), "",   DATE(YEAR(TBL_DATA[[#This Row],[Row.names]]), MONTH(TBL_DATA[[#This Row],[Row.names]]), DAY(TBL_DATA[[#This Row],[Row.names]])))</f>
        <v/>
      </c>
      <c r="B2349" s="119"/>
      <c r="C2349" s="68"/>
      <c r="E2349" s="53"/>
      <c r="F2349" s="53"/>
      <c r="G2349" s="54"/>
      <c r="H2349" s="114"/>
      <c r="I2349" s="53"/>
      <c r="J2349" s="53"/>
      <c r="K2349" s="53"/>
      <c r="L2349" s="53"/>
      <c r="M2349" s="53"/>
      <c r="N2349" s="53"/>
      <c r="O2349" s="53"/>
      <c r="P2349" s="53"/>
      <c r="Q2349" s="53"/>
      <c r="R2349" s="53"/>
      <c r="S2349" s="53"/>
      <c r="T2349" s="53"/>
      <c r="U2349" s="81"/>
      <c r="V2349" s="53"/>
      <c r="W2349" s="53"/>
    </row>
    <row r="2350" spans="1:23" x14ac:dyDescent="0.25">
      <c r="A2350" s="116" t="str">
        <f>IF(ISBLANK(TBL_DATA[[#This Row],[Row.names]]), "",   DATE(YEAR(TBL_DATA[[#This Row],[Row.names]]), MONTH(TBL_DATA[[#This Row],[Row.names]]), DAY(TBL_DATA[[#This Row],[Row.names]])))</f>
        <v/>
      </c>
      <c r="B2350" s="119"/>
      <c r="C2350" s="68"/>
      <c r="E2350" s="53"/>
      <c r="F2350" s="53"/>
      <c r="G2350" s="54"/>
      <c r="H2350" s="114"/>
      <c r="I2350" s="53"/>
      <c r="J2350" s="53"/>
      <c r="K2350" s="53"/>
      <c r="L2350" s="53"/>
      <c r="M2350" s="53"/>
      <c r="N2350" s="53"/>
      <c r="O2350" s="53"/>
      <c r="P2350" s="53"/>
      <c r="Q2350" s="53"/>
      <c r="R2350" s="53"/>
      <c r="S2350" s="53"/>
      <c r="T2350" s="53"/>
      <c r="U2350" s="81"/>
      <c r="V2350" s="53"/>
      <c r="W2350" s="53"/>
    </row>
    <row r="2351" spans="1:23" x14ac:dyDescent="0.25">
      <c r="A2351" s="116" t="str">
        <f>IF(ISBLANK(TBL_DATA[[#This Row],[Row.names]]), "",   DATE(YEAR(TBL_DATA[[#This Row],[Row.names]]), MONTH(TBL_DATA[[#This Row],[Row.names]]), DAY(TBL_DATA[[#This Row],[Row.names]])))</f>
        <v/>
      </c>
      <c r="B2351" s="119"/>
      <c r="C2351" s="68"/>
      <c r="E2351" s="53"/>
      <c r="F2351" s="53"/>
      <c r="G2351" s="54"/>
      <c r="H2351" s="114"/>
      <c r="I2351" s="53"/>
      <c r="J2351" s="53"/>
      <c r="K2351" s="53"/>
      <c r="L2351" s="53"/>
      <c r="M2351" s="53"/>
      <c r="N2351" s="53"/>
      <c r="O2351" s="53"/>
      <c r="P2351" s="53"/>
      <c r="Q2351" s="53"/>
      <c r="R2351" s="53"/>
      <c r="S2351" s="53"/>
      <c r="T2351" s="53"/>
      <c r="U2351" s="81"/>
      <c r="V2351" s="53"/>
      <c r="W2351" s="53"/>
    </row>
    <row r="2352" spans="1:23" x14ac:dyDescent="0.25">
      <c r="A2352" s="116" t="str">
        <f>IF(ISBLANK(TBL_DATA[[#This Row],[Row.names]]), "",   DATE(YEAR(TBL_DATA[[#This Row],[Row.names]]), MONTH(TBL_DATA[[#This Row],[Row.names]]), DAY(TBL_DATA[[#This Row],[Row.names]])))</f>
        <v/>
      </c>
      <c r="B2352" s="119"/>
      <c r="C2352" s="68"/>
      <c r="E2352" s="53"/>
      <c r="F2352" s="53"/>
      <c r="G2352" s="54"/>
      <c r="H2352" s="114"/>
      <c r="I2352" s="53"/>
      <c r="J2352" s="53"/>
      <c r="K2352" s="53"/>
      <c r="L2352" s="53"/>
      <c r="M2352" s="53"/>
      <c r="N2352" s="53"/>
      <c r="O2352" s="53"/>
      <c r="P2352" s="53"/>
      <c r="Q2352" s="53"/>
      <c r="R2352" s="53"/>
      <c r="S2352" s="53"/>
      <c r="T2352" s="53"/>
      <c r="U2352" s="81"/>
      <c r="V2352" s="53"/>
      <c r="W2352" s="53"/>
    </row>
    <row r="2353" spans="1:23" x14ac:dyDescent="0.25">
      <c r="A2353" s="116" t="str">
        <f>IF(ISBLANK(TBL_DATA[[#This Row],[Row.names]]), "",   DATE(YEAR(TBL_DATA[[#This Row],[Row.names]]), MONTH(TBL_DATA[[#This Row],[Row.names]]), DAY(TBL_DATA[[#This Row],[Row.names]])))</f>
        <v/>
      </c>
      <c r="B2353" s="119"/>
      <c r="C2353" s="68"/>
      <c r="E2353" s="53"/>
      <c r="F2353" s="53"/>
      <c r="G2353" s="54"/>
      <c r="H2353" s="114"/>
      <c r="I2353" s="53"/>
      <c r="J2353" s="53"/>
      <c r="K2353" s="53"/>
      <c r="L2353" s="53"/>
      <c r="M2353" s="53"/>
      <c r="N2353" s="53"/>
      <c r="O2353" s="53"/>
      <c r="P2353" s="53"/>
      <c r="Q2353" s="53"/>
      <c r="R2353" s="53"/>
      <c r="S2353" s="53"/>
      <c r="T2353" s="53"/>
      <c r="U2353" s="81"/>
      <c r="V2353" s="53"/>
      <c r="W2353" s="53"/>
    </row>
    <row r="2354" spans="1:23" x14ac:dyDescent="0.25">
      <c r="A2354" s="116" t="str">
        <f>IF(ISBLANK(TBL_DATA[[#This Row],[Row.names]]), "",   DATE(YEAR(TBL_DATA[[#This Row],[Row.names]]), MONTH(TBL_DATA[[#This Row],[Row.names]]), DAY(TBL_DATA[[#This Row],[Row.names]])))</f>
        <v/>
      </c>
      <c r="B2354" s="119"/>
      <c r="C2354" s="68"/>
      <c r="E2354" s="53"/>
      <c r="F2354" s="53"/>
      <c r="G2354" s="54"/>
      <c r="H2354" s="114"/>
      <c r="I2354" s="53"/>
      <c r="J2354" s="53"/>
      <c r="K2354" s="53"/>
      <c r="L2354" s="53"/>
      <c r="M2354" s="53"/>
      <c r="N2354" s="53"/>
      <c r="O2354" s="53"/>
      <c r="P2354" s="53"/>
      <c r="Q2354" s="53"/>
      <c r="R2354" s="53"/>
      <c r="S2354" s="53"/>
      <c r="T2354" s="53"/>
      <c r="U2354" s="81"/>
      <c r="V2354" s="53"/>
      <c r="W2354" s="53"/>
    </row>
    <row r="2355" spans="1:23" x14ac:dyDescent="0.25">
      <c r="A2355" s="116" t="str">
        <f>IF(ISBLANK(TBL_DATA[[#This Row],[Row.names]]), "",   DATE(YEAR(TBL_DATA[[#This Row],[Row.names]]), MONTH(TBL_DATA[[#This Row],[Row.names]]), DAY(TBL_DATA[[#This Row],[Row.names]])))</f>
        <v/>
      </c>
      <c r="B2355" s="119"/>
      <c r="C2355" s="68"/>
      <c r="E2355" s="53"/>
      <c r="F2355" s="53"/>
      <c r="G2355" s="54"/>
      <c r="H2355" s="114"/>
      <c r="I2355" s="53"/>
      <c r="J2355" s="53"/>
      <c r="K2355" s="53"/>
      <c r="L2355" s="53"/>
      <c r="M2355" s="53"/>
      <c r="N2355" s="53"/>
      <c r="O2355" s="53"/>
      <c r="P2355" s="53"/>
      <c r="Q2355" s="53"/>
      <c r="R2355" s="53"/>
      <c r="S2355" s="53"/>
      <c r="T2355" s="53"/>
      <c r="U2355" s="81"/>
      <c r="V2355" s="53"/>
      <c r="W2355" s="53"/>
    </row>
    <row r="2356" spans="1:23" x14ac:dyDescent="0.25">
      <c r="A2356" s="116" t="str">
        <f>IF(ISBLANK(TBL_DATA[[#This Row],[Row.names]]), "",   DATE(YEAR(TBL_DATA[[#This Row],[Row.names]]), MONTH(TBL_DATA[[#This Row],[Row.names]]), DAY(TBL_DATA[[#This Row],[Row.names]])))</f>
        <v/>
      </c>
      <c r="B2356" s="119"/>
      <c r="C2356" s="68"/>
      <c r="E2356" s="53"/>
      <c r="F2356" s="53"/>
      <c r="G2356" s="54"/>
      <c r="H2356" s="114"/>
      <c r="I2356" s="53"/>
      <c r="J2356" s="53"/>
      <c r="K2356" s="53"/>
      <c r="L2356" s="53"/>
      <c r="M2356" s="53"/>
      <c r="N2356" s="53"/>
      <c r="O2356" s="53"/>
      <c r="P2356" s="53"/>
      <c r="Q2356" s="53"/>
      <c r="R2356" s="53"/>
      <c r="S2356" s="53"/>
      <c r="T2356" s="53"/>
      <c r="U2356" s="81"/>
      <c r="V2356" s="53"/>
      <c r="W2356" s="53"/>
    </row>
    <row r="2357" spans="1:23" x14ac:dyDescent="0.25">
      <c r="A2357" s="116" t="str">
        <f>IF(ISBLANK(TBL_DATA[[#This Row],[Row.names]]), "",   DATE(YEAR(TBL_DATA[[#This Row],[Row.names]]), MONTH(TBL_DATA[[#This Row],[Row.names]]), DAY(TBL_DATA[[#This Row],[Row.names]])))</f>
        <v/>
      </c>
      <c r="B2357" s="119"/>
      <c r="C2357" s="68"/>
      <c r="E2357" s="53"/>
      <c r="F2357" s="53"/>
      <c r="G2357" s="54"/>
      <c r="H2357" s="114"/>
      <c r="I2357" s="53"/>
      <c r="J2357" s="53"/>
      <c r="K2357" s="53"/>
      <c r="L2357" s="53"/>
      <c r="M2357" s="53"/>
      <c r="N2357" s="53"/>
      <c r="O2357" s="53"/>
      <c r="P2357" s="53"/>
      <c r="Q2357" s="53"/>
      <c r="R2357" s="53"/>
      <c r="S2357" s="53"/>
      <c r="T2357" s="53"/>
      <c r="U2357" s="81"/>
      <c r="V2357" s="53"/>
      <c r="W2357" s="53"/>
    </row>
    <row r="2358" spans="1:23" x14ac:dyDescent="0.25">
      <c r="A2358" s="116" t="str">
        <f>IF(ISBLANK(TBL_DATA[[#This Row],[Row.names]]), "",   DATE(YEAR(TBL_DATA[[#This Row],[Row.names]]), MONTH(TBL_DATA[[#This Row],[Row.names]]), DAY(TBL_DATA[[#This Row],[Row.names]])))</f>
        <v/>
      </c>
      <c r="B2358" s="119"/>
      <c r="C2358" s="68"/>
      <c r="E2358" s="53"/>
      <c r="F2358" s="53"/>
      <c r="G2358" s="54"/>
      <c r="H2358" s="114"/>
      <c r="I2358" s="53"/>
      <c r="J2358" s="53"/>
      <c r="K2358" s="53"/>
      <c r="L2358" s="53"/>
      <c r="M2358" s="53"/>
      <c r="N2358" s="53"/>
      <c r="O2358" s="53"/>
      <c r="P2358" s="53"/>
      <c r="Q2358" s="53"/>
      <c r="R2358" s="53"/>
      <c r="S2358" s="53"/>
      <c r="T2358" s="53"/>
      <c r="U2358" s="81"/>
      <c r="V2358" s="53"/>
      <c r="W2358" s="53"/>
    </row>
    <row r="2359" spans="1:23" x14ac:dyDescent="0.25">
      <c r="A2359" s="116" t="str">
        <f>IF(ISBLANK(TBL_DATA[[#This Row],[Row.names]]), "",   DATE(YEAR(TBL_DATA[[#This Row],[Row.names]]), MONTH(TBL_DATA[[#This Row],[Row.names]]), DAY(TBL_DATA[[#This Row],[Row.names]])))</f>
        <v/>
      </c>
      <c r="B2359" s="119"/>
      <c r="C2359" s="68"/>
      <c r="E2359" s="53"/>
      <c r="F2359" s="53"/>
      <c r="G2359" s="54"/>
      <c r="H2359" s="114"/>
      <c r="I2359" s="53"/>
      <c r="J2359" s="53"/>
      <c r="K2359" s="53"/>
      <c r="L2359" s="53"/>
      <c r="M2359" s="53"/>
      <c r="N2359" s="53"/>
      <c r="O2359" s="53"/>
      <c r="P2359" s="53"/>
      <c r="Q2359" s="53"/>
      <c r="R2359" s="53"/>
      <c r="S2359" s="53"/>
      <c r="T2359" s="53"/>
      <c r="U2359" s="81"/>
      <c r="V2359" s="53"/>
      <c r="W2359" s="53"/>
    </row>
    <row r="2360" spans="1:23" x14ac:dyDescent="0.25">
      <c r="A2360" s="116" t="str">
        <f>IF(ISBLANK(TBL_DATA[[#This Row],[Row.names]]), "",   DATE(YEAR(TBL_DATA[[#This Row],[Row.names]]), MONTH(TBL_DATA[[#This Row],[Row.names]]), DAY(TBL_DATA[[#This Row],[Row.names]])))</f>
        <v/>
      </c>
      <c r="B2360" s="119"/>
      <c r="C2360" s="68"/>
      <c r="E2360" s="53"/>
      <c r="F2360" s="53"/>
      <c r="G2360" s="54"/>
      <c r="H2360" s="114"/>
      <c r="I2360" s="53"/>
      <c r="J2360" s="53"/>
      <c r="K2360" s="53"/>
      <c r="L2360" s="53"/>
      <c r="M2360" s="53"/>
      <c r="N2360" s="53"/>
      <c r="O2360" s="53"/>
      <c r="P2360" s="53"/>
      <c r="Q2360" s="53"/>
      <c r="R2360" s="53"/>
      <c r="S2360" s="53"/>
      <c r="T2360" s="53"/>
      <c r="U2360" s="81"/>
      <c r="V2360" s="53"/>
      <c r="W2360" s="53"/>
    </row>
    <row r="2361" spans="1:23" x14ac:dyDescent="0.25">
      <c r="A2361" s="116" t="str">
        <f>IF(ISBLANK(TBL_DATA[[#This Row],[Row.names]]), "",   DATE(YEAR(TBL_DATA[[#This Row],[Row.names]]), MONTH(TBL_DATA[[#This Row],[Row.names]]), DAY(TBL_DATA[[#This Row],[Row.names]])))</f>
        <v/>
      </c>
      <c r="B2361" s="119"/>
      <c r="C2361" s="68"/>
      <c r="E2361" s="53"/>
      <c r="F2361" s="53"/>
      <c r="G2361" s="54"/>
      <c r="H2361" s="114"/>
      <c r="I2361" s="53"/>
      <c r="J2361" s="53"/>
      <c r="K2361" s="53"/>
      <c r="L2361" s="53"/>
      <c r="M2361" s="53"/>
      <c r="N2361" s="53"/>
      <c r="O2361" s="53"/>
      <c r="P2361" s="53"/>
      <c r="Q2361" s="53"/>
      <c r="R2361" s="53"/>
      <c r="S2361" s="53"/>
      <c r="T2361" s="53"/>
      <c r="U2361" s="81"/>
      <c r="V2361" s="53"/>
      <c r="W2361" s="53"/>
    </row>
    <row r="2362" spans="1:23" x14ac:dyDescent="0.25">
      <c r="A2362" s="116" t="str">
        <f>IF(ISBLANK(TBL_DATA[[#This Row],[Row.names]]), "",   DATE(YEAR(TBL_DATA[[#This Row],[Row.names]]), MONTH(TBL_DATA[[#This Row],[Row.names]]), DAY(TBL_DATA[[#This Row],[Row.names]])))</f>
        <v/>
      </c>
      <c r="B2362" s="119"/>
      <c r="C2362" s="68"/>
      <c r="E2362" s="53"/>
      <c r="F2362" s="53"/>
      <c r="G2362" s="54"/>
      <c r="H2362" s="114"/>
      <c r="I2362" s="53"/>
      <c r="J2362" s="53"/>
      <c r="K2362" s="53"/>
      <c r="L2362" s="53"/>
      <c r="M2362" s="53"/>
      <c r="N2362" s="53"/>
      <c r="O2362" s="53"/>
      <c r="P2362" s="53"/>
      <c r="Q2362" s="53"/>
      <c r="R2362" s="53"/>
      <c r="S2362" s="53"/>
      <c r="T2362" s="53"/>
      <c r="U2362" s="81"/>
      <c r="V2362" s="53"/>
      <c r="W2362" s="53"/>
    </row>
    <row r="2363" spans="1:23" x14ac:dyDescent="0.25">
      <c r="A2363" s="116" t="str">
        <f>IF(ISBLANK(TBL_DATA[[#This Row],[Row.names]]), "",   DATE(YEAR(TBL_DATA[[#This Row],[Row.names]]), MONTH(TBL_DATA[[#This Row],[Row.names]]), DAY(TBL_DATA[[#This Row],[Row.names]])))</f>
        <v/>
      </c>
      <c r="B2363" s="119"/>
      <c r="C2363" s="68"/>
      <c r="E2363" s="53"/>
      <c r="F2363" s="53"/>
      <c r="G2363" s="54"/>
      <c r="H2363" s="114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81"/>
      <c r="V2363" s="53"/>
      <c r="W2363" s="53"/>
    </row>
    <row r="2364" spans="1:23" x14ac:dyDescent="0.25">
      <c r="A2364" s="116" t="str">
        <f>IF(ISBLANK(TBL_DATA[[#This Row],[Row.names]]), "",   DATE(YEAR(TBL_DATA[[#This Row],[Row.names]]), MONTH(TBL_DATA[[#This Row],[Row.names]]), DAY(TBL_DATA[[#This Row],[Row.names]])))</f>
        <v/>
      </c>
      <c r="B2364" s="119"/>
      <c r="C2364" s="68"/>
      <c r="E2364" s="53"/>
      <c r="F2364" s="53"/>
      <c r="G2364" s="54"/>
      <c r="H2364" s="114"/>
      <c r="I2364" s="53"/>
      <c r="J2364" s="53"/>
      <c r="K2364" s="53"/>
      <c r="L2364" s="53"/>
      <c r="M2364" s="53"/>
      <c r="N2364" s="53"/>
      <c r="O2364" s="53"/>
      <c r="P2364" s="53"/>
      <c r="Q2364" s="53"/>
      <c r="R2364" s="53"/>
      <c r="S2364" s="53"/>
      <c r="T2364" s="53"/>
      <c r="U2364" s="81"/>
      <c r="V2364" s="53"/>
      <c r="W2364" s="53"/>
    </row>
    <row r="2365" spans="1:23" x14ac:dyDescent="0.25">
      <c r="A2365" s="116" t="str">
        <f>IF(ISBLANK(TBL_DATA[[#This Row],[Row.names]]), "",   DATE(YEAR(TBL_DATA[[#This Row],[Row.names]]), MONTH(TBL_DATA[[#This Row],[Row.names]]), DAY(TBL_DATA[[#This Row],[Row.names]])))</f>
        <v/>
      </c>
      <c r="B2365" s="119"/>
      <c r="C2365" s="68"/>
      <c r="E2365" s="53"/>
      <c r="F2365" s="53"/>
      <c r="G2365" s="54"/>
      <c r="H2365" s="114"/>
      <c r="I2365" s="53"/>
      <c r="J2365" s="53"/>
      <c r="K2365" s="53"/>
      <c r="L2365" s="53"/>
      <c r="M2365" s="53"/>
      <c r="N2365" s="53"/>
      <c r="O2365" s="53"/>
      <c r="P2365" s="53"/>
      <c r="Q2365" s="53"/>
      <c r="R2365" s="53"/>
      <c r="S2365" s="53"/>
      <c r="T2365" s="53"/>
      <c r="U2365" s="81"/>
      <c r="V2365" s="53"/>
      <c r="W2365" s="53"/>
    </row>
    <row r="2366" spans="1:23" x14ac:dyDescent="0.25">
      <c r="A2366" s="116" t="str">
        <f>IF(ISBLANK(TBL_DATA[[#This Row],[Row.names]]), "",   DATE(YEAR(TBL_DATA[[#This Row],[Row.names]]), MONTH(TBL_DATA[[#This Row],[Row.names]]), DAY(TBL_DATA[[#This Row],[Row.names]])))</f>
        <v/>
      </c>
      <c r="B2366" s="119"/>
      <c r="C2366" s="68"/>
      <c r="E2366" s="53"/>
      <c r="F2366" s="53"/>
      <c r="G2366" s="54"/>
      <c r="H2366" s="114"/>
      <c r="I2366" s="53"/>
      <c r="J2366" s="53"/>
      <c r="K2366" s="53"/>
      <c r="L2366" s="53"/>
      <c r="M2366" s="53"/>
      <c r="N2366" s="53"/>
      <c r="O2366" s="53"/>
      <c r="P2366" s="53"/>
      <c r="Q2366" s="53"/>
      <c r="R2366" s="53"/>
      <c r="S2366" s="53"/>
      <c r="T2366" s="53"/>
      <c r="U2366" s="81"/>
      <c r="V2366" s="53"/>
      <c r="W2366" s="53"/>
    </row>
    <row r="2367" spans="1:23" x14ac:dyDescent="0.25">
      <c r="A2367" s="116" t="str">
        <f>IF(ISBLANK(TBL_DATA[[#This Row],[Row.names]]), "",   DATE(YEAR(TBL_DATA[[#This Row],[Row.names]]), MONTH(TBL_DATA[[#This Row],[Row.names]]), DAY(TBL_DATA[[#This Row],[Row.names]])))</f>
        <v/>
      </c>
      <c r="B2367" s="119"/>
      <c r="C2367" s="68"/>
      <c r="E2367" s="53"/>
      <c r="F2367" s="53"/>
      <c r="G2367" s="54"/>
      <c r="H2367" s="114"/>
      <c r="I2367" s="53"/>
      <c r="J2367" s="53"/>
      <c r="K2367" s="53"/>
      <c r="L2367" s="53"/>
      <c r="M2367" s="53"/>
      <c r="N2367" s="53"/>
      <c r="O2367" s="53"/>
      <c r="P2367" s="53"/>
      <c r="Q2367" s="53"/>
      <c r="R2367" s="53"/>
      <c r="S2367" s="53"/>
      <c r="T2367" s="53"/>
      <c r="U2367" s="81"/>
      <c r="V2367" s="53"/>
      <c r="W2367" s="53"/>
    </row>
    <row r="2368" spans="1:23" x14ac:dyDescent="0.25">
      <c r="A2368" s="116" t="str">
        <f>IF(ISBLANK(TBL_DATA[[#This Row],[Row.names]]), "",   DATE(YEAR(TBL_DATA[[#This Row],[Row.names]]), MONTH(TBL_DATA[[#This Row],[Row.names]]), DAY(TBL_DATA[[#This Row],[Row.names]])))</f>
        <v/>
      </c>
      <c r="B2368" s="119"/>
      <c r="C2368" s="68"/>
      <c r="E2368" s="53"/>
      <c r="F2368" s="53"/>
      <c r="G2368" s="54"/>
      <c r="H2368" s="114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81"/>
      <c r="V2368" s="53"/>
      <c r="W2368" s="53"/>
    </row>
    <row r="2369" spans="1:23" x14ac:dyDescent="0.25">
      <c r="A2369" s="116" t="str">
        <f>IF(ISBLANK(TBL_DATA[[#This Row],[Row.names]]), "",   DATE(YEAR(TBL_DATA[[#This Row],[Row.names]]), MONTH(TBL_DATA[[#This Row],[Row.names]]), DAY(TBL_DATA[[#This Row],[Row.names]])))</f>
        <v/>
      </c>
      <c r="B2369" s="119"/>
      <c r="C2369" s="68"/>
      <c r="E2369" s="53"/>
      <c r="F2369" s="53"/>
      <c r="G2369" s="54"/>
      <c r="H2369" s="114"/>
      <c r="I2369" s="53"/>
      <c r="J2369" s="53"/>
      <c r="K2369" s="53"/>
      <c r="L2369" s="53"/>
      <c r="M2369" s="53"/>
      <c r="N2369" s="53"/>
      <c r="O2369" s="53"/>
      <c r="P2369" s="53"/>
      <c r="Q2369" s="53"/>
      <c r="R2369" s="53"/>
      <c r="S2369" s="53"/>
      <c r="T2369" s="53"/>
      <c r="U2369" s="81"/>
      <c r="V2369" s="53"/>
      <c r="W2369" s="53"/>
    </row>
    <row r="2370" spans="1:23" x14ac:dyDescent="0.25">
      <c r="A2370" s="116" t="str">
        <f>IF(ISBLANK(TBL_DATA[[#This Row],[Row.names]]), "",   DATE(YEAR(TBL_DATA[[#This Row],[Row.names]]), MONTH(TBL_DATA[[#This Row],[Row.names]]), DAY(TBL_DATA[[#This Row],[Row.names]])))</f>
        <v/>
      </c>
      <c r="B2370" s="119"/>
      <c r="C2370" s="68"/>
      <c r="E2370" s="53"/>
      <c r="F2370" s="53"/>
      <c r="G2370" s="54"/>
      <c r="H2370" s="114"/>
      <c r="I2370" s="53"/>
      <c r="J2370" s="53"/>
      <c r="K2370" s="53"/>
      <c r="L2370" s="53"/>
      <c r="M2370" s="53"/>
      <c r="N2370" s="53"/>
      <c r="O2370" s="53"/>
      <c r="P2370" s="53"/>
      <c r="Q2370" s="53"/>
      <c r="R2370" s="53"/>
      <c r="S2370" s="53"/>
      <c r="T2370" s="53"/>
      <c r="U2370" s="81"/>
      <c r="V2370" s="53"/>
      <c r="W2370" s="53"/>
    </row>
    <row r="2371" spans="1:23" x14ac:dyDescent="0.25">
      <c r="A2371" s="116" t="str">
        <f>IF(ISBLANK(TBL_DATA[[#This Row],[Row.names]]), "",   DATE(YEAR(TBL_DATA[[#This Row],[Row.names]]), MONTH(TBL_DATA[[#This Row],[Row.names]]), DAY(TBL_DATA[[#This Row],[Row.names]])))</f>
        <v/>
      </c>
      <c r="B2371" s="119"/>
      <c r="C2371" s="68"/>
      <c r="E2371" s="53"/>
      <c r="F2371" s="53"/>
      <c r="G2371" s="54"/>
      <c r="H2371" s="114"/>
      <c r="I2371" s="53"/>
      <c r="J2371" s="53"/>
      <c r="K2371" s="53"/>
      <c r="L2371" s="53"/>
      <c r="M2371" s="53"/>
      <c r="N2371" s="53"/>
      <c r="O2371" s="53"/>
      <c r="P2371" s="53"/>
      <c r="Q2371" s="53"/>
      <c r="R2371" s="53"/>
      <c r="S2371" s="53"/>
      <c r="T2371" s="53"/>
      <c r="U2371" s="81"/>
      <c r="V2371" s="53"/>
      <c r="W2371" s="53"/>
    </row>
    <row r="2372" spans="1:23" x14ac:dyDescent="0.25">
      <c r="A2372" s="116" t="str">
        <f>IF(ISBLANK(TBL_DATA[[#This Row],[Row.names]]), "",   DATE(YEAR(TBL_DATA[[#This Row],[Row.names]]), MONTH(TBL_DATA[[#This Row],[Row.names]]), DAY(TBL_DATA[[#This Row],[Row.names]])))</f>
        <v/>
      </c>
      <c r="B2372" s="119"/>
      <c r="C2372" s="68"/>
      <c r="E2372" s="53"/>
      <c r="F2372" s="53"/>
      <c r="G2372" s="54"/>
      <c r="H2372" s="114"/>
      <c r="I2372" s="53"/>
      <c r="J2372" s="53"/>
      <c r="K2372" s="53"/>
      <c r="L2372" s="53"/>
      <c r="M2372" s="53"/>
      <c r="N2372" s="53"/>
      <c r="O2372" s="53"/>
      <c r="P2372" s="53"/>
      <c r="Q2372" s="53"/>
      <c r="R2372" s="53"/>
      <c r="S2372" s="53"/>
      <c r="T2372" s="53"/>
      <c r="U2372" s="81"/>
      <c r="V2372" s="53"/>
      <c r="W2372" s="53"/>
    </row>
    <row r="2373" spans="1:23" x14ac:dyDescent="0.25">
      <c r="A2373" s="116" t="str">
        <f>IF(ISBLANK(TBL_DATA[[#This Row],[Row.names]]), "",   DATE(YEAR(TBL_DATA[[#This Row],[Row.names]]), MONTH(TBL_DATA[[#This Row],[Row.names]]), DAY(TBL_DATA[[#This Row],[Row.names]])))</f>
        <v/>
      </c>
      <c r="B2373" s="119"/>
      <c r="C2373" s="68"/>
      <c r="E2373" s="53"/>
      <c r="F2373" s="53"/>
      <c r="G2373" s="54"/>
      <c r="H2373" s="114"/>
      <c r="I2373" s="53"/>
      <c r="J2373" s="53"/>
      <c r="K2373" s="53"/>
      <c r="L2373" s="53"/>
      <c r="M2373" s="53"/>
      <c r="N2373" s="53"/>
      <c r="O2373" s="53"/>
      <c r="P2373" s="53"/>
      <c r="Q2373" s="53"/>
      <c r="R2373" s="53"/>
      <c r="S2373" s="53"/>
      <c r="T2373" s="53"/>
      <c r="U2373" s="81"/>
      <c r="V2373" s="53"/>
      <c r="W2373" s="53"/>
    </row>
    <row r="2374" spans="1:23" x14ac:dyDescent="0.25">
      <c r="A2374" s="116" t="str">
        <f>IF(ISBLANK(TBL_DATA[[#This Row],[Row.names]]), "",   DATE(YEAR(TBL_DATA[[#This Row],[Row.names]]), MONTH(TBL_DATA[[#This Row],[Row.names]]), DAY(TBL_DATA[[#This Row],[Row.names]])))</f>
        <v/>
      </c>
      <c r="B2374" s="119"/>
      <c r="C2374" s="68"/>
      <c r="E2374" s="53"/>
      <c r="F2374" s="53"/>
      <c r="G2374" s="54"/>
      <c r="H2374" s="114"/>
      <c r="I2374" s="53"/>
      <c r="J2374" s="53"/>
      <c r="K2374" s="53"/>
      <c r="L2374" s="53"/>
      <c r="M2374" s="53"/>
      <c r="N2374" s="53"/>
      <c r="O2374" s="53"/>
      <c r="P2374" s="53"/>
      <c r="Q2374" s="53"/>
      <c r="R2374" s="53"/>
      <c r="S2374" s="53"/>
      <c r="T2374" s="53"/>
      <c r="U2374" s="81"/>
      <c r="V2374" s="53"/>
      <c r="W2374" s="53"/>
    </row>
    <row r="2375" spans="1:23" x14ac:dyDescent="0.25">
      <c r="A2375" s="116" t="str">
        <f>IF(ISBLANK(TBL_DATA[[#This Row],[Row.names]]), "",   DATE(YEAR(TBL_DATA[[#This Row],[Row.names]]), MONTH(TBL_DATA[[#This Row],[Row.names]]), DAY(TBL_DATA[[#This Row],[Row.names]])))</f>
        <v/>
      </c>
      <c r="B2375" s="119"/>
      <c r="C2375" s="68"/>
      <c r="E2375" s="53"/>
      <c r="F2375" s="53"/>
      <c r="G2375" s="54"/>
      <c r="H2375" s="114"/>
      <c r="I2375" s="53"/>
      <c r="J2375" s="53"/>
      <c r="K2375" s="53"/>
      <c r="L2375" s="53"/>
      <c r="M2375" s="53"/>
      <c r="N2375" s="53"/>
      <c r="O2375" s="53"/>
      <c r="P2375" s="53"/>
      <c r="Q2375" s="53"/>
      <c r="R2375" s="53"/>
      <c r="S2375" s="53"/>
      <c r="T2375" s="53"/>
      <c r="U2375" s="81"/>
      <c r="V2375" s="53"/>
      <c r="W2375" s="53"/>
    </row>
    <row r="2376" spans="1:23" x14ac:dyDescent="0.25">
      <c r="A2376" s="116" t="str">
        <f>IF(ISBLANK(TBL_DATA[[#This Row],[Row.names]]), "",   DATE(YEAR(TBL_DATA[[#This Row],[Row.names]]), MONTH(TBL_DATA[[#This Row],[Row.names]]), DAY(TBL_DATA[[#This Row],[Row.names]])))</f>
        <v/>
      </c>
      <c r="B2376" s="119"/>
      <c r="C2376" s="68"/>
      <c r="E2376" s="53"/>
      <c r="F2376" s="53"/>
      <c r="G2376" s="54"/>
      <c r="H2376" s="114"/>
      <c r="I2376" s="53"/>
      <c r="J2376" s="53"/>
      <c r="K2376" s="53"/>
      <c r="L2376" s="53"/>
      <c r="M2376" s="53"/>
      <c r="N2376" s="53"/>
      <c r="O2376" s="53"/>
      <c r="P2376" s="53"/>
      <c r="Q2376" s="53"/>
      <c r="R2376" s="53"/>
      <c r="S2376" s="53"/>
      <c r="T2376" s="53"/>
      <c r="U2376" s="81"/>
      <c r="V2376" s="53"/>
      <c r="W2376" s="53"/>
    </row>
    <row r="2377" spans="1:23" x14ac:dyDescent="0.25">
      <c r="A2377" s="116" t="str">
        <f>IF(ISBLANK(TBL_DATA[[#This Row],[Row.names]]), "",   DATE(YEAR(TBL_DATA[[#This Row],[Row.names]]), MONTH(TBL_DATA[[#This Row],[Row.names]]), DAY(TBL_DATA[[#This Row],[Row.names]])))</f>
        <v/>
      </c>
      <c r="B2377" s="119"/>
      <c r="C2377" s="68"/>
      <c r="E2377" s="53"/>
      <c r="F2377" s="53"/>
      <c r="G2377" s="54"/>
      <c r="H2377" s="114"/>
      <c r="I2377" s="53"/>
      <c r="J2377" s="53"/>
      <c r="K2377" s="53"/>
      <c r="L2377" s="53"/>
      <c r="M2377" s="53"/>
      <c r="N2377" s="53"/>
      <c r="O2377" s="53"/>
      <c r="P2377" s="53"/>
      <c r="Q2377" s="53"/>
      <c r="R2377" s="53"/>
      <c r="S2377" s="53"/>
      <c r="T2377" s="53"/>
      <c r="U2377" s="81"/>
      <c r="V2377" s="53"/>
      <c r="W2377" s="53"/>
    </row>
    <row r="2378" spans="1:23" x14ac:dyDescent="0.25">
      <c r="A2378" s="116" t="str">
        <f>IF(ISBLANK(TBL_DATA[[#This Row],[Row.names]]), "",   DATE(YEAR(TBL_DATA[[#This Row],[Row.names]]), MONTH(TBL_DATA[[#This Row],[Row.names]]), DAY(TBL_DATA[[#This Row],[Row.names]])))</f>
        <v/>
      </c>
      <c r="B2378" s="119"/>
      <c r="C2378" s="68"/>
      <c r="E2378" s="53"/>
      <c r="F2378" s="53"/>
      <c r="G2378" s="54"/>
      <c r="H2378" s="114"/>
      <c r="I2378" s="53"/>
      <c r="J2378" s="53"/>
      <c r="K2378" s="53"/>
      <c r="L2378" s="53"/>
      <c r="M2378" s="53"/>
      <c r="N2378" s="53"/>
      <c r="O2378" s="53"/>
      <c r="P2378" s="53"/>
      <c r="Q2378" s="53"/>
      <c r="R2378" s="53"/>
      <c r="S2378" s="53"/>
      <c r="T2378" s="53"/>
      <c r="U2378" s="81"/>
      <c r="V2378" s="53"/>
      <c r="W2378" s="53"/>
    </row>
    <row r="2379" spans="1:23" x14ac:dyDescent="0.25">
      <c r="A2379" s="116" t="str">
        <f>IF(ISBLANK(TBL_DATA[[#This Row],[Row.names]]), "",   DATE(YEAR(TBL_DATA[[#This Row],[Row.names]]), MONTH(TBL_DATA[[#This Row],[Row.names]]), DAY(TBL_DATA[[#This Row],[Row.names]])))</f>
        <v/>
      </c>
      <c r="B2379" s="119"/>
      <c r="C2379" s="68"/>
      <c r="E2379" s="53"/>
      <c r="F2379" s="53"/>
      <c r="G2379" s="54"/>
      <c r="H2379" s="114"/>
      <c r="I2379" s="53"/>
      <c r="J2379" s="53"/>
      <c r="K2379" s="53"/>
      <c r="L2379" s="53"/>
      <c r="M2379" s="53"/>
      <c r="N2379" s="53"/>
      <c r="O2379" s="53"/>
      <c r="P2379" s="53"/>
      <c r="Q2379" s="53"/>
      <c r="R2379" s="53"/>
      <c r="S2379" s="53"/>
      <c r="T2379" s="53"/>
      <c r="U2379" s="81"/>
      <c r="V2379" s="53"/>
      <c r="W2379" s="53"/>
    </row>
    <row r="2380" spans="1:23" x14ac:dyDescent="0.25">
      <c r="A2380" s="116" t="str">
        <f>IF(ISBLANK(TBL_DATA[[#This Row],[Row.names]]), "",   DATE(YEAR(TBL_DATA[[#This Row],[Row.names]]), MONTH(TBL_DATA[[#This Row],[Row.names]]), DAY(TBL_DATA[[#This Row],[Row.names]])))</f>
        <v/>
      </c>
      <c r="B2380" s="119"/>
      <c r="C2380" s="68"/>
      <c r="E2380" s="53"/>
      <c r="F2380" s="53"/>
      <c r="G2380" s="54"/>
      <c r="H2380" s="114"/>
      <c r="I2380" s="53"/>
      <c r="J2380" s="53"/>
      <c r="K2380" s="53"/>
      <c r="L2380" s="53"/>
      <c r="M2380" s="53"/>
      <c r="N2380" s="53"/>
      <c r="O2380" s="53"/>
      <c r="P2380" s="53"/>
      <c r="Q2380" s="53"/>
      <c r="R2380" s="53"/>
      <c r="S2380" s="53"/>
      <c r="T2380" s="53"/>
      <c r="U2380" s="81"/>
      <c r="V2380" s="53"/>
      <c r="W2380" s="53"/>
    </row>
    <row r="2381" spans="1:23" x14ac:dyDescent="0.25">
      <c r="A2381" s="116" t="str">
        <f>IF(ISBLANK(TBL_DATA[[#This Row],[Row.names]]), "",   DATE(YEAR(TBL_DATA[[#This Row],[Row.names]]), MONTH(TBL_DATA[[#This Row],[Row.names]]), DAY(TBL_DATA[[#This Row],[Row.names]])))</f>
        <v/>
      </c>
      <c r="B2381" s="119"/>
      <c r="C2381" s="68"/>
      <c r="E2381" s="53"/>
      <c r="F2381" s="53"/>
      <c r="G2381" s="54"/>
      <c r="H2381" s="114"/>
      <c r="I2381" s="53"/>
      <c r="J2381" s="53"/>
      <c r="K2381" s="53"/>
      <c r="L2381" s="53"/>
      <c r="M2381" s="53"/>
      <c r="N2381" s="53"/>
      <c r="O2381" s="53"/>
      <c r="P2381" s="53"/>
      <c r="Q2381" s="53"/>
      <c r="R2381" s="53"/>
      <c r="S2381" s="53"/>
      <c r="T2381" s="53"/>
      <c r="U2381" s="81"/>
      <c r="V2381" s="53"/>
      <c r="W2381" s="53"/>
    </row>
    <row r="2382" spans="1:23" x14ac:dyDescent="0.25">
      <c r="A2382" s="116" t="str">
        <f>IF(ISBLANK(TBL_DATA[[#This Row],[Row.names]]), "",   DATE(YEAR(TBL_DATA[[#This Row],[Row.names]]), MONTH(TBL_DATA[[#This Row],[Row.names]]), DAY(TBL_DATA[[#This Row],[Row.names]])))</f>
        <v/>
      </c>
      <c r="B2382" s="119"/>
      <c r="C2382" s="68"/>
      <c r="E2382" s="53"/>
      <c r="F2382" s="53"/>
      <c r="G2382" s="54"/>
      <c r="H2382" s="114"/>
      <c r="I2382" s="53"/>
      <c r="J2382" s="53"/>
      <c r="K2382" s="53"/>
      <c r="L2382" s="53"/>
      <c r="M2382" s="53"/>
      <c r="N2382" s="53"/>
      <c r="O2382" s="53"/>
      <c r="P2382" s="53"/>
      <c r="Q2382" s="53"/>
      <c r="R2382" s="53"/>
      <c r="S2382" s="53"/>
      <c r="T2382" s="53"/>
      <c r="U2382" s="81"/>
      <c r="V2382" s="53"/>
      <c r="W2382" s="53"/>
    </row>
    <row r="2383" spans="1:23" x14ac:dyDescent="0.25">
      <c r="A2383" s="116" t="str">
        <f>IF(ISBLANK(TBL_DATA[[#This Row],[Row.names]]), "",   DATE(YEAR(TBL_DATA[[#This Row],[Row.names]]), MONTH(TBL_DATA[[#This Row],[Row.names]]), DAY(TBL_DATA[[#This Row],[Row.names]])))</f>
        <v/>
      </c>
      <c r="B2383" s="119"/>
      <c r="C2383" s="68"/>
      <c r="E2383" s="53"/>
      <c r="F2383" s="53"/>
      <c r="G2383" s="54"/>
      <c r="H2383" s="114"/>
      <c r="I2383" s="53"/>
      <c r="J2383" s="53"/>
      <c r="K2383" s="53"/>
      <c r="L2383" s="53"/>
      <c r="M2383" s="53"/>
      <c r="N2383" s="53"/>
      <c r="O2383" s="53"/>
      <c r="P2383" s="53"/>
      <c r="Q2383" s="53"/>
      <c r="R2383" s="53"/>
      <c r="S2383" s="53"/>
      <c r="T2383" s="53"/>
      <c r="U2383" s="81"/>
      <c r="V2383" s="53"/>
      <c r="W2383" s="53"/>
    </row>
    <row r="2384" spans="1:23" x14ac:dyDescent="0.25">
      <c r="A2384" s="116" t="str">
        <f>IF(ISBLANK(TBL_DATA[[#This Row],[Row.names]]), "",   DATE(YEAR(TBL_DATA[[#This Row],[Row.names]]), MONTH(TBL_DATA[[#This Row],[Row.names]]), DAY(TBL_DATA[[#This Row],[Row.names]])))</f>
        <v/>
      </c>
      <c r="B2384" s="119"/>
      <c r="C2384" s="68"/>
      <c r="E2384" s="53"/>
      <c r="F2384" s="53"/>
      <c r="G2384" s="54"/>
      <c r="H2384" s="114"/>
      <c r="I2384" s="53"/>
      <c r="J2384" s="53"/>
      <c r="K2384" s="53"/>
      <c r="L2384" s="53"/>
      <c r="M2384" s="53"/>
      <c r="N2384" s="53"/>
      <c r="O2384" s="53"/>
      <c r="P2384" s="53"/>
      <c r="Q2384" s="53"/>
      <c r="R2384" s="53"/>
      <c r="S2384" s="53"/>
      <c r="T2384" s="53"/>
      <c r="U2384" s="81"/>
      <c r="V2384" s="53"/>
      <c r="W2384" s="53"/>
    </row>
    <row r="2385" spans="1:23" x14ac:dyDescent="0.25">
      <c r="A2385" s="116" t="str">
        <f>IF(ISBLANK(TBL_DATA[[#This Row],[Row.names]]), "",   DATE(YEAR(TBL_DATA[[#This Row],[Row.names]]), MONTH(TBL_DATA[[#This Row],[Row.names]]), DAY(TBL_DATA[[#This Row],[Row.names]])))</f>
        <v/>
      </c>
      <c r="B2385" s="119"/>
      <c r="C2385" s="68"/>
      <c r="E2385" s="53"/>
      <c r="F2385" s="53"/>
      <c r="G2385" s="54"/>
      <c r="H2385" s="114"/>
      <c r="I2385" s="53"/>
      <c r="J2385" s="53"/>
      <c r="K2385" s="53"/>
      <c r="L2385" s="53"/>
      <c r="M2385" s="53"/>
      <c r="N2385" s="53"/>
      <c r="O2385" s="53"/>
      <c r="P2385" s="53"/>
      <c r="Q2385" s="53"/>
      <c r="R2385" s="53"/>
      <c r="S2385" s="53"/>
      <c r="T2385" s="53"/>
      <c r="U2385" s="81"/>
      <c r="V2385" s="53"/>
      <c r="W2385" s="53"/>
    </row>
    <row r="2386" spans="1:23" x14ac:dyDescent="0.25">
      <c r="A2386" s="116" t="str">
        <f>IF(ISBLANK(TBL_DATA[[#This Row],[Row.names]]), "",   DATE(YEAR(TBL_DATA[[#This Row],[Row.names]]), MONTH(TBL_DATA[[#This Row],[Row.names]]), DAY(TBL_DATA[[#This Row],[Row.names]])))</f>
        <v/>
      </c>
      <c r="B2386" s="119"/>
      <c r="C2386" s="68"/>
      <c r="E2386" s="53"/>
      <c r="F2386" s="53"/>
      <c r="G2386" s="54"/>
      <c r="H2386" s="114"/>
      <c r="I2386" s="53"/>
      <c r="J2386" s="53"/>
      <c r="K2386" s="53"/>
      <c r="L2386" s="53"/>
      <c r="M2386" s="53"/>
      <c r="N2386" s="53"/>
      <c r="O2386" s="53"/>
      <c r="P2386" s="53"/>
      <c r="Q2386" s="53"/>
      <c r="R2386" s="53"/>
      <c r="S2386" s="53"/>
      <c r="T2386" s="53"/>
      <c r="U2386" s="81"/>
      <c r="V2386" s="53"/>
      <c r="W2386" s="53"/>
    </row>
    <row r="2387" spans="1:23" x14ac:dyDescent="0.25">
      <c r="A2387" s="116" t="str">
        <f>IF(ISBLANK(TBL_DATA[[#This Row],[Row.names]]), "",   DATE(YEAR(TBL_DATA[[#This Row],[Row.names]]), MONTH(TBL_DATA[[#This Row],[Row.names]]), DAY(TBL_DATA[[#This Row],[Row.names]])))</f>
        <v/>
      </c>
      <c r="B2387" s="119"/>
      <c r="C2387" s="68"/>
      <c r="E2387" s="53"/>
      <c r="F2387" s="53"/>
      <c r="G2387" s="54"/>
      <c r="H2387" s="114"/>
      <c r="I2387" s="53"/>
      <c r="J2387" s="53"/>
      <c r="K2387" s="53"/>
      <c r="L2387" s="53"/>
      <c r="M2387" s="53"/>
      <c r="N2387" s="53"/>
      <c r="O2387" s="53"/>
      <c r="P2387" s="53"/>
      <c r="Q2387" s="53"/>
      <c r="R2387" s="53"/>
      <c r="S2387" s="53"/>
      <c r="T2387" s="53"/>
      <c r="U2387" s="81"/>
      <c r="V2387" s="53"/>
      <c r="W2387" s="53"/>
    </row>
    <row r="2388" spans="1:23" x14ac:dyDescent="0.25">
      <c r="A2388" s="116" t="str">
        <f>IF(ISBLANK(TBL_DATA[[#This Row],[Row.names]]), "",   DATE(YEAR(TBL_DATA[[#This Row],[Row.names]]), MONTH(TBL_DATA[[#This Row],[Row.names]]), DAY(TBL_DATA[[#This Row],[Row.names]])))</f>
        <v/>
      </c>
      <c r="B2388" s="119"/>
      <c r="C2388" s="68"/>
      <c r="E2388" s="53"/>
      <c r="F2388" s="53"/>
      <c r="G2388" s="54"/>
      <c r="H2388" s="114"/>
      <c r="I2388" s="53"/>
      <c r="J2388" s="53"/>
      <c r="K2388" s="53"/>
      <c r="L2388" s="53"/>
      <c r="M2388" s="53"/>
      <c r="N2388" s="53"/>
      <c r="O2388" s="53"/>
      <c r="P2388" s="53"/>
      <c r="Q2388" s="53"/>
      <c r="R2388" s="53"/>
      <c r="S2388" s="53"/>
      <c r="T2388" s="53"/>
      <c r="U2388" s="81"/>
      <c r="V2388" s="53"/>
      <c r="W2388" s="53"/>
    </row>
    <row r="2389" spans="1:23" x14ac:dyDescent="0.25">
      <c r="A2389" s="116" t="str">
        <f>IF(ISBLANK(TBL_DATA[[#This Row],[Row.names]]), "",   DATE(YEAR(TBL_DATA[[#This Row],[Row.names]]), MONTH(TBL_DATA[[#This Row],[Row.names]]), DAY(TBL_DATA[[#This Row],[Row.names]])))</f>
        <v/>
      </c>
      <c r="B2389" s="119"/>
      <c r="C2389" s="68"/>
      <c r="E2389" s="53"/>
      <c r="F2389" s="53"/>
      <c r="G2389" s="54"/>
      <c r="H2389" s="114"/>
      <c r="I2389" s="53"/>
      <c r="J2389" s="53"/>
      <c r="K2389" s="53"/>
      <c r="L2389" s="53"/>
      <c r="M2389" s="53"/>
      <c r="N2389" s="53"/>
      <c r="O2389" s="53"/>
      <c r="P2389" s="53"/>
      <c r="Q2389" s="53"/>
      <c r="R2389" s="53"/>
      <c r="S2389" s="53"/>
      <c r="T2389" s="53"/>
      <c r="U2389" s="81"/>
      <c r="V2389" s="53"/>
      <c r="W2389" s="53"/>
    </row>
    <row r="2390" spans="1:23" x14ac:dyDescent="0.25">
      <c r="A2390" s="116" t="str">
        <f>IF(ISBLANK(TBL_DATA[[#This Row],[Row.names]]), "",   DATE(YEAR(TBL_DATA[[#This Row],[Row.names]]), MONTH(TBL_DATA[[#This Row],[Row.names]]), DAY(TBL_DATA[[#This Row],[Row.names]])))</f>
        <v/>
      </c>
      <c r="B2390" s="119"/>
      <c r="C2390" s="68"/>
      <c r="E2390" s="53"/>
      <c r="F2390" s="53"/>
      <c r="G2390" s="54"/>
      <c r="H2390" s="114"/>
      <c r="I2390" s="53"/>
      <c r="J2390" s="53"/>
      <c r="K2390" s="53"/>
      <c r="L2390" s="53"/>
      <c r="M2390" s="53"/>
      <c r="N2390" s="53"/>
      <c r="O2390" s="53"/>
      <c r="P2390" s="53"/>
      <c r="Q2390" s="53"/>
      <c r="R2390" s="53"/>
      <c r="S2390" s="53"/>
      <c r="T2390" s="53"/>
      <c r="U2390" s="81"/>
      <c r="V2390" s="53"/>
      <c r="W2390" s="53"/>
    </row>
    <row r="2391" spans="1:23" x14ac:dyDescent="0.25">
      <c r="A2391" s="116" t="str">
        <f>IF(ISBLANK(TBL_DATA[[#This Row],[Row.names]]), "",   DATE(YEAR(TBL_DATA[[#This Row],[Row.names]]), MONTH(TBL_DATA[[#This Row],[Row.names]]), DAY(TBL_DATA[[#This Row],[Row.names]])))</f>
        <v/>
      </c>
      <c r="B2391" s="119"/>
      <c r="C2391" s="68"/>
      <c r="E2391" s="53"/>
      <c r="F2391" s="53"/>
      <c r="G2391" s="54"/>
      <c r="H2391" s="114"/>
      <c r="I2391" s="53"/>
      <c r="J2391" s="53"/>
      <c r="K2391" s="53"/>
      <c r="L2391" s="53"/>
      <c r="M2391" s="53"/>
      <c r="N2391" s="53"/>
      <c r="O2391" s="53"/>
      <c r="P2391" s="53"/>
      <c r="Q2391" s="53"/>
      <c r="R2391" s="53"/>
      <c r="S2391" s="53"/>
      <c r="T2391" s="53"/>
      <c r="U2391" s="81"/>
      <c r="V2391" s="53"/>
      <c r="W2391" s="53"/>
    </row>
    <row r="2392" spans="1:23" x14ac:dyDescent="0.25">
      <c r="A2392" s="116" t="str">
        <f>IF(ISBLANK(TBL_DATA[[#This Row],[Row.names]]), "",   DATE(YEAR(TBL_DATA[[#This Row],[Row.names]]), MONTH(TBL_DATA[[#This Row],[Row.names]]), DAY(TBL_DATA[[#This Row],[Row.names]])))</f>
        <v/>
      </c>
      <c r="B2392" s="119"/>
      <c r="C2392" s="68"/>
      <c r="E2392" s="53"/>
      <c r="F2392" s="53"/>
      <c r="G2392" s="54"/>
      <c r="H2392" s="114"/>
      <c r="I2392" s="53"/>
      <c r="J2392" s="53"/>
      <c r="K2392" s="53"/>
      <c r="L2392" s="53"/>
      <c r="M2392" s="53"/>
      <c r="N2392" s="53"/>
      <c r="O2392" s="53"/>
      <c r="P2392" s="53"/>
      <c r="Q2392" s="53"/>
      <c r="R2392" s="53"/>
      <c r="S2392" s="53"/>
      <c r="T2392" s="53"/>
      <c r="U2392" s="81"/>
      <c r="V2392" s="53"/>
      <c r="W2392" s="53"/>
    </row>
    <row r="2393" spans="1:23" x14ac:dyDescent="0.25">
      <c r="A2393" s="116" t="str">
        <f>IF(ISBLANK(TBL_DATA[[#This Row],[Row.names]]), "",   DATE(YEAR(TBL_DATA[[#This Row],[Row.names]]), MONTH(TBL_DATA[[#This Row],[Row.names]]), DAY(TBL_DATA[[#This Row],[Row.names]])))</f>
        <v/>
      </c>
      <c r="B2393" s="119"/>
      <c r="C2393" s="68"/>
      <c r="E2393" s="53"/>
      <c r="F2393" s="53"/>
      <c r="G2393" s="54"/>
      <c r="H2393" s="114"/>
      <c r="I2393" s="53"/>
      <c r="J2393" s="53"/>
      <c r="K2393" s="53"/>
      <c r="L2393" s="53"/>
      <c r="M2393" s="53"/>
      <c r="N2393" s="53"/>
      <c r="O2393" s="53"/>
      <c r="P2393" s="53"/>
      <c r="Q2393" s="53"/>
      <c r="R2393" s="53"/>
      <c r="S2393" s="53"/>
      <c r="T2393" s="53"/>
      <c r="U2393" s="81"/>
      <c r="V2393" s="53"/>
      <c r="W2393" s="53"/>
    </row>
    <row r="2394" spans="1:23" x14ac:dyDescent="0.25">
      <c r="A2394" s="116" t="str">
        <f>IF(ISBLANK(TBL_DATA[[#This Row],[Row.names]]), "",   DATE(YEAR(TBL_DATA[[#This Row],[Row.names]]), MONTH(TBL_DATA[[#This Row],[Row.names]]), DAY(TBL_DATA[[#This Row],[Row.names]])))</f>
        <v/>
      </c>
      <c r="B2394" s="119"/>
      <c r="C2394" s="68"/>
      <c r="E2394" s="53"/>
      <c r="F2394" s="53"/>
      <c r="G2394" s="54"/>
      <c r="H2394" s="114"/>
      <c r="I2394" s="53"/>
      <c r="J2394" s="53"/>
      <c r="K2394" s="53"/>
      <c r="L2394" s="53"/>
      <c r="M2394" s="53"/>
      <c r="N2394" s="53"/>
      <c r="O2394" s="53"/>
      <c r="P2394" s="53"/>
      <c r="Q2394" s="53"/>
      <c r="R2394" s="53"/>
      <c r="S2394" s="53"/>
      <c r="T2394" s="53"/>
      <c r="U2394" s="81"/>
      <c r="V2394" s="53"/>
      <c r="W2394" s="53"/>
    </row>
    <row r="2395" spans="1:23" x14ac:dyDescent="0.25">
      <c r="A2395" s="116" t="str">
        <f>IF(ISBLANK(TBL_DATA[[#This Row],[Row.names]]), "",   DATE(YEAR(TBL_DATA[[#This Row],[Row.names]]), MONTH(TBL_DATA[[#This Row],[Row.names]]), DAY(TBL_DATA[[#This Row],[Row.names]])))</f>
        <v/>
      </c>
      <c r="B2395" s="119"/>
      <c r="C2395" s="68"/>
      <c r="E2395" s="53"/>
      <c r="F2395" s="53"/>
      <c r="G2395" s="54"/>
      <c r="H2395" s="114"/>
      <c r="I2395" s="53"/>
      <c r="J2395" s="53"/>
      <c r="K2395" s="53"/>
      <c r="L2395" s="53"/>
      <c r="M2395" s="53"/>
      <c r="N2395" s="53"/>
      <c r="O2395" s="53"/>
      <c r="P2395" s="53"/>
      <c r="Q2395" s="53"/>
      <c r="R2395" s="53"/>
      <c r="S2395" s="53"/>
      <c r="T2395" s="53"/>
      <c r="U2395" s="81"/>
      <c r="V2395" s="53"/>
      <c r="W2395" s="53"/>
    </row>
    <row r="2396" spans="1:23" x14ac:dyDescent="0.25">
      <c r="A2396" s="116" t="str">
        <f>IF(ISBLANK(TBL_DATA[[#This Row],[Row.names]]), "",   DATE(YEAR(TBL_DATA[[#This Row],[Row.names]]), MONTH(TBL_DATA[[#This Row],[Row.names]]), DAY(TBL_DATA[[#This Row],[Row.names]])))</f>
        <v/>
      </c>
      <c r="B2396" s="119"/>
      <c r="C2396" s="68"/>
      <c r="E2396" s="53"/>
      <c r="F2396" s="53"/>
      <c r="G2396" s="54"/>
      <c r="H2396" s="114"/>
      <c r="I2396" s="53"/>
      <c r="J2396" s="53"/>
      <c r="K2396" s="53"/>
      <c r="L2396" s="53"/>
      <c r="M2396" s="53"/>
      <c r="N2396" s="53"/>
      <c r="O2396" s="53"/>
      <c r="P2396" s="53"/>
      <c r="Q2396" s="53"/>
      <c r="R2396" s="53"/>
      <c r="S2396" s="53"/>
      <c r="T2396" s="53"/>
      <c r="U2396" s="81"/>
      <c r="V2396" s="53"/>
      <c r="W2396" s="53"/>
    </row>
    <row r="2397" spans="1:23" x14ac:dyDescent="0.25">
      <c r="A2397" s="116" t="str">
        <f>IF(ISBLANK(TBL_DATA[[#This Row],[Row.names]]), "",   DATE(YEAR(TBL_DATA[[#This Row],[Row.names]]), MONTH(TBL_DATA[[#This Row],[Row.names]]), DAY(TBL_DATA[[#This Row],[Row.names]])))</f>
        <v/>
      </c>
      <c r="B2397" s="119"/>
      <c r="C2397" s="68"/>
      <c r="E2397" s="53"/>
      <c r="F2397" s="53"/>
      <c r="G2397" s="54"/>
      <c r="H2397" s="114"/>
      <c r="I2397" s="53"/>
      <c r="J2397" s="53"/>
      <c r="K2397" s="53"/>
      <c r="L2397" s="53"/>
      <c r="M2397" s="53"/>
      <c r="N2397" s="53"/>
      <c r="O2397" s="53"/>
      <c r="P2397" s="53"/>
      <c r="Q2397" s="53"/>
      <c r="R2397" s="53"/>
      <c r="S2397" s="53"/>
      <c r="T2397" s="53"/>
      <c r="U2397" s="81"/>
      <c r="V2397" s="53"/>
      <c r="W2397" s="53"/>
    </row>
    <row r="2398" spans="1:23" x14ac:dyDescent="0.25">
      <c r="A2398" s="116" t="str">
        <f>IF(ISBLANK(TBL_DATA[[#This Row],[Row.names]]), "",   DATE(YEAR(TBL_DATA[[#This Row],[Row.names]]), MONTH(TBL_DATA[[#This Row],[Row.names]]), DAY(TBL_DATA[[#This Row],[Row.names]])))</f>
        <v/>
      </c>
      <c r="B2398" s="119"/>
      <c r="C2398" s="68"/>
      <c r="E2398" s="53"/>
      <c r="F2398" s="53"/>
      <c r="G2398" s="54"/>
      <c r="H2398" s="114"/>
      <c r="I2398" s="53"/>
      <c r="J2398" s="53"/>
      <c r="K2398" s="53"/>
      <c r="L2398" s="53"/>
      <c r="M2398" s="53"/>
      <c r="N2398" s="53"/>
      <c r="O2398" s="53"/>
      <c r="P2398" s="53"/>
      <c r="Q2398" s="53"/>
      <c r="R2398" s="53"/>
      <c r="S2398" s="53"/>
      <c r="T2398" s="53"/>
      <c r="U2398" s="81"/>
      <c r="V2398" s="53"/>
      <c r="W2398" s="53"/>
    </row>
    <row r="2399" spans="1:23" x14ac:dyDescent="0.25">
      <c r="A2399" s="116" t="str">
        <f>IF(ISBLANK(TBL_DATA[[#This Row],[Row.names]]), "",   DATE(YEAR(TBL_DATA[[#This Row],[Row.names]]), MONTH(TBL_DATA[[#This Row],[Row.names]]), DAY(TBL_DATA[[#This Row],[Row.names]])))</f>
        <v/>
      </c>
      <c r="B2399" s="119"/>
      <c r="C2399" s="68"/>
      <c r="E2399" s="53"/>
      <c r="F2399" s="53"/>
      <c r="G2399" s="54"/>
      <c r="H2399" s="114"/>
      <c r="I2399" s="53"/>
      <c r="J2399" s="53"/>
      <c r="K2399" s="53"/>
      <c r="L2399" s="53"/>
      <c r="M2399" s="53"/>
      <c r="N2399" s="53"/>
      <c r="O2399" s="53"/>
      <c r="P2399" s="53"/>
      <c r="Q2399" s="53"/>
      <c r="R2399" s="53"/>
      <c r="S2399" s="53"/>
      <c r="T2399" s="53"/>
      <c r="U2399" s="81"/>
      <c r="V2399" s="53"/>
      <c r="W2399" s="53"/>
    </row>
    <row r="2400" spans="1:23" x14ac:dyDescent="0.25">
      <c r="A2400" s="116" t="str">
        <f>IF(ISBLANK(TBL_DATA[[#This Row],[Row.names]]), "",   DATE(YEAR(TBL_DATA[[#This Row],[Row.names]]), MONTH(TBL_DATA[[#This Row],[Row.names]]), DAY(TBL_DATA[[#This Row],[Row.names]])))</f>
        <v/>
      </c>
      <c r="B2400" s="119"/>
      <c r="C2400" s="68"/>
      <c r="E2400" s="53"/>
      <c r="F2400" s="53"/>
      <c r="G2400" s="54"/>
      <c r="H2400" s="114"/>
      <c r="I2400" s="53"/>
      <c r="J2400" s="53"/>
      <c r="K2400" s="53"/>
      <c r="L2400" s="53"/>
      <c r="M2400" s="53"/>
      <c r="N2400" s="53"/>
      <c r="O2400" s="53"/>
      <c r="P2400" s="53"/>
      <c r="Q2400" s="53"/>
      <c r="R2400" s="53"/>
      <c r="S2400" s="53"/>
      <c r="T2400" s="53"/>
      <c r="U2400" s="81"/>
      <c r="V2400" s="53"/>
      <c r="W2400" s="53"/>
    </row>
    <row r="2401" spans="1:23" x14ac:dyDescent="0.25">
      <c r="A2401" s="116" t="str">
        <f>IF(ISBLANK(TBL_DATA[[#This Row],[Row.names]]), "",   DATE(YEAR(TBL_DATA[[#This Row],[Row.names]]), MONTH(TBL_DATA[[#This Row],[Row.names]]), DAY(TBL_DATA[[#This Row],[Row.names]])))</f>
        <v/>
      </c>
      <c r="B2401" s="119"/>
      <c r="C2401" s="68"/>
      <c r="E2401" s="53"/>
      <c r="F2401" s="53"/>
      <c r="G2401" s="54"/>
      <c r="H2401" s="114"/>
      <c r="I2401" s="53"/>
      <c r="J2401" s="53"/>
      <c r="K2401" s="53"/>
      <c r="L2401" s="53"/>
      <c r="M2401" s="53"/>
      <c r="N2401" s="53"/>
      <c r="O2401" s="53"/>
      <c r="P2401" s="53"/>
      <c r="Q2401" s="53"/>
      <c r="R2401" s="53"/>
      <c r="S2401" s="53"/>
      <c r="T2401" s="53"/>
      <c r="U2401" s="81"/>
      <c r="V2401" s="53"/>
      <c r="W2401" s="53"/>
    </row>
    <row r="2402" spans="1:23" x14ac:dyDescent="0.25">
      <c r="A2402" s="116" t="str">
        <f>IF(ISBLANK(TBL_DATA[[#This Row],[Row.names]]), "",   DATE(YEAR(TBL_DATA[[#This Row],[Row.names]]), MONTH(TBL_DATA[[#This Row],[Row.names]]), DAY(TBL_DATA[[#This Row],[Row.names]])))</f>
        <v/>
      </c>
      <c r="B2402" s="119"/>
      <c r="C2402" s="68"/>
      <c r="E2402" s="53"/>
      <c r="F2402" s="53"/>
      <c r="G2402" s="54"/>
      <c r="H2402" s="114"/>
      <c r="I2402" s="53"/>
      <c r="J2402" s="53"/>
      <c r="K2402" s="53"/>
      <c r="L2402" s="53"/>
      <c r="M2402" s="53"/>
      <c r="N2402" s="53"/>
      <c r="O2402" s="53"/>
      <c r="P2402" s="53"/>
      <c r="Q2402" s="53"/>
      <c r="R2402" s="53"/>
      <c r="S2402" s="53"/>
      <c r="T2402" s="53"/>
      <c r="U2402" s="81"/>
      <c r="V2402" s="53"/>
      <c r="W2402" s="53"/>
    </row>
    <row r="2403" spans="1:23" x14ac:dyDescent="0.25">
      <c r="A2403" s="116" t="str">
        <f>IF(ISBLANK(TBL_DATA[[#This Row],[Row.names]]), "",   DATE(YEAR(TBL_DATA[[#This Row],[Row.names]]), MONTH(TBL_DATA[[#This Row],[Row.names]]), DAY(TBL_DATA[[#This Row],[Row.names]])))</f>
        <v/>
      </c>
      <c r="B2403" s="119"/>
      <c r="C2403" s="68"/>
      <c r="E2403" s="53"/>
      <c r="F2403" s="53"/>
      <c r="G2403" s="54"/>
      <c r="H2403" s="114"/>
      <c r="I2403" s="53"/>
      <c r="J2403" s="53"/>
      <c r="K2403" s="53"/>
      <c r="L2403" s="53"/>
      <c r="M2403" s="53"/>
      <c r="N2403" s="53"/>
      <c r="O2403" s="53"/>
      <c r="P2403" s="53"/>
      <c r="Q2403" s="53"/>
      <c r="R2403" s="53"/>
      <c r="S2403" s="53"/>
      <c r="T2403" s="53"/>
      <c r="U2403" s="81"/>
      <c r="V2403" s="53"/>
      <c r="W2403" s="53"/>
    </row>
    <row r="2404" spans="1:23" x14ac:dyDescent="0.25">
      <c r="A2404" s="116" t="str">
        <f>IF(ISBLANK(TBL_DATA[[#This Row],[Row.names]]), "",   DATE(YEAR(TBL_DATA[[#This Row],[Row.names]]), MONTH(TBL_DATA[[#This Row],[Row.names]]), DAY(TBL_DATA[[#This Row],[Row.names]])))</f>
        <v/>
      </c>
      <c r="B2404" s="119"/>
      <c r="C2404" s="68"/>
      <c r="E2404" s="53"/>
      <c r="F2404" s="53"/>
      <c r="G2404" s="54"/>
      <c r="H2404" s="114"/>
      <c r="I2404" s="53"/>
      <c r="J2404" s="53"/>
      <c r="K2404" s="53"/>
      <c r="L2404" s="53"/>
      <c r="M2404" s="53"/>
      <c r="N2404" s="53"/>
      <c r="O2404" s="53"/>
      <c r="P2404" s="53"/>
      <c r="Q2404" s="53"/>
      <c r="R2404" s="53"/>
      <c r="S2404" s="53"/>
      <c r="T2404" s="53"/>
      <c r="U2404" s="81"/>
      <c r="V2404" s="53"/>
      <c r="W2404" s="53"/>
    </row>
    <row r="2405" spans="1:23" x14ac:dyDescent="0.25">
      <c r="A2405" s="116" t="str">
        <f>IF(ISBLANK(TBL_DATA[[#This Row],[Row.names]]), "",   DATE(YEAR(TBL_DATA[[#This Row],[Row.names]]), MONTH(TBL_DATA[[#This Row],[Row.names]]), DAY(TBL_DATA[[#This Row],[Row.names]])))</f>
        <v/>
      </c>
      <c r="B2405" s="119"/>
      <c r="C2405" s="68"/>
      <c r="E2405" s="53"/>
      <c r="F2405" s="53"/>
      <c r="G2405" s="54"/>
      <c r="H2405" s="114"/>
      <c r="I2405" s="53"/>
      <c r="J2405" s="53"/>
      <c r="K2405" s="53"/>
      <c r="L2405" s="53"/>
      <c r="M2405" s="53"/>
      <c r="N2405" s="53"/>
      <c r="O2405" s="53"/>
      <c r="P2405" s="53"/>
      <c r="Q2405" s="53"/>
      <c r="R2405" s="53"/>
      <c r="S2405" s="53"/>
      <c r="T2405" s="53"/>
      <c r="U2405" s="81"/>
      <c r="V2405" s="53"/>
      <c r="W2405" s="53"/>
    </row>
    <row r="2406" spans="1:23" x14ac:dyDescent="0.25">
      <c r="A2406" s="116" t="str">
        <f>IF(ISBLANK(TBL_DATA[[#This Row],[Row.names]]), "",   DATE(YEAR(TBL_DATA[[#This Row],[Row.names]]), MONTH(TBL_DATA[[#This Row],[Row.names]]), DAY(TBL_DATA[[#This Row],[Row.names]])))</f>
        <v/>
      </c>
      <c r="B2406" s="119"/>
      <c r="C2406" s="68"/>
      <c r="E2406" s="53"/>
      <c r="F2406" s="53"/>
      <c r="G2406" s="54"/>
      <c r="H2406" s="114"/>
      <c r="I2406" s="53"/>
      <c r="J2406" s="53"/>
      <c r="K2406" s="53"/>
      <c r="L2406" s="53"/>
      <c r="M2406" s="53"/>
      <c r="N2406" s="53"/>
      <c r="O2406" s="53"/>
      <c r="P2406" s="53"/>
      <c r="Q2406" s="53"/>
      <c r="R2406" s="53"/>
      <c r="S2406" s="53"/>
      <c r="T2406" s="53"/>
      <c r="U2406" s="81"/>
      <c r="V2406" s="53"/>
      <c r="W2406" s="53"/>
    </row>
    <row r="2407" spans="1:23" x14ac:dyDescent="0.25">
      <c r="A2407" s="116" t="str">
        <f>IF(ISBLANK(TBL_DATA[[#This Row],[Row.names]]), "",   DATE(YEAR(TBL_DATA[[#This Row],[Row.names]]), MONTH(TBL_DATA[[#This Row],[Row.names]]), DAY(TBL_DATA[[#This Row],[Row.names]])))</f>
        <v/>
      </c>
      <c r="B2407" s="119"/>
      <c r="C2407" s="68"/>
      <c r="E2407" s="53"/>
      <c r="F2407" s="53"/>
      <c r="G2407" s="54"/>
      <c r="H2407" s="114"/>
      <c r="I2407" s="53"/>
      <c r="J2407" s="53"/>
      <c r="K2407" s="53"/>
      <c r="L2407" s="53"/>
      <c r="M2407" s="53"/>
      <c r="N2407" s="53"/>
      <c r="O2407" s="53"/>
      <c r="P2407" s="53"/>
      <c r="Q2407" s="53"/>
      <c r="R2407" s="53"/>
      <c r="S2407" s="53"/>
      <c r="T2407" s="53"/>
      <c r="U2407" s="81"/>
      <c r="V2407" s="53"/>
      <c r="W2407" s="53"/>
    </row>
    <row r="2408" spans="1:23" x14ac:dyDescent="0.25">
      <c r="A2408" s="116" t="str">
        <f>IF(ISBLANK(TBL_DATA[[#This Row],[Row.names]]), "",   DATE(YEAR(TBL_DATA[[#This Row],[Row.names]]), MONTH(TBL_DATA[[#This Row],[Row.names]]), DAY(TBL_DATA[[#This Row],[Row.names]])))</f>
        <v/>
      </c>
      <c r="B2408" s="119"/>
      <c r="C2408" s="68"/>
      <c r="E2408" s="53"/>
      <c r="F2408" s="53"/>
      <c r="G2408" s="54"/>
      <c r="H2408" s="114"/>
      <c r="I2408" s="53"/>
      <c r="J2408" s="53"/>
      <c r="K2408" s="53"/>
      <c r="L2408" s="53"/>
      <c r="M2408" s="53"/>
      <c r="N2408" s="53"/>
      <c r="O2408" s="53"/>
      <c r="P2408" s="53"/>
      <c r="Q2408" s="53"/>
      <c r="R2408" s="53"/>
      <c r="S2408" s="53"/>
      <c r="T2408" s="53"/>
      <c r="U2408" s="81"/>
      <c r="V2408" s="53"/>
      <c r="W2408" s="53"/>
    </row>
    <row r="2409" spans="1:23" x14ac:dyDescent="0.25">
      <c r="A2409" s="116" t="str">
        <f>IF(ISBLANK(TBL_DATA[[#This Row],[Row.names]]), "",   DATE(YEAR(TBL_DATA[[#This Row],[Row.names]]), MONTH(TBL_DATA[[#This Row],[Row.names]]), DAY(TBL_DATA[[#This Row],[Row.names]])))</f>
        <v/>
      </c>
      <c r="B2409" s="119"/>
      <c r="C2409" s="68"/>
      <c r="E2409" s="53"/>
      <c r="F2409" s="53"/>
      <c r="G2409" s="54"/>
      <c r="H2409" s="114"/>
      <c r="I2409" s="53"/>
      <c r="J2409" s="53"/>
      <c r="K2409" s="53"/>
      <c r="L2409" s="53"/>
      <c r="M2409" s="53"/>
      <c r="N2409" s="53"/>
      <c r="O2409" s="53"/>
      <c r="P2409" s="53"/>
      <c r="Q2409" s="53"/>
      <c r="R2409" s="53"/>
      <c r="S2409" s="53"/>
      <c r="T2409" s="53"/>
      <c r="U2409" s="81"/>
      <c r="V2409" s="53"/>
      <c r="W2409" s="53"/>
    </row>
    <row r="2410" spans="1:23" x14ac:dyDescent="0.25">
      <c r="A2410" s="116" t="str">
        <f>IF(ISBLANK(TBL_DATA[[#This Row],[Row.names]]), "",   DATE(YEAR(TBL_DATA[[#This Row],[Row.names]]), MONTH(TBL_DATA[[#This Row],[Row.names]]), DAY(TBL_DATA[[#This Row],[Row.names]])))</f>
        <v/>
      </c>
      <c r="B2410" s="119"/>
      <c r="C2410" s="68"/>
      <c r="E2410" s="53"/>
      <c r="F2410" s="53"/>
      <c r="G2410" s="54"/>
      <c r="H2410" s="114"/>
      <c r="I2410" s="53"/>
      <c r="J2410" s="53"/>
      <c r="K2410" s="53"/>
      <c r="L2410" s="53"/>
      <c r="M2410" s="53"/>
      <c r="N2410" s="53"/>
      <c r="O2410" s="53"/>
      <c r="P2410" s="53"/>
      <c r="Q2410" s="53"/>
      <c r="R2410" s="53"/>
      <c r="S2410" s="53"/>
      <c r="T2410" s="53"/>
      <c r="U2410" s="81"/>
      <c r="V2410" s="53"/>
      <c r="W2410" s="53"/>
    </row>
    <row r="2411" spans="1:23" x14ac:dyDescent="0.25">
      <c r="A2411" s="116" t="str">
        <f>IF(ISBLANK(TBL_DATA[[#This Row],[Row.names]]), "",   DATE(YEAR(TBL_DATA[[#This Row],[Row.names]]), MONTH(TBL_DATA[[#This Row],[Row.names]]), DAY(TBL_DATA[[#This Row],[Row.names]])))</f>
        <v/>
      </c>
      <c r="B2411" s="119"/>
      <c r="C2411" s="68"/>
      <c r="E2411" s="53"/>
      <c r="F2411" s="53"/>
      <c r="G2411" s="54"/>
      <c r="H2411" s="114"/>
      <c r="I2411" s="53"/>
      <c r="J2411" s="53"/>
      <c r="K2411" s="53"/>
      <c r="L2411" s="53"/>
      <c r="M2411" s="53"/>
      <c r="N2411" s="53"/>
      <c r="O2411" s="53"/>
      <c r="P2411" s="53"/>
      <c r="Q2411" s="53"/>
      <c r="R2411" s="53"/>
      <c r="S2411" s="53"/>
      <c r="T2411" s="53"/>
      <c r="U2411" s="81"/>
      <c r="V2411" s="53"/>
      <c r="W2411" s="53"/>
    </row>
    <row r="2412" spans="1:23" x14ac:dyDescent="0.25">
      <c r="A2412" s="116" t="str">
        <f>IF(ISBLANK(TBL_DATA[[#This Row],[Row.names]]), "",   DATE(YEAR(TBL_DATA[[#This Row],[Row.names]]), MONTH(TBL_DATA[[#This Row],[Row.names]]), DAY(TBL_DATA[[#This Row],[Row.names]])))</f>
        <v/>
      </c>
      <c r="B2412" s="119"/>
      <c r="C2412" s="68"/>
      <c r="E2412" s="53"/>
      <c r="F2412" s="53"/>
      <c r="G2412" s="54"/>
      <c r="H2412" s="114"/>
      <c r="I2412" s="53"/>
      <c r="J2412" s="53"/>
      <c r="K2412" s="53"/>
      <c r="L2412" s="53"/>
      <c r="M2412" s="53"/>
      <c r="N2412" s="53"/>
      <c r="O2412" s="53"/>
      <c r="P2412" s="53"/>
      <c r="Q2412" s="53"/>
      <c r="R2412" s="53"/>
      <c r="S2412" s="53"/>
      <c r="T2412" s="53"/>
      <c r="U2412" s="81"/>
      <c r="V2412" s="53"/>
      <c r="W2412" s="53"/>
    </row>
    <row r="2413" spans="1:23" x14ac:dyDescent="0.25">
      <c r="A2413" s="116" t="str">
        <f>IF(ISBLANK(TBL_DATA[[#This Row],[Row.names]]), "",   DATE(YEAR(TBL_DATA[[#This Row],[Row.names]]), MONTH(TBL_DATA[[#This Row],[Row.names]]), DAY(TBL_DATA[[#This Row],[Row.names]])))</f>
        <v/>
      </c>
      <c r="B2413" s="119"/>
      <c r="C2413" s="68"/>
      <c r="E2413" s="53"/>
      <c r="F2413" s="53"/>
      <c r="G2413" s="54"/>
      <c r="H2413" s="114"/>
      <c r="I2413" s="53"/>
      <c r="J2413" s="53"/>
      <c r="K2413" s="53"/>
      <c r="L2413" s="53"/>
      <c r="M2413" s="53"/>
      <c r="N2413" s="53"/>
      <c r="O2413" s="53"/>
      <c r="P2413" s="53"/>
      <c r="Q2413" s="53"/>
      <c r="R2413" s="53"/>
      <c r="S2413" s="53"/>
      <c r="T2413" s="53"/>
      <c r="U2413" s="81"/>
      <c r="V2413" s="53"/>
      <c r="W2413" s="53"/>
    </row>
    <row r="2414" spans="1:23" x14ac:dyDescent="0.25">
      <c r="A2414" s="116" t="str">
        <f>IF(ISBLANK(TBL_DATA[[#This Row],[Row.names]]), "",   DATE(YEAR(TBL_DATA[[#This Row],[Row.names]]), MONTH(TBL_DATA[[#This Row],[Row.names]]), DAY(TBL_DATA[[#This Row],[Row.names]])))</f>
        <v/>
      </c>
      <c r="B2414" s="119"/>
      <c r="C2414" s="68"/>
      <c r="E2414" s="53"/>
      <c r="F2414" s="53"/>
      <c r="G2414" s="54"/>
      <c r="H2414" s="114"/>
      <c r="I2414" s="53"/>
      <c r="J2414" s="53"/>
      <c r="K2414" s="53"/>
      <c r="L2414" s="53"/>
      <c r="M2414" s="53"/>
      <c r="N2414" s="53"/>
      <c r="O2414" s="53"/>
      <c r="P2414" s="53"/>
      <c r="Q2414" s="53"/>
      <c r="R2414" s="53"/>
      <c r="S2414" s="53"/>
      <c r="T2414" s="53"/>
      <c r="U2414" s="81"/>
      <c r="V2414" s="53"/>
      <c r="W2414" s="53"/>
    </row>
    <row r="2415" spans="1:23" x14ac:dyDescent="0.25">
      <c r="A2415" s="116" t="str">
        <f>IF(ISBLANK(TBL_DATA[[#This Row],[Row.names]]), "",   DATE(YEAR(TBL_DATA[[#This Row],[Row.names]]), MONTH(TBL_DATA[[#This Row],[Row.names]]), DAY(TBL_DATA[[#This Row],[Row.names]])))</f>
        <v/>
      </c>
      <c r="B2415" s="119"/>
      <c r="C2415" s="68"/>
      <c r="E2415" s="53"/>
      <c r="F2415" s="53"/>
      <c r="G2415" s="54"/>
      <c r="H2415" s="114"/>
      <c r="I2415" s="53"/>
      <c r="J2415" s="53"/>
      <c r="K2415" s="53"/>
      <c r="L2415" s="53"/>
      <c r="M2415" s="53"/>
      <c r="N2415" s="53"/>
      <c r="O2415" s="53"/>
      <c r="P2415" s="53"/>
      <c r="Q2415" s="53"/>
      <c r="R2415" s="53"/>
      <c r="S2415" s="53"/>
      <c r="T2415" s="53"/>
      <c r="U2415" s="81"/>
      <c r="V2415" s="53"/>
      <c r="W2415" s="53"/>
    </row>
    <row r="2416" spans="1:23" x14ac:dyDescent="0.25">
      <c r="A2416" s="116" t="str">
        <f>IF(ISBLANK(TBL_DATA[[#This Row],[Row.names]]), "",   DATE(YEAR(TBL_DATA[[#This Row],[Row.names]]), MONTH(TBL_DATA[[#This Row],[Row.names]]), DAY(TBL_DATA[[#This Row],[Row.names]])))</f>
        <v/>
      </c>
      <c r="B2416" s="119"/>
      <c r="C2416" s="68"/>
      <c r="E2416" s="53"/>
      <c r="F2416" s="53"/>
      <c r="G2416" s="54"/>
      <c r="H2416" s="114"/>
      <c r="I2416" s="53"/>
      <c r="J2416" s="53"/>
      <c r="K2416" s="53"/>
      <c r="L2416" s="53"/>
      <c r="M2416" s="53"/>
      <c r="N2416" s="53"/>
      <c r="O2416" s="53"/>
      <c r="P2416" s="53"/>
      <c r="Q2416" s="53"/>
      <c r="R2416" s="53"/>
      <c r="S2416" s="53"/>
      <c r="T2416" s="53"/>
      <c r="U2416" s="81"/>
      <c r="V2416" s="53"/>
      <c r="W2416" s="53"/>
    </row>
    <row r="2417" spans="1:23" x14ac:dyDescent="0.25">
      <c r="A2417" s="116" t="str">
        <f>IF(ISBLANK(TBL_DATA[[#This Row],[Row.names]]), "",   DATE(YEAR(TBL_DATA[[#This Row],[Row.names]]), MONTH(TBL_DATA[[#This Row],[Row.names]]), DAY(TBL_DATA[[#This Row],[Row.names]])))</f>
        <v/>
      </c>
      <c r="B2417" s="119"/>
      <c r="C2417" s="68"/>
      <c r="E2417" s="53"/>
      <c r="F2417" s="53"/>
      <c r="G2417" s="54"/>
      <c r="H2417" s="114"/>
      <c r="I2417" s="53"/>
      <c r="J2417" s="53"/>
      <c r="K2417" s="53"/>
      <c r="L2417" s="53"/>
      <c r="M2417" s="53"/>
      <c r="N2417" s="53"/>
      <c r="O2417" s="53"/>
      <c r="P2417" s="53"/>
      <c r="Q2417" s="53"/>
      <c r="R2417" s="53"/>
      <c r="S2417" s="53"/>
      <c r="T2417" s="53"/>
      <c r="U2417" s="81"/>
      <c r="V2417" s="53"/>
      <c r="W2417" s="53"/>
    </row>
    <row r="2418" spans="1:23" x14ac:dyDescent="0.25">
      <c r="A2418" s="116" t="str">
        <f>IF(ISBLANK(TBL_DATA[[#This Row],[Row.names]]), "",   DATE(YEAR(TBL_DATA[[#This Row],[Row.names]]), MONTH(TBL_DATA[[#This Row],[Row.names]]), DAY(TBL_DATA[[#This Row],[Row.names]])))</f>
        <v/>
      </c>
      <c r="B2418" s="119"/>
      <c r="C2418" s="68"/>
      <c r="E2418" s="53"/>
      <c r="F2418" s="53"/>
      <c r="G2418" s="54"/>
      <c r="H2418" s="114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  <c r="S2418" s="53"/>
      <c r="T2418" s="53"/>
      <c r="U2418" s="81"/>
      <c r="V2418" s="53"/>
      <c r="W2418" s="53"/>
    </row>
    <row r="2419" spans="1:23" x14ac:dyDescent="0.25">
      <c r="A2419" s="116" t="str">
        <f>IF(ISBLANK(TBL_DATA[[#This Row],[Row.names]]), "",   DATE(YEAR(TBL_DATA[[#This Row],[Row.names]]), MONTH(TBL_DATA[[#This Row],[Row.names]]), DAY(TBL_DATA[[#This Row],[Row.names]])))</f>
        <v/>
      </c>
      <c r="B2419" s="119"/>
      <c r="C2419" s="68"/>
      <c r="E2419" s="53"/>
      <c r="F2419" s="53"/>
      <c r="G2419" s="54"/>
      <c r="H2419" s="114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  <c r="S2419" s="53"/>
      <c r="T2419" s="53"/>
      <c r="U2419" s="81"/>
      <c r="V2419" s="53"/>
      <c r="W2419" s="53"/>
    </row>
    <row r="2420" spans="1:23" x14ac:dyDescent="0.25">
      <c r="A2420" s="116" t="str">
        <f>IF(ISBLANK(TBL_DATA[[#This Row],[Row.names]]), "",   DATE(YEAR(TBL_DATA[[#This Row],[Row.names]]), MONTH(TBL_DATA[[#This Row],[Row.names]]), DAY(TBL_DATA[[#This Row],[Row.names]])))</f>
        <v/>
      </c>
      <c r="B2420" s="119"/>
      <c r="C2420" s="68"/>
      <c r="E2420" s="53"/>
      <c r="F2420" s="53"/>
      <c r="G2420" s="54"/>
      <c r="H2420" s="114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  <c r="S2420" s="53"/>
      <c r="T2420" s="53"/>
      <c r="U2420" s="81"/>
      <c r="V2420" s="53"/>
      <c r="W2420" s="53"/>
    </row>
    <row r="2421" spans="1:23" x14ac:dyDescent="0.25">
      <c r="A2421" s="116" t="str">
        <f>IF(ISBLANK(TBL_DATA[[#This Row],[Row.names]]), "",   DATE(YEAR(TBL_DATA[[#This Row],[Row.names]]), MONTH(TBL_DATA[[#This Row],[Row.names]]), DAY(TBL_DATA[[#This Row],[Row.names]])))</f>
        <v/>
      </c>
      <c r="B2421" s="119"/>
      <c r="C2421" s="68"/>
      <c r="E2421" s="53"/>
      <c r="F2421" s="53"/>
      <c r="G2421" s="54"/>
      <c r="H2421" s="114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  <c r="S2421" s="53"/>
      <c r="T2421" s="53"/>
      <c r="U2421" s="81"/>
      <c r="V2421" s="53"/>
      <c r="W2421" s="53"/>
    </row>
    <row r="2422" spans="1:23" x14ac:dyDescent="0.25">
      <c r="A2422" s="116" t="str">
        <f>IF(ISBLANK(TBL_DATA[[#This Row],[Row.names]]), "",   DATE(YEAR(TBL_DATA[[#This Row],[Row.names]]), MONTH(TBL_DATA[[#This Row],[Row.names]]), DAY(TBL_DATA[[#This Row],[Row.names]])))</f>
        <v/>
      </c>
      <c r="B2422" s="119"/>
      <c r="C2422" s="68"/>
      <c r="E2422" s="53"/>
      <c r="F2422" s="53"/>
      <c r="G2422" s="54"/>
      <c r="H2422" s="114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  <c r="S2422" s="53"/>
      <c r="T2422" s="53"/>
      <c r="U2422" s="81"/>
      <c r="V2422" s="53"/>
      <c r="W2422" s="53"/>
    </row>
    <row r="2423" spans="1:23" x14ac:dyDescent="0.25">
      <c r="A2423" s="116" t="str">
        <f>IF(ISBLANK(TBL_DATA[[#This Row],[Row.names]]), "",   DATE(YEAR(TBL_DATA[[#This Row],[Row.names]]), MONTH(TBL_DATA[[#This Row],[Row.names]]), DAY(TBL_DATA[[#This Row],[Row.names]])))</f>
        <v/>
      </c>
      <c r="B2423" s="119"/>
      <c r="C2423" s="68"/>
      <c r="E2423" s="53"/>
      <c r="F2423" s="53"/>
      <c r="G2423" s="54"/>
      <c r="H2423" s="114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  <c r="S2423" s="53"/>
      <c r="T2423" s="53"/>
      <c r="U2423" s="81"/>
      <c r="V2423" s="53"/>
      <c r="W2423" s="53"/>
    </row>
    <row r="2424" spans="1:23" x14ac:dyDescent="0.25">
      <c r="A2424" s="116" t="str">
        <f>IF(ISBLANK(TBL_DATA[[#This Row],[Row.names]]), "",   DATE(YEAR(TBL_DATA[[#This Row],[Row.names]]), MONTH(TBL_DATA[[#This Row],[Row.names]]), DAY(TBL_DATA[[#This Row],[Row.names]])))</f>
        <v/>
      </c>
      <c r="B2424" s="119"/>
      <c r="C2424" s="68"/>
      <c r="E2424" s="53"/>
      <c r="F2424" s="53"/>
      <c r="G2424" s="54"/>
      <c r="H2424" s="114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  <c r="S2424" s="53"/>
      <c r="T2424" s="53"/>
      <c r="U2424" s="81"/>
      <c r="V2424" s="53"/>
      <c r="W2424" s="53"/>
    </row>
    <row r="2425" spans="1:23" x14ac:dyDescent="0.25">
      <c r="A2425" s="116" t="str">
        <f>IF(ISBLANK(TBL_DATA[[#This Row],[Row.names]]), "",   DATE(YEAR(TBL_DATA[[#This Row],[Row.names]]), MONTH(TBL_DATA[[#This Row],[Row.names]]), DAY(TBL_DATA[[#This Row],[Row.names]])))</f>
        <v/>
      </c>
      <c r="B2425" s="119"/>
      <c r="C2425" s="68"/>
      <c r="E2425" s="53"/>
      <c r="F2425" s="53"/>
      <c r="G2425" s="54"/>
      <c r="H2425" s="114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  <c r="S2425" s="53"/>
      <c r="T2425" s="53"/>
      <c r="U2425" s="81"/>
      <c r="V2425" s="53"/>
      <c r="W2425" s="53"/>
    </row>
    <row r="2426" spans="1:23" x14ac:dyDescent="0.25">
      <c r="A2426" s="116" t="str">
        <f>IF(ISBLANK(TBL_DATA[[#This Row],[Row.names]]), "",   DATE(YEAR(TBL_DATA[[#This Row],[Row.names]]), MONTH(TBL_DATA[[#This Row],[Row.names]]), DAY(TBL_DATA[[#This Row],[Row.names]])))</f>
        <v/>
      </c>
      <c r="B2426" s="119"/>
      <c r="C2426" s="68"/>
      <c r="E2426" s="53"/>
      <c r="F2426" s="53"/>
      <c r="G2426" s="54"/>
      <c r="H2426" s="114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  <c r="S2426" s="53"/>
      <c r="T2426" s="53"/>
      <c r="U2426" s="81"/>
      <c r="V2426" s="53"/>
      <c r="W2426" s="53"/>
    </row>
    <row r="2427" spans="1:23" x14ac:dyDescent="0.25">
      <c r="A2427" s="116" t="str">
        <f>IF(ISBLANK(TBL_DATA[[#This Row],[Row.names]]), "",   DATE(YEAR(TBL_DATA[[#This Row],[Row.names]]), MONTH(TBL_DATA[[#This Row],[Row.names]]), DAY(TBL_DATA[[#This Row],[Row.names]])))</f>
        <v/>
      </c>
      <c r="B2427" s="119"/>
      <c r="C2427" s="68"/>
      <c r="E2427" s="53"/>
      <c r="F2427" s="53"/>
      <c r="G2427" s="54"/>
      <c r="H2427" s="114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  <c r="S2427" s="53"/>
      <c r="T2427" s="53"/>
      <c r="U2427" s="81"/>
      <c r="V2427" s="53"/>
      <c r="W2427" s="53"/>
    </row>
    <row r="2428" spans="1:23" x14ac:dyDescent="0.25">
      <c r="A2428" s="116" t="str">
        <f>IF(ISBLANK(TBL_DATA[[#This Row],[Row.names]]), "",   DATE(YEAR(TBL_DATA[[#This Row],[Row.names]]), MONTH(TBL_DATA[[#This Row],[Row.names]]), DAY(TBL_DATA[[#This Row],[Row.names]])))</f>
        <v/>
      </c>
      <c r="B2428" s="119"/>
      <c r="C2428" s="68"/>
      <c r="E2428" s="53"/>
      <c r="F2428" s="53"/>
      <c r="G2428" s="54"/>
      <c r="H2428" s="114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  <c r="U2428" s="81"/>
      <c r="V2428" s="53"/>
      <c r="W2428" s="53"/>
    </row>
    <row r="2429" spans="1:23" x14ac:dyDescent="0.25">
      <c r="A2429" s="116" t="str">
        <f>IF(ISBLANK(TBL_DATA[[#This Row],[Row.names]]), "",   DATE(YEAR(TBL_DATA[[#This Row],[Row.names]]), MONTH(TBL_DATA[[#This Row],[Row.names]]), DAY(TBL_DATA[[#This Row],[Row.names]])))</f>
        <v/>
      </c>
      <c r="B2429" s="119"/>
      <c r="C2429" s="68"/>
      <c r="E2429" s="53"/>
      <c r="F2429" s="53"/>
      <c r="G2429" s="54"/>
      <c r="H2429" s="114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  <c r="S2429" s="53"/>
      <c r="T2429" s="53"/>
      <c r="U2429" s="81"/>
      <c r="V2429" s="53"/>
      <c r="W2429" s="53"/>
    </row>
    <row r="2430" spans="1:23" x14ac:dyDescent="0.25">
      <c r="A2430" s="116" t="str">
        <f>IF(ISBLANK(TBL_DATA[[#This Row],[Row.names]]), "",   DATE(YEAR(TBL_DATA[[#This Row],[Row.names]]), MONTH(TBL_DATA[[#This Row],[Row.names]]), DAY(TBL_DATA[[#This Row],[Row.names]])))</f>
        <v/>
      </c>
      <c r="B2430" s="119"/>
      <c r="C2430" s="68"/>
      <c r="E2430" s="53"/>
      <c r="F2430" s="53"/>
      <c r="G2430" s="54"/>
      <c r="H2430" s="114"/>
      <c r="I2430" s="53"/>
      <c r="J2430" s="53"/>
      <c r="K2430" s="53"/>
      <c r="L2430" s="53"/>
      <c r="M2430" s="53"/>
      <c r="N2430" s="53"/>
      <c r="O2430" s="53"/>
      <c r="P2430" s="53"/>
      <c r="Q2430" s="53"/>
      <c r="R2430" s="53"/>
      <c r="S2430" s="53"/>
      <c r="T2430" s="53"/>
      <c r="U2430" s="81"/>
      <c r="V2430" s="53"/>
      <c r="W2430" s="53"/>
    </row>
    <row r="2431" spans="1:23" x14ac:dyDescent="0.25">
      <c r="A2431" s="116" t="str">
        <f>IF(ISBLANK(TBL_DATA[[#This Row],[Row.names]]), "",   DATE(YEAR(TBL_DATA[[#This Row],[Row.names]]), MONTH(TBL_DATA[[#This Row],[Row.names]]), DAY(TBL_DATA[[#This Row],[Row.names]])))</f>
        <v/>
      </c>
      <c r="B2431" s="119"/>
      <c r="C2431" s="68"/>
      <c r="E2431" s="53"/>
      <c r="F2431" s="53"/>
      <c r="G2431" s="54"/>
      <c r="H2431" s="114"/>
      <c r="I2431" s="53"/>
      <c r="J2431" s="53"/>
      <c r="K2431" s="53"/>
      <c r="L2431" s="53"/>
      <c r="M2431" s="53"/>
      <c r="N2431" s="53"/>
      <c r="O2431" s="53"/>
      <c r="P2431" s="53"/>
      <c r="Q2431" s="53"/>
      <c r="R2431" s="53"/>
      <c r="S2431" s="53"/>
      <c r="T2431" s="53"/>
      <c r="U2431" s="81"/>
      <c r="V2431" s="53"/>
      <c r="W2431" s="53"/>
    </row>
    <row r="2432" spans="1:23" x14ac:dyDescent="0.25">
      <c r="A2432" s="116" t="str">
        <f>IF(ISBLANK(TBL_DATA[[#This Row],[Row.names]]), "",   DATE(YEAR(TBL_DATA[[#This Row],[Row.names]]), MONTH(TBL_DATA[[#This Row],[Row.names]]), DAY(TBL_DATA[[#This Row],[Row.names]])))</f>
        <v/>
      </c>
      <c r="B2432" s="119"/>
      <c r="C2432" s="68"/>
      <c r="E2432" s="53"/>
      <c r="F2432" s="53"/>
      <c r="G2432" s="54"/>
      <c r="H2432" s="114"/>
      <c r="I2432" s="53"/>
      <c r="J2432" s="53"/>
      <c r="K2432" s="53"/>
      <c r="L2432" s="53"/>
      <c r="M2432" s="53"/>
      <c r="N2432" s="53"/>
      <c r="O2432" s="53"/>
      <c r="P2432" s="53"/>
      <c r="Q2432" s="53"/>
      <c r="R2432" s="53"/>
      <c r="S2432" s="53"/>
      <c r="T2432" s="53"/>
      <c r="U2432" s="81"/>
      <c r="V2432" s="53"/>
      <c r="W2432" s="53"/>
    </row>
    <row r="2433" spans="1:23" x14ac:dyDescent="0.25">
      <c r="A2433" s="116" t="str">
        <f>IF(ISBLANK(TBL_DATA[[#This Row],[Row.names]]), "",   DATE(YEAR(TBL_DATA[[#This Row],[Row.names]]), MONTH(TBL_DATA[[#This Row],[Row.names]]), DAY(TBL_DATA[[#This Row],[Row.names]])))</f>
        <v/>
      </c>
      <c r="B2433" s="119"/>
      <c r="C2433" s="68"/>
      <c r="E2433" s="53"/>
      <c r="F2433" s="53"/>
      <c r="G2433" s="54"/>
      <c r="H2433" s="114"/>
      <c r="I2433" s="53"/>
      <c r="J2433" s="53"/>
      <c r="K2433" s="53"/>
      <c r="L2433" s="53"/>
      <c r="M2433" s="53"/>
      <c r="N2433" s="53"/>
      <c r="O2433" s="53"/>
      <c r="P2433" s="53"/>
      <c r="Q2433" s="53"/>
      <c r="R2433" s="53"/>
      <c r="S2433" s="53"/>
      <c r="T2433" s="53"/>
      <c r="U2433" s="81"/>
      <c r="V2433" s="53"/>
      <c r="W2433" s="53"/>
    </row>
    <row r="2434" spans="1:23" x14ac:dyDescent="0.25">
      <c r="A2434" s="116" t="str">
        <f>IF(ISBLANK(TBL_DATA[[#This Row],[Row.names]]), "",   DATE(YEAR(TBL_DATA[[#This Row],[Row.names]]), MONTH(TBL_DATA[[#This Row],[Row.names]]), DAY(TBL_DATA[[#This Row],[Row.names]])))</f>
        <v/>
      </c>
      <c r="B2434" s="119"/>
      <c r="C2434" s="68"/>
      <c r="E2434" s="53"/>
      <c r="F2434" s="53"/>
      <c r="G2434" s="54"/>
      <c r="H2434" s="114"/>
      <c r="I2434" s="53"/>
      <c r="J2434" s="53"/>
      <c r="K2434" s="53"/>
      <c r="L2434" s="53"/>
      <c r="M2434" s="53"/>
      <c r="N2434" s="53"/>
      <c r="O2434" s="53"/>
      <c r="P2434" s="53"/>
      <c r="Q2434" s="53"/>
      <c r="R2434" s="53"/>
      <c r="S2434" s="53"/>
      <c r="T2434" s="53"/>
      <c r="U2434" s="81"/>
      <c r="V2434" s="53"/>
      <c r="W2434" s="53"/>
    </row>
    <row r="2435" spans="1:23" x14ac:dyDescent="0.25">
      <c r="A2435" s="116" t="str">
        <f>IF(ISBLANK(TBL_DATA[[#This Row],[Row.names]]), "",   DATE(YEAR(TBL_DATA[[#This Row],[Row.names]]), MONTH(TBL_DATA[[#This Row],[Row.names]]), DAY(TBL_DATA[[#This Row],[Row.names]])))</f>
        <v/>
      </c>
      <c r="B2435" s="119"/>
      <c r="C2435" s="68"/>
      <c r="E2435" s="53"/>
      <c r="F2435" s="53"/>
      <c r="G2435" s="54"/>
      <c r="H2435" s="114"/>
      <c r="I2435" s="53"/>
      <c r="J2435" s="53"/>
      <c r="K2435" s="53"/>
      <c r="L2435" s="53"/>
      <c r="M2435" s="53"/>
      <c r="N2435" s="53"/>
      <c r="O2435" s="53"/>
      <c r="P2435" s="53"/>
      <c r="Q2435" s="53"/>
      <c r="R2435" s="53"/>
      <c r="S2435" s="53"/>
      <c r="T2435" s="53"/>
      <c r="U2435" s="81"/>
      <c r="V2435" s="53"/>
      <c r="W2435" s="53"/>
    </row>
    <row r="2436" spans="1:23" x14ac:dyDescent="0.25">
      <c r="A2436" s="116" t="str">
        <f>IF(ISBLANK(TBL_DATA[[#This Row],[Row.names]]), "",   DATE(YEAR(TBL_DATA[[#This Row],[Row.names]]), MONTH(TBL_DATA[[#This Row],[Row.names]]), DAY(TBL_DATA[[#This Row],[Row.names]])))</f>
        <v/>
      </c>
      <c r="B2436" s="119"/>
      <c r="C2436" s="68"/>
      <c r="E2436" s="53"/>
      <c r="F2436" s="53"/>
      <c r="G2436" s="54"/>
      <c r="H2436" s="114"/>
      <c r="I2436" s="53"/>
      <c r="J2436" s="53"/>
      <c r="K2436" s="53"/>
      <c r="L2436" s="53"/>
      <c r="M2436" s="53"/>
      <c r="N2436" s="53"/>
      <c r="O2436" s="53"/>
      <c r="P2436" s="53"/>
      <c r="Q2436" s="53"/>
      <c r="R2436" s="53"/>
      <c r="S2436" s="53"/>
      <c r="T2436" s="53"/>
      <c r="U2436" s="81"/>
      <c r="V2436" s="53"/>
      <c r="W2436" s="53"/>
    </row>
    <row r="2437" spans="1:23" x14ac:dyDescent="0.25">
      <c r="A2437" s="116" t="str">
        <f>IF(ISBLANK(TBL_DATA[[#This Row],[Row.names]]), "",   DATE(YEAR(TBL_DATA[[#This Row],[Row.names]]), MONTH(TBL_DATA[[#This Row],[Row.names]]), DAY(TBL_DATA[[#This Row],[Row.names]])))</f>
        <v/>
      </c>
      <c r="B2437" s="119"/>
      <c r="C2437" s="68"/>
      <c r="E2437" s="53"/>
      <c r="F2437" s="53"/>
      <c r="G2437" s="54"/>
      <c r="H2437" s="114"/>
      <c r="I2437" s="53"/>
      <c r="J2437" s="53"/>
      <c r="K2437" s="53"/>
      <c r="L2437" s="53"/>
      <c r="M2437" s="53"/>
      <c r="N2437" s="53"/>
      <c r="O2437" s="53"/>
      <c r="P2437" s="53"/>
      <c r="Q2437" s="53"/>
      <c r="R2437" s="53"/>
      <c r="S2437" s="53"/>
      <c r="T2437" s="53"/>
      <c r="U2437" s="81"/>
      <c r="V2437" s="53"/>
      <c r="W2437" s="53"/>
    </row>
    <row r="2438" spans="1:23" x14ac:dyDescent="0.25">
      <c r="A2438" s="116" t="str">
        <f>IF(ISBLANK(TBL_DATA[[#This Row],[Row.names]]), "",   DATE(YEAR(TBL_DATA[[#This Row],[Row.names]]), MONTH(TBL_DATA[[#This Row],[Row.names]]), DAY(TBL_DATA[[#This Row],[Row.names]])))</f>
        <v/>
      </c>
      <c r="B2438" s="119"/>
      <c r="C2438" s="68"/>
      <c r="E2438" s="53"/>
      <c r="F2438" s="53"/>
      <c r="G2438" s="54"/>
      <c r="H2438" s="114"/>
      <c r="I2438" s="53"/>
      <c r="J2438" s="53"/>
      <c r="K2438" s="53"/>
      <c r="L2438" s="53"/>
      <c r="M2438" s="53"/>
      <c r="N2438" s="53"/>
      <c r="O2438" s="53"/>
      <c r="P2438" s="53"/>
      <c r="Q2438" s="53"/>
      <c r="R2438" s="53"/>
      <c r="S2438" s="53"/>
      <c r="T2438" s="53"/>
      <c r="U2438" s="81"/>
      <c r="V2438" s="53"/>
      <c r="W2438" s="53"/>
    </row>
    <row r="2439" spans="1:23" x14ac:dyDescent="0.25">
      <c r="A2439" s="116" t="str">
        <f>IF(ISBLANK(TBL_DATA[[#This Row],[Row.names]]), "",   DATE(YEAR(TBL_DATA[[#This Row],[Row.names]]), MONTH(TBL_DATA[[#This Row],[Row.names]]), DAY(TBL_DATA[[#This Row],[Row.names]])))</f>
        <v/>
      </c>
      <c r="B2439" s="119"/>
      <c r="C2439" s="68"/>
      <c r="E2439" s="53"/>
      <c r="F2439" s="53"/>
      <c r="G2439" s="54"/>
      <c r="H2439" s="114"/>
      <c r="I2439" s="53"/>
      <c r="J2439" s="53"/>
      <c r="K2439" s="53"/>
      <c r="L2439" s="53"/>
      <c r="M2439" s="53"/>
      <c r="N2439" s="53"/>
      <c r="O2439" s="53"/>
      <c r="P2439" s="53"/>
      <c r="Q2439" s="53"/>
      <c r="R2439" s="53"/>
      <c r="S2439" s="53"/>
      <c r="T2439" s="53"/>
      <c r="U2439" s="81"/>
      <c r="V2439" s="53"/>
      <c r="W2439" s="53"/>
    </row>
    <row r="2440" spans="1:23" x14ac:dyDescent="0.25">
      <c r="A2440" s="116" t="str">
        <f>IF(ISBLANK(TBL_DATA[[#This Row],[Row.names]]), "",   DATE(YEAR(TBL_DATA[[#This Row],[Row.names]]), MONTH(TBL_DATA[[#This Row],[Row.names]]), DAY(TBL_DATA[[#This Row],[Row.names]])))</f>
        <v/>
      </c>
      <c r="B2440" s="119"/>
      <c r="C2440" s="68"/>
      <c r="E2440" s="53"/>
      <c r="F2440" s="53"/>
      <c r="G2440" s="54"/>
      <c r="H2440" s="114"/>
      <c r="I2440" s="53"/>
      <c r="J2440" s="53"/>
      <c r="K2440" s="53"/>
      <c r="L2440" s="53"/>
      <c r="M2440" s="53"/>
      <c r="N2440" s="53"/>
      <c r="O2440" s="53"/>
      <c r="P2440" s="53"/>
      <c r="Q2440" s="53"/>
      <c r="R2440" s="53"/>
      <c r="S2440" s="53"/>
      <c r="T2440" s="53"/>
      <c r="U2440" s="81"/>
      <c r="V2440" s="53"/>
      <c r="W2440" s="53"/>
    </row>
    <row r="2441" spans="1:23" x14ac:dyDescent="0.25">
      <c r="A2441" s="116" t="str">
        <f>IF(ISBLANK(TBL_DATA[[#This Row],[Row.names]]), "",   DATE(YEAR(TBL_DATA[[#This Row],[Row.names]]), MONTH(TBL_DATA[[#This Row],[Row.names]]), DAY(TBL_DATA[[#This Row],[Row.names]])))</f>
        <v/>
      </c>
      <c r="B2441" s="119"/>
      <c r="C2441" s="68"/>
      <c r="E2441" s="53"/>
      <c r="F2441" s="53"/>
      <c r="G2441" s="54"/>
      <c r="H2441" s="114"/>
      <c r="I2441" s="53"/>
      <c r="J2441" s="53"/>
      <c r="K2441" s="53"/>
      <c r="L2441" s="53"/>
      <c r="M2441" s="53"/>
      <c r="N2441" s="53"/>
      <c r="O2441" s="53"/>
      <c r="P2441" s="53"/>
      <c r="Q2441" s="53"/>
      <c r="R2441" s="53"/>
      <c r="S2441" s="53"/>
      <c r="T2441" s="53"/>
      <c r="U2441" s="81"/>
      <c r="V2441" s="53"/>
      <c r="W2441" s="53"/>
    </row>
    <row r="2442" spans="1:23" x14ac:dyDescent="0.25">
      <c r="A2442" s="116" t="str">
        <f>IF(ISBLANK(TBL_DATA[[#This Row],[Row.names]]), "",   DATE(YEAR(TBL_DATA[[#This Row],[Row.names]]), MONTH(TBL_DATA[[#This Row],[Row.names]]), DAY(TBL_DATA[[#This Row],[Row.names]])))</f>
        <v/>
      </c>
      <c r="B2442" s="119"/>
      <c r="C2442" s="68"/>
      <c r="E2442" s="53"/>
      <c r="F2442" s="53"/>
      <c r="G2442" s="54"/>
      <c r="H2442" s="114"/>
      <c r="I2442" s="53"/>
      <c r="J2442" s="53"/>
      <c r="K2442" s="53"/>
      <c r="L2442" s="53"/>
      <c r="M2442" s="53"/>
      <c r="N2442" s="53"/>
      <c r="O2442" s="53"/>
      <c r="P2442" s="53"/>
      <c r="Q2442" s="53"/>
      <c r="R2442" s="53"/>
      <c r="S2442" s="53"/>
      <c r="T2442" s="53"/>
      <c r="U2442" s="81"/>
      <c r="V2442" s="53"/>
      <c r="W2442" s="53"/>
    </row>
    <row r="2443" spans="1:23" x14ac:dyDescent="0.25">
      <c r="A2443" s="116" t="str">
        <f>IF(ISBLANK(TBL_DATA[[#This Row],[Row.names]]), "",   DATE(YEAR(TBL_DATA[[#This Row],[Row.names]]), MONTH(TBL_DATA[[#This Row],[Row.names]]), DAY(TBL_DATA[[#This Row],[Row.names]])))</f>
        <v/>
      </c>
      <c r="B2443" s="119"/>
      <c r="C2443" s="68"/>
      <c r="E2443" s="53"/>
      <c r="F2443" s="53"/>
      <c r="G2443" s="54"/>
      <c r="H2443" s="114"/>
      <c r="I2443" s="53"/>
      <c r="J2443" s="53"/>
      <c r="K2443" s="53"/>
      <c r="L2443" s="53"/>
      <c r="M2443" s="53"/>
      <c r="N2443" s="53"/>
      <c r="O2443" s="53"/>
      <c r="P2443" s="53"/>
      <c r="Q2443" s="53"/>
      <c r="R2443" s="53"/>
      <c r="S2443" s="53"/>
      <c r="T2443" s="53"/>
      <c r="U2443" s="81"/>
      <c r="V2443" s="53"/>
      <c r="W2443" s="53"/>
    </row>
    <row r="2444" spans="1:23" x14ac:dyDescent="0.25">
      <c r="A2444" s="116" t="str">
        <f>IF(ISBLANK(TBL_DATA[[#This Row],[Row.names]]), "",   DATE(YEAR(TBL_DATA[[#This Row],[Row.names]]), MONTH(TBL_DATA[[#This Row],[Row.names]]), DAY(TBL_DATA[[#This Row],[Row.names]])))</f>
        <v/>
      </c>
      <c r="B2444" s="119"/>
      <c r="C2444" s="68"/>
      <c r="E2444" s="53"/>
      <c r="F2444" s="53"/>
      <c r="G2444" s="54"/>
      <c r="H2444" s="114"/>
      <c r="I2444" s="53"/>
      <c r="J2444" s="53"/>
      <c r="K2444" s="53"/>
      <c r="L2444" s="53"/>
      <c r="M2444" s="53"/>
      <c r="N2444" s="53"/>
      <c r="O2444" s="53"/>
      <c r="P2444" s="53"/>
      <c r="Q2444" s="53"/>
      <c r="R2444" s="53"/>
      <c r="S2444" s="53"/>
      <c r="T2444" s="53"/>
      <c r="U2444" s="81"/>
      <c r="V2444" s="53"/>
      <c r="W2444" s="53"/>
    </row>
    <row r="2445" spans="1:23" x14ac:dyDescent="0.25">
      <c r="A2445" s="116" t="str">
        <f>IF(ISBLANK(TBL_DATA[[#This Row],[Row.names]]), "",   DATE(YEAR(TBL_DATA[[#This Row],[Row.names]]), MONTH(TBL_DATA[[#This Row],[Row.names]]), DAY(TBL_DATA[[#This Row],[Row.names]])))</f>
        <v/>
      </c>
      <c r="B2445" s="119"/>
      <c r="C2445" s="68"/>
      <c r="E2445" s="53"/>
      <c r="F2445" s="53"/>
      <c r="G2445" s="54"/>
      <c r="H2445" s="114"/>
      <c r="I2445" s="53"/>
      <c r="J2445" s="53"/>
      <c r="K2445" s="53"/>
      <c r="L2445" s="53"/>
      <c r="M2445" s="53"/>
      <c r="N2445" s="53"/>
      <c r="O2445" s="53"/>
      <c r="P2445" s="53"/>
      <c r="Q2445" s="53"/>
      <c r="R2445" s="53"/>
      <c r="S2445" s="53"/>
      <c r="T2445" s="53"/>
      <c r="U2445" s="81"/>
      <c r="V2445" s="53"/>
      <c r="W2445" s="53"/>
    </row>
    <row r="2446" spans="1:23" x14ac:dyDescent="0.25">
      <c r="A2446" s="116" t="str">
        <f>IF(ISBLANK(TBL_DATA[[#This Row],[Row.names]]), "",   DATE(YEAR(TBL_DATA[[#This Row],[Row.names]]), MONTH(TBL_DATA[[#This Row],[Row.names]]), DAY(TBL_DATA[[#This Row],[Row.names]])))</f>
        <v/>
      </c>
      <c r="B2446" s="119"/>
      <c r="C2446" s="68"/>
      <c r="E2446" s="53"/>
      <c r="F2446" s="53"/>
      <c r="G2446" s="54"/>
      <c r="H2446" s="114"/>
      <c r="I2446" s="53"/>
      <c r="J2446" s="53"/>
      <c r="K2446" s="53"/>
      <c r="L2446" s="53"/>
      <c r="M2446" s="53"/>
      <c r="N2446" s="53"/>
      <c r="O2446" s="53"/>
      <c r="P2446" s="53"/>
      <c r="Q2446" s="53"/>
      <c r="R2446" s="53"/>
      <c r="S2446" s="53"/>
      <c r="T2446" s="53"/>
      <c r="U2446" s="81"/>
      <c r="V2446" s="53"/>
      <c r="W2446" s="53"/>
    </row>
    <row r="2447" spans="1:23" x14ac:dyDescent="0.25">
      <c r="A2447" s="116" t="str">
        <f>IF(ISBLANK(TBL_DATA[[#This Row],[Row.names]]), "",   DATE(YEAR(TBL_DATA[[#This Row],[Row.names]]), MONTH(TBL_DATA[[#This Row],[Row.names]]), DAY(TBL_DATA[[#This Row],[Row.names]])))</f>
        <v/>
      </c>
      <c r="B2447" s="119"/>
      <c r="C2447" s="68"/>
      <c r="E2447" s="53"/>
      <c r="F2447" s="53"/>
      <c r="G2447" s="54"/>
      <c r="H2447" s="114"/>
      <c r="I2447" s="53"/>
      <c r="J2447" s="53"/>
      <c r="K2447" s="53"/>
      <c r="L2447" s="53"/>
      <c r="M2447" s="53"/>
      <c r="N2447" s="53"/>
      <c r="O2447" s="53"/>
      <c r="P2447" s="53"/>
      <c r="Q2447" s="53"/>
      <c r="R2447" s="53"/>
      <c r="S2447" s="53"/>
      <c r="T2447" s="53"/>
      <c r="U2447" s="81"/>
      <c r="V2447" s="53"/>
      <c r="W2447" s="53"/>
    </row>
    <row r="2448" spans="1:23" x14ac:dyDescent="0.25">
      <c r="A2448" s="116" t="str">
        <f>IF(ISBLANK(TBL_DATA[[#This Row],[Row.names]]), "",   DATE(YEAR(TBL_DATA[[#This Row],[Row.names]]), MONTH(TBL_DATA[[#This Row],[Row.names]]), DAY(TBL_DATA[[#This Row],[Row.names]])))</f>
        <v/>
      </c>
      <c r="B2448" s="119"/>
      <c r="C2448" s="68"/>
      <c r="E2448" s="53"/>
      <c r="F2448" s="53"/>
      <c r="G2448" s="54"/>
      <c r="H2448" s="114"/>
      <c r="I2448" s="53"/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  <c r="U2448" s="81"/>
      <c r="V2448" s="53"/>
      <c r="W2448" s="53"/>
    </row>
    <row r="2449" spans="1:23" x14ac:dyDescent="0.25">
      <c r="A2449" s="116" t="str">
        <f>IF(ISBLANK(TBL_DATA[[#This Row],[Row.names]]), "",   DATE(YEAR(TBL_DATA[[#This Row],[Row.names]]), MONTH(TBL_DATA[[#This Row],[Row.names]]), DAY(TBL_DATA[[#This Row],[Row.names]])))</f>
        <v/>
      </c>
      <c r="B2449" s="119"/>
      <c r="C2449" s="68"/>
      <c r="E2449" s="53"/>
      <c r="F2449" s="53"/>
      <c r="G2449" s="54"/>
      <c r="H2449" s="114"/>
      <c r="I2449" s="53"/>
      <c r="J2449" s="53"/>
      <c r="K2449" s="53"/>
      <c r="L2449" s="53"/>
      <c r="M2449" s="53"/>
      <c r="N2449" s="53"/>
      <c r="O2449" s="53"/>
      <c r="P2449" s="53"/>
      <c r="Q2449" s="53"/>
      <c r="R2449" s="53"/>
      <c r="S2449" s="53"/>
      <c r="T2449" s="53"/>
      <c r="U2449" s="81"/>
      <c r="V2449" s="53"/>
      <c r="W2449" s="53"/>
    </row>
    <row r="2450" spans="1:23" x14ac:dyDescent="0.25">
      <c r="A2450" s="116" t="str">
        <f>IF(ISBLANK(TBL_DATA[[#This Row],[Row.names]]), "",   DATE(YEAR(TBL_DATA[[#This Row],[Row.names]]), MONTH(TBL_DATA[[#This Row],[Row.names]]), DAY(TBL_DATA[[#This Row],[Row.names]])))</f>
        <v/>
      </c>
      <c r="B2450" s="119"/>
      <c r="C2450" s="68"/>
      <c r="E2450" s="53"/>
      <c r="F2450" s="53"/>
      <c r="G2450" s="54"/>
      <c r="H2450" s="114"/>
      <c r="I2450" s="53"/>
      <c r="J2450" s="53"/>
      <c r="K2450" s="53"/>
      <c r="L2450" s="53"/>
      <c r="M2450" s="53"/>
      <c r="N2450" s="53"/>
      <c r="O2450" s="53"/>
      <c r="P2450" s="53"/>
      <c r="Q2450" s="53"/>
      <c r="R2450" s="53"/>
      <c r="S2450" s="53"/>
      <c r="T2450" s="53"/>
      <c r="U2450" s="81"/>
      <c r="V2450" s="53"/>
      <c r="W2450" s="53"/>
    </row>
    <row r="2451" spans="1:23" x14ac:dyDescent="0.25">
      <c r="A2451" s="116" t="str">
        <f>IF(ISBLANK(TBL_DATA[[#This Row],[Row.names]]), "",   DATE(YEAR(TBL_DATA[[#This Row],[Row.names]]), MONTH(TBL_DATA[[#This Row],[Row.names]]), DAY(TBL_DATA[[#This Row],[Row.names]])))</f>
        <v/>
      </c>
      <c r="B2451" s="119"/>
      <c r="C2451" s="68"/>
      <c r="E2451" s="53"/>
      <c r="F2451" s="53"/>
      <c r="G2451" s="54"/>
      <c r="H2451" s="114"/>
      <c r="I2451" s="53"/>
      <c r="J2451" s="53"/>
      <c r="K2451" s="53"/>
      <c r="L2451" s="53"/>
      <c r="M2451" s="53"/>
      <c r="N2451" s="53"/>
      <c r="O2451" s="53"/>
      <c r="P2451" s="53"/>
      <c r="Q2451" s="53"/>
      <c r="R2451" s="53"/>
      <c r="S2451" s="53"/>
      <c r="T2451" s="53"/>
      <c r="U2451" s="81"/>
      <c r="V2451" s="53"/>
      <c r="W2451" s="53"/>
    </row>
    <row r="2452" spans="1:23" x14ac:dyDescent="0.25">
      <c r="A2452" s="116" t="str">
        <f>IF(ISBLANK(TBL_DATA[[#This Row],[Row.names]]), "",   DATE(YEAR(TBL_DATA[[#This Row],[Row.names]]), MONTH(TBL_DATA[[#This Row],[Row.names]]), DAY(TBL_DATA[[#This Row],[Row.names]])))</f>
        <v/>
      </c>
      <c r="B2452" s="119"/>
      <c r="C2452" s="68"/>
      <c r="E2452" s="53"/>
      <c r="F2452" s="53"/>
      <c r="G2452" s="54"/>
      <c r="H2452" s="114"/>
      <c r="I2452" s="53"/>
      <c r="J2452" s="53"/>
      <c r="K2452" s="53"/>
      <c r="L2452" s="53"/>
      <c r="M2452" s="53"/>
      <c r="N2452" s="53"/>
      <c r="O2452" s="53"/>
      <c r="P2452" s="53"/>
      <c r="Q2452" s="53"/>
      <c r="R2452" s="53"/>
      <c r="S2452" s="53"/>
      <c r="T2452" s="53"/>
      <c r="U2452" s="81"/>
      <c r="V2452" s="53"/>
      <c r="W2452" s="53"/>
    </row>
    <row r="2453" spans="1:23" x14ac:dyDescent="0.25">
      <c r="A2453" s="116" t="str">
        <f>IF(ISBLANK(TBL_DATA[[#This Row],[Row.names]]), "",   DATE(YEAR(TBL_DATA[[#This Row],[Row.names]]), MONTH(TBL_DATA[[#This Row],[Row.names]]), DAY(TBL_DATA[[#This Row],[Row.names]])))</f>
        <v/>
      </c>
      <c r="B2453" s="119"/>
      <c r="C2453" s="68"/>
      <c r="E2453" s="53"/>
      <c r="F2453" s="53"/>
      <c r="G2453" s="54"/>
      <c r="H2453" s="114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81"/>
      <c r="V2453" s="53"/>
      <c r="W2453" s="53"/>
    </row>
    <row r="2454" spans="1:23" x14ac:dyDescent="0.25">
      <c r="A2454" s="116" t="str">
        <f>IF(ISBLANK(TBL_DATA[[#This Row],[Row.names]]), "",   DATE(YEAR(TBL_DATA[[#This Row],[Row.names]]), MONTH(TBL_DATA[[#This Row],[Row.names]]), DAY(TBL_DATA[[#This Row],[Row.names]])))</f>
        <v/>
      </c>
      <c r="B2454" s="119"/>
      <c r="C2454" s="68"/>
      <c r="E2454" s="53"/>
      <c r="F2454" s="53"/>
      <c r="G2454" s="54"/>
      <c r="H2454" s="114"/>
      <c r="I2454" s="53"/>
      <c r="J2454" s="53"/>
      <c r="K2454" s="53"/>
      <c r="L2454" s="53"/>
      <c r="M2454" s="53"/>
      <c r="N2454" s="53"/>
      <c r="O2454" s="53"/>
      <c r="P2454" s="53"/>
      <c r="Q2454" s="53"/>
      <c r="R2454" s="53"/>
      <c r="S2454" s="53"/>
      <c r="T2454" s="53"/>
      <c r="U2454" s="81"/>
      <c r="V2454" s="53"/>
      <c r="W2454" s="53"/>
    </row>
    <row r="2455" spans="1:23" x14ac:dyDescent="0.25">
      <c r="A2455" s="116" t="str">
        <f>IF(ISBLANK(TBL_DATA[[#This Row],[Row.names]]), "",   DATE(YEAR(TBL_DATA[[#This Row],[Row.names]]), MONTH(TBL_DATA[[#This Row],[Row.names]]), DAY(TBL_DATA[[#This Row],[Row.names]])))</f>
        <v/>
      </c>
      <c r="B2455" s="119"/>
      <c r="C2455" s="68"/>
      <c r="E2455" s="53"/>
      <c r="F2455" s="53"/>
      <c r="G2455" s="54"/>
      <c r="H2455" s="114"/>
      <c r="I2455" s="53"/>
      <c r="J2455" s="53"/>
      <c r="K2455" s="53"/>
      <c r="L2455" s="53"/>
      <c r="M2455" s="53"/>
      <c r="N2455" s="53"/>
      <c r="O2455" s="53"/>
      <c r="P2455" s="53"/>
      <c r="Q2455" s="53"/>
      <c r="R2455" s="53"/>
      <c r="S2455" s="53"/>
      <c r="T2455" s="53"/>
      <c r="U2455" s="81"/>
      <c r="V2455" s="53"/>
      <c r="W2455" s="53"/>
    </row>
    <row r="2456" spans="1:23" x14ac:dyDescent="0.25">
      <c r="A2456" s="116" t="str">
        <f>IF(ISBLANK(TBL_DATA[[#This Row],[Row.names]]), "",   DATE(YEAR(TBL_DATA[[#This Row],[Row.names]]), MONTH(TBL_DATA[[#This Row],[Row.names]]), DAY(TBL_DATA[[#This Row],[Row.names]])))</f>
        <v/>
      </c>
      <c r="B2456" s="119"/>
      <c r="C2456" s="68"/>
      <c r="E2456" s="53"/>
      <c r="F2456" s="53"/>
      <c r="G2456" s="54"/>
      <c r="H2456" s="114"/>
      <c r="I2456" s="53"/>
      <c r="J2456" s="53"/>
      <c r="K2456" s="53"/>
      <c r="L2456" s="53"/>
      <c r="M2456" s="53"/>
      <c r="N2456" s="53"/>
      <c r="O2456" s="53"/>
      <c r="P2456" s="53"/>
      <c r="Q2456" s="53"/>
      <c r="R2456" s="53"/>
      <c r="S2456" s="53"/>
      <c r="T2456" s="53"/>
      <c r="U2456" s="81"/>
      <c r="V2456" s="53"/>
      <c r="W2456" s="53"/>
    </row>
    <row r="2457" spans="1:23" x14ac:dyDescent="0.25">
      <c r="A2457" s="116" t="str">
        <f>IF(ISBLANK(TBL_DATA[[#This Row],[Row.names]]), "",   DATE(YEAR(TBL_DATA[[#This Row],[Row.names]]), MONTH(TBL_DATA[[#This Row],[Row.names]]), DAY(TBL_DATA[[#This Row],[Row.names]])))</f>
        <v/>
      </c>
      <c r="B2457" s="119"/>
      <c r="C2457" s="68"/>
      <c r="E2457" s="53"/>
      <c r="F2457" s="53"/>
      <c r="G2457" s="54"/>
      <c r="H2457" s="114"/>
      <c r="I2457" s="53"/>
      <c r="J2457" s="53"/>
      <c r="K2457" s="53"/>
      <c r="L2457" s="53"/>
      <c r="M2457" s="53"/>
      <c r="N2457" s="53"/>
      <c r="O2457" s="53"/>
      <c r="P2457" s="53"/>
      <c r="Q2457" s="53"/>
      <c r="R2457" s="53"/>
      <c r="S2457" s="53"/>
      <c r="T2457" s="53"/>
      <c r="U2457" s="81"/>
      <c r="V2457" s="53"/>
      <c r="W2457" s="53"/>
    </row>
    <row r="2458" spans="1:23" x14ac:dyDescent="0.25">
      <c r="A2458" s="116" t="str">
        <f>IF(ISBLANK(TBL_DATA[[#This Row],[Row.names]]), "",   DATE(YEAR(TBL_DATA[[#This Row],[Row.names]]), MONTH(TBL_DATA[[#This Row],[Row.names]]), DAY(TBL_DATA[[#This Row],[Row.names]])))</f>
        <v/>
      </c>
      <c r="B2458" s="119"/>
      <c r="C2458" s="68"/>
      <c r="E2458" s="53"/>
      <c r="F2458" s="53"/>
      <c r="G2458" s="54"/>
      <c r="H2458" s="114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81"/>
      <c r="V2458" s="53"/>
      <c r="W2458" s="53"/>
    </row>
    <row r="2459" spans="1:23" x14ac:dyDescent="0.25">
      <c r="A2459" s="116" t="str">
        <f>IF(ISBLANK(TBL_DATA[[#This Row],[Row.names]]), "",   DATE(YEAR(TBL_DATA[[#This Row],[Row.names]]), MONTH(TBL_DATA[[#This Row],[Row.names]]), DAY(TBL_DATA[[#This Row],[Row.names]])))</f>
        <v/>
      </c>
      <c r="B2459" s="119"/>
      <c r="C2459" s="68"/>
      <c r="E2459" s="53"/>
      <c r="F2459" s="53"/>
      <c r="G2459" s="54"/>
      <c r="H2459" s="114"/>
      <c r="I2459" s="53"/>
      <c r="J2459" s="53"/>
      <c r="K2459" s="53"/>
      <c r="L2459" s="53"/>
      <c r="M2459" s="53"/>
      <c r="N2459" s="53"/>
      <c r="O2459" s="53"/>
      <c r="P2459" s="53"/>
      <c r="Q2459" s="53"/>
      <c r="R2459" s="53"/>
      <c r="S2459" s="53"/>
      <c r="T2459" s="53"/>
      <c r="U2459" s="81"/>
      <c r="V2459" s="53"/>
      <c r="W2459" s="53"/>
    </row>
    <row r="2460" spans="1:23" x14ac:dyDescent="0.25">
      <c r="A2460" s="116" t="str">
        <f>IF(ISBLANK(TBL_DATA[[#This Row],[Row.names]]), "",   DATE(YEAR(TBL_DATA[[#This Row],[Row.names]]), MONTH(TBL_DATA[[#This Row],[Row.names]]), DAY(TBL_DATA[[#This Row],[Row.names]])))</f>
        <v/>
      </c>
      <c r="B2460" s="119"/>
      <c r="C2460" s="68"/>
      <c r="E2460" s="53"/>
      <c r="F2460" s="53"/>
      <c r="G2460" s="54"/>
      <c r="H2460" s="114"/>
      <c r="I2460" s="53"/>
      <c r="J2460" s="53"/>
      <c r="K2460" s="53"/>
      <c r="L2460" s="53"/>
      <c r="M2460" s="53"/>
      <c r="N2460" s="53"/>
      <c r="O2460" s="53"/>
      <c r="P2460" s="53"/>
      <c r="Q2460" s="53"/>
      <c r="R2460" s="53"/>
      <c r="S2460" s="53"/>
      <c r="T2460" s="53"/>
      <c r="U2460" s="81"/>
      <c r="V2460" s="53"/>
      <c r="W2460" s="53"/>
    </row>
    <row r="2461" spans="1:23" x14ac:dyDescent="0.25">
      <c r="A2461" s="116" t="str">
        <f>IF(ISBLANK(TBL_DATA[[#This Row],[Row.names]]), "",   DATE(YEAR(TBL_DATA[[#This Row],[Row.names]]), MONTH(TBL_DATA[[#This Row],[Row.names]]), DAY(TBL_DATA[[#This Row],[Row.names]])))</f>
        <v/>
      </c>
      <c r="B2461" s="119"/>
      <c r="C2461" s="68"/>
      <c r="E2461" s="53"/>
      <c r="F2461" s="53"/>
      <c r="G2461" s="54"/>
      <c r="H2461" s="114"/>
      <c r="I2461" s="53"/>
      <c r="J2461" s="53"/>
      <c r="K2461" s="53"/>
      <c r="L2461" s="53"/>
      <c r="M2461" s="53"/>
      <c r="N2461" s="53"/>
      <c r="O2461" s="53"/>
      <c r="P2461" s="53"/>
      <c r="Q2461" s="53"/>
      <c r="R2461" s="53"/>
      <c r="S2461" s="53"/>
      <c r="T2461" s="53"/>
      <c r="U2461" s="81"/>
      <c r="V2461" s="53"/>
      <c r="W2461" s="53"/>
    </row>
    <row r="2462" spans="1:23" x14ac:dyDescent="0.25">
      <c r="A2462" s="116" t="str">
        <f>IF(ISBLANK(TBL_DATA[[#This Row],[Row.names]]), "",   DATE(YEAR(TBL_DATA[[#This Row],[Row.names]]), MONTH(TBL_DATA[[#This Row],[Row.names]]), DAY(TBL_DATA[[#This Row],[Row.names]])))</f>
        <v/>
      </c>
      <c r="B2462" s="119"/>
      <c r="C2462" s="68"/>
      <c r="E2462" s="53"/>
      <c r="F2462" s="53"/>
      <c r="G2462" s="54"/>
      <c r="H2462" s="114"/>
      <c r="I2462" s="53"/>
      <c r="J2462" s="53"/>
      <c r="K2462" s="53"/>
      <c r="L2462" s="53"/>
      <c r="M2462" s="53"/>
      <c r="N2462" s="53"/>
      <c r="O2462" s="53"/>
      <c r="P2462" s="53"/>
      <c r="Q2462" s="53"/>
      <c r="R2462" s="53"/>
      <c r="S2462" s="53"/>
      <c r="T2462" s="53"/>
      <c r="U2462" s="81"/>
      <c r="V2462" s="53"/>
      <c r="W2462" s="53"/>
    </row>
    <row r="2463" spans="1:23" x14ac:dyDescent="0.25">
      <c r="A2463" s="116" t="str">
        <f>IF(ISBLANK(TBL_DATA[[#This Row],[Row.names]]), "",   DATE(YEAR(TBL_DATA[[#This Row],[Row.names]]), MONTH(TBL_DATA[[#This Row],[Row.names]]), DAY(TBL_DATA[[#This Row],[Row.names]])))</f>
        <v/>
      </c>
      <c r="B2463" s="119"/>
      <c r="C2463" s="68"/>
      <c r="E2463" s="53"/>
      <c r="F2463" s="53"/>
      <c r="G2463" s="54"/>
      <c r="H2463" s="114"/>
      <c r="I2463" s="53"/>
      <c r="J2463" s="53"/>
      <c r="K2463" s="53"/>
      <c r="L2463" s="53"/>
      <c r="M2463" s="53"/>
      <c r="N2463" s="53"/>
      <c r="O2463" s="53"/>
      <c r="P2463" s="53"/>
      <c r="Q2463" s="53"/>
      <c r="R2463" s="53"/>
      <c r="S2463" s="53"/>
      <c r="T2463" s="53"/>
      <c r="U2463" s="81"/>
      <c r="V2463" s="53"/>
      <c r="W2463" s="53"/>
    </row>
    <row r="2464" spans="1:23" x14ac:dyDescent="0.25">
      <c r="A2464" s="116" t="str">
        <f>IF(ISBLANK(TBL_DATA[[#This Row],[Row.names]]), "",   DATE(YEAR(TBL_DATA[[#This Row],[Row.names]]), MONTH(TBL_DATA[[#This Row],[Row.names]]), DAY(TBL_DATA[[#This Row],[Row.names]])))</f>
        <v/>
      </c>
      <c r="B2464" s="119"/>
      <c r="C2464" s="68"/>
      <c r="E2464" s="53"/>
      <c r="F2464" s="53"/>
      <c r="G2464" s="54"/>
      <c r="H2464" s="114"/>
      <c r="I2464" s="53"/>
      <c r="J2464" s="53"/>
      <c r="K2464" s="53"/>
      <c r="L2464" s="53"/>
      <c r="M2464" s="53"/>
      <c r="N2464" s="53"/>
      <c r="O2464" s="53"/>
      <c r="P2464" s="53"/>
      <c r="Q2464" s="53"/>
      <c r="R2464" s="53"/>
      <c r="S2464" s="53"/>
      <c r="T2464" s="53"/>
      <c r="U2464" s="81"/>
      <c r="V2464" s="53"/>
      <c r="W2464" s="53"/>
    </row>
    <row r="2465" spans="1:23" x14ac:dyDescent="0.25">
      <c r="A2465" s="116" t="str">
        <f>IF(ISBLANK(TBL_DATA[[#This Row],[Row.names]]), "",   DATE(YEAR(TBL_DATA[[#This Row],[Row.names]]), MONTH(TBL_DATA[[#This Row],[Row.names]]), DAY(TBL_DATA[[#This Row],[Row.names]])))</f>
        <v/>
      </c>
      <c r="B2465" s="119"/>
      <c r="C2465" s="68"/>
      <c r="E2465" s="53"/>
      <c r="F2465" s="53"/>
      <c r="G2465" s="54"/>
      <c r="H2465" s="114"/>
      <c r="I2465" s="53"/>
      <c r="J2465" s="53"/>
      <c r="K2465" s="53"/>
      <c r="L2465" s="53"/>
      <c r="M2465" s="53"/>
      <c r="N2465" s="53"/>
      <c r="O2465" s="53"/>
      <c r="P2465" s="53"/>
      <c r="Q2465" s="53"/>
      <c r="R2465" s="53"/>
      <c r="S2465" s="53"/>
      <c r="T2465" s="53"/>
      <c r="U2465" s="81"/>
      <c r="V2465" s="53"/>
      <c r="W2465" s="53"/>
    </row>
    <row r="2466" spans="1:23" x14ac:dyDescent="0.25">
      <c r="A2466" s="116" t="str">
        <f>IF(ISBLANK(TBL_DATA[[#This Row],[Row.names]]), "",   DATE(YEAR(TBL_DATA[[#This Row],[Row.names]]), MONTH(TBL_DATA[[#This Row],[Row.names]]), DAY(TBL_DATA[[#This Row],[Row.names]])))</f>
        <v/>
      </c>
      <c r="B2466" s="119"/>
      <c r="C2466" s="68"/>
      <c r="E2466" s="53"/>
      <c r="F2466" s="53"/>
      <c r="G2466" s="54"/>
      <c r="H2466" s="114"/>
      <c r="I2466" s="53"/>
      <c r="J2466" s="53"/>
      <c r="K2466" s="53"/>
      <c r="L2466" s="53"/>
      <c r="M2466" s="53"/>
      <c r="N2466" s="53"/>
      <c r="O2466" s="53"/>
      <c r="P2466" s="53"/>
      <c r="Q2466" s="53"/>
      <c r="R2466" s="53"/>
      <c r="S2466" s="53"/>
      <c r="T2466" s="53"/>
      <c r="U2466" s="81"/>
      <c r="V2466" s="53"/>
      <c r="W2466" s="53"/>
    </row>
    <row r="2467" spans="1:23" x14ac:dyDescent="0.25">
      <c r="A2467" s="116" t="str">
        <f>IF(ISBLANK(TBL_DATA[[#This Row],[Row.names]]), "",   DATE(YEAR(TBL_DATA[[#This Row],[Row.names]]), MONTH(TBL_DATA[[#This Row],[Row.names]]), DAY(TBL_DATA[[#This Row],[Row.names]])))</f>
        <v/>
      </c>
      <c r="B2467" s="119"/>
      <c r="C2467" s="68"/>
      <c r="E2467" s="53"/>
      <c r="F2467" s="53"/>
      <c r="G2467" s="54"/>
      <c r="H2467" s="114"/>
      <c r="I2467" s="53"/>
      <c r="J2467" s="53"/>
      <c r="K2467" s="53"/>
      <c r="L2467" s="53"/>
      <c r="M2467" s="53"/>
      <c r="N2467" s="53"/>
      <c r="O2467" s="53"/>
      <c r="P2467" s="53"/>
      <c r="Q2467" s="53"/>
      <c r="R2467" s="53"/>
      <c r="S2467" s="53"/>
      <c r="T2467" s="53"/>
      <c r="U2467" s="81"/>
      <c r="V2467" s="53"/>
      <c r="W2467" s="53"/>
    </row>
    <row r="2468" spans="1:23" x14ac:dyDescent="0.25">
      <c r="A2468" s="116" t="str">
        <f>IF(ISBLANK(TBL_DATA[[#This Row],[Row.names]]), "",   DATE(YEAR(TBL_DATA[[#This Row],[Row.names]]), MONTH(TBL_DATA[[#This Row],[Row.names]]), DAY(TBL_DATA[[#This Row],[Row.names]])))</f>
        <v/>
      </c>
      <c r="B2468" s="119"/>
      <c r="C2468" s="68"/>
      <c r="E2468" s="53"/>
      <c r="F2468" s="53"/>
      <c r="G2468" s="54"/>
      <c r="H2468" s="114"/>
      <c r="I2468" s="53"/>
      <c r="J2468" s="53"/>
      <c r="K2468" s="53"/>
      <c r="L2468" s="53"/>
      <c r="M2468" s="53"/>
      <c r="N2468" s="53"/>
      <c r="O2468" s="53"/>
      <c r="P2468" s="53"/>
      <c r="Q2468" s="53"/>
      <c r="R2468" s="53"/>
      <c r="S2468" s="53"/>
      <c r="T2468" s="53"/>
      <c r="U2468" s="81"/>
      <c r="V2468" s="53"/>
      <c r="W2468" s="53"/>
    </row>
    <row r="2469" spans="1:23" x14ac:dyDescent="0.25">
      <c r="A2469" s="116" t="str">
        <f>IF(ISBLANK(TBL_DATA[[#This Row],[Row.names]]), "",   DATE(YEAR(TBL_DATA[[#This Row],[Row.names]]), MONTH(TBL_DATA[[#This Row],[Row.names]]), DAY(TBL_DATA[[#This Row],[Row.names]])))</f>
        <v/>
      </c>
      <c r="B2469" s="119"/>
      <c r="C2469" s="68"/>
      <c r="E2469" s="53"/>
      <c r="F2469" s="53"/>
      <c r="G2469" s="54"/>
      <c r="H2469" s="114"/>
      <c r="I2469" s="53"/>
      <c r="J2469" s="53"/>
      <c r="K2469" s="53"/>
      <c r="L2469" s="53"/>
      <c r="M2469" s="53"/>
      <c r="N2469" s="53"/>
      <c r="O2469" s="53"/>
      <c r="P2469" s="53"/>
      <c r="Q2469" s="53"/>
      <c r="R2469" s="53"/>
      <c r="S2469" s="53"/>
      <c r="T2469" s="53"/>
      <c r="U2469" s="81"/>
      <c r="V2469" s="53"/>
      <c r="W2469" s="53"/>
    </row>
    <row r="2470" spans="1:23" x14ac:dyDescent="0.25">
      <c r="A2470" s="116" t="str">
        <f>IF(ISBLANK(TBL_DATA[[#This Row],[Row.names]]), "",   DATE(YEAR(TBL_DATA[[#This Row],[Row.names]]), MONTH(TBL_DATA[[#This Row],[Row.names]]), DAY(TBL_DATA[[#This Row],[Row.names]])))</f>
        <v/>
      </c>
      <c r="B2470" s="119"/>
      <c r="C2470" s="68"/>
      <c r="E2470" s="53"/>
      <c r="F2470" s="53"/>
      <c r="G2470" s="54"/>
      <c r="H2470" s="114"/>
      <c r="I2470" s="53"/>
      <c r="J2470" s="53"/>
      <c r="K2470" s="53"/>
      <c r="L2470" s="53"/>
      <c r="M2470" s="53"/>
      <c r="N2470" s="53"/>
      <c r="O2470" s="53"/>
      <c r="P2470" s="53"/>
      <c r="Q2470" s="53"/>
      <c r="R2470" s="53"/>
      <c r="S2470" s="53"/>
      <c r="T2470" s="53"/>
      <c r="U2470" s="81"/>
      <c r="V2470" s="53"/>
      <c r="W2470" s="53"/>
    </row>
    <row r="2471" spans="1:23" x14ac:dyDescent="0.25">
      <c r="A2471" s="116" t="str">
        <f>IF(ISBLANK(TBL_DATA[[#This Row],[Row.names]]), "",   DATE(YEAR(TBL_DATA[[#This Row],[Row.names]]), MONTH(TBL_DATA[[#This Row],[Row.names]]), DAY(TBL_DATA[[#This Row],[Row.names]])))</f>
        <v/>
      </c>
      <c r="B2471" s="119"/>
      <c r="C2471" s="68"/>
      <c r="E2471" s="53"/>
      <c r="F2471" s="53"/>
      <c r="G2471" s="54"/>
      <c r="H2471" s="114"/>
      <c r="I2471" s="53"/>
      <c r="J2471" s="53"/>
      <c r="K2471" s="53"/>
      <c r="L2471" s="53"/>
      <c r="M2471" s="53"/>
      <c r="N2471" s="53"/>
      <c r="O2471" s="53"/>
      <c r="P2471" s="53"/>
      <c r="Q2471" s="53"/>
      <c r="R2471" s="53"/>
      <c r="S2471" s="53"/>
      <c r="T2471" s="53"/>
      <c r="U2471" s="81"/>
      <c r="V2471" s="53"/>
      <c r="W2471" s="53"/>
    </row>
    <row r="2472" spans="1:23" x14ac:dyDescent="0.25">
      <c r="A2472" s="116" t="str">
        <f>IF(ISBLANK(TBL_DATA[[#This Row],[Row.names]]), "",   DATE(YEAR(TBL_DATA[[#This Row],[Row.names]]), MONTH(TBL_DATA[[#This Row],[Row.names]]), DAY(TBL_DATA[[#This Row],[Row.names]])))</f>
        <v/>
      </c>
      <c r="B2472" s="119"/>
      <c r="C2472" s="68"/>
      <c r="E2472" s="53"/>
      <c r="F2472" s="53"/>
      <c r="G2472" s="54"/>
      <c r="H2472" s="114"/>
      <c r="I2472" s="53"/>
      <c r="J2472" s="53"/>
      <c r="K2472" s="53"/>
      <c r="L2472" s="53"/>
      <c r="M2472" s="53"/>
      <c r="N2472" s="53"/>
      <c r="O2472" s="53"/>
      <c r="P2472" s="53"/>
      <c r="Q2472" s="53"/>
      <c r="R2472" s="53"/>
      <c r="S2472" s="53"/>
      <c r="T2472" s="53"/>
      <c r="U2472" s="81"/>
      <c r="V2472" s="53"/>
      <c r="W2472" s="53"/>
    </row>
    <row r="2473" spans="1:23" x14ac:dyDescent="0.25">
      <c r="A2473" s="116" t="str">
        <f>IF(ISBLANK(TBL_DATA[[#This Row],[Row.names]]), "",   DATE(YEAR(TBL_DATA[[#This Row],[Row.names]]), MONTH(TBL_DATA[[#This Row],[Row.names]]), DAY(TBL_DATA[[#This Row],[Row.names]])))</f>
        <v/>
      </c>
      <c r="B2473" s="119"/>
      <c r="C2473" s="68"/>
      <c r="E2473" s="53"/>
      <c r="F2473" s="53"/>
      <c r="G2473" s="54"/>
      <c r="H2473" s="114"/>
      <c r="I2473" s="53"/>
      <c r="J2473" s="53"/>
      <c r="K2473" s="53"/>
      <c r="L2473" s="53"/>
      <c r="M2473" s="53"/>
      <c r="N2473" s="53"/>
      <c r="O2473" s="53"/>
      <c r="P2473" s="53"/>
      <c r="Q2473" s="53"/>
      <c r="R2473" s="53"/>
      <c r="S2473" s="53"/>
      <c r="T2473" s="53"/>
      <c r="U2473" s="81"/>
      <c r="V2473" s="53"/>
      <c r="W2473" s="53"/>
    </row>
    <row r="2474" spans="1:23" x14ac:dyDescent="0.25">
      <c r="A2474" s="116" t="str">
        <f>IF(ISBLANK(TBL_DATA[[#This Row],[Row.names]]), "",   DATE(YEAR(TBL_DATA[[#This Row],[Row.names]]), MONTH(TBL_DATA[[#This Row],[Row.names]]), DAY(TBL_DATA[[#This Row],[Row.names]])))</f>
        <v/>
      </c>
      <c r="B2474" s="119"/>
      <c r="C2474" s="68"/>
      <c r="E2474" s="53"/>
      <c r="F2474" s="53"/>
      <c r="G2474" s="54"/>
      <c r="H2474" s="114"/>
      <c r="I2474" s="53"/>
      <c r="J2474" s="53"/>
      <c r="K2474" s="53"/>
      <c r="L2474" s="53"/>
      <c r="M2474" s="53"/>
      <c r="N2474" s="53"/>
      <c r="O2474" s="53"/>
      <c r="P2474" s="53"/>
      <c r="Q2474" s="53"/>
      <c r="R2474" s="53"/>
      <c r="S2474" s="53"/>
      <c r="T2474" s="53"/>
      <c r="U2474" s="81"/>
      <c r="V2474" s="53"/>
      <c r="W2474" s="53"/>
    </row>
    <row r="2475" spans="1:23" x14ac:dyDescent="0.25">
      <c r="A2475" s="116" t="str">
        <f>IF(ISBLANK(TBL_DATA[[#This Row],[Row.names]]), "",   DATE(YEAR(TBL_DATA[[#This Row],[Row.names]]), MONTH(TBL_DATA[[#This Row],[Row.names]]), DAY(TBL_DATA[[#This Row],[Row.names]])))</f>
        <v/>
      </c>
      <c r="B2475" s="119"/>
      <c r="C2475" s="68"/>
      <c r="E2475" s="53"/>
      <c r="F2475" s="53"/>
      <c r="G2475" s="54"/>
      <c r="H2475" s="114"/>
      <c r="I2475" s="53"/>
      <c r="J2475" s="53"/>
      <c r="K2475" s="53"/>
      <c r="L2475" s="53"/>
      <c r="M2475" s="53"/>
      <c r="N2475" s="53"/>
      <c r="O2475" s="53"/>
      <c r="P2475" s="53"/>
      <c r="Q2475" s="53"/>
      <c r="R2475" s="53"/>
      <c r="S2475" s="53"/>
      <c r="T2475" s="53"/>
      <c r="U2475" s="81"/>
      <c r="V2475" s="53"/>
      <c r="W2475" s="53"/>
    </row>
    <row r="2476" spans="1:23" x14ac:dyDescent="0.25">
      <c r="A2476" s="116" t="str">
        <f>IF(ISBLANK(TBL_DATA[[#This Row],[Row.names]]), "",   DATE(YEAR(TBL_DATA[[#This Row],[Row.names]]), MONTH(TBL_DATA[[#This Row],[Row.names]]), DAY(TBL_DATA[[#This Row],[Row.names]])))</f>
        <v/>
      </c>
      <c r="B2476" s="119"/>
      <c r="C2476" s="68"/>
      <c r="E2476" s="53"/>
      <c r="F2476" s="53"/>
      <c r="G2476" s="54"/>
      <c r="H2476" s="114"/>
      <c r="I2476" s="53"/>
      <c r="J2476" s="53"/>
      <c r="K2476" s="53"/>
      <c r="L2476" s="53"/>
      <c r="M2476" s="53"/>
      <c r="N2476" s="53"/>
      <c r="O2476" s="53"/>
      <c r="P2476" s="53"/>
      <c r="Q2476" s="53"/>
      <c r="R2476" s="53"/>
      <c r="S2476" s="53"/>
      <c r="T2476" s="53"/>
      <c r="U2476" s="81"/>
      <c r="V2476" s="53"/>
      <c r="W2476" s="53"/>
    </row>
    <row r="2477" spans="1:23" x14ac:dyDescent="0.25">
      <c r="A2477" s="116" t="str">
        <f>IF(ISBLANK(TBL_DATA[[#This Row],[Row.names]]), "",   DATE(YEAR(TBL_DATA[[#This Row],[Row.names]]), MONTH(TBL_DATA[[#This Row],[Row.names]]), DAY(TBL_DATA[[#This Row],[Row.names]])))</f>
        <v/>
      </c>
      <c r="B2477" s="119"/>
      <c r="C2477" s="68"/>
      <c r="E2477" s="53"/>
      <c r="F2477" s="53"/>
      <c r="G2477" s="54"/>
      <c r="H2477" s="114"/>
      <c r="I2477" s="53"/>
      <c r="J2477" s="53"/>
      <c r="K2477" s="53"/>
      <c r="L2477" s="53"/>
      <c r="M2477" s="53"/>
      <c r="N2477" s="53"/>
      <c r="O2477" s="53"/>
      <c r="P2477" s="53"/>
      <c r="Q2477" s="53"/>
      <c r="R2477" s="53"/>
      <c r="S2477" s="53"/>
      <c r="T2477" s="53"/>
      <c r="U2477" s="81"/>
      <c r="V2477" s="53"/>
      <c r="W2477" s="53"/>
    </row>
    <row r="2478" spans="1:23" x14ac:dyDescent="0.25">
      <c r="A2478" s="116" t="str">
        <f>IF(ISBLANK(TBL_DATA[[#This Row],[Row.names]]), "",   DATE(YEAR(TBL_DATA[[#This Row],[Row.names]]), MONTH(TBL_DATA[[#This Row],[Row.names]]), DAY(TBL_DATA[[#This Row],[Row.names]])))</f>
        <v/>
      </c>
      <c r="B2478" s="119"/>
      <c r="C2478" s="68"/>
      <c r="E2478" s="53"/>
      <c r="F2478" s="53"/>
      <c r="G2478" s="54"/>
      <c r="H2478" s="114"/>
      <c r="I2478" s="53"/>
      <c r="J2478" s="53"/>
      <c r="K2478" s="53"/>
      <c r="L2478" s="53"/>
      <c r="M2478" s="53"/>
      <c r="N2478" s="53"/>
      <c r="O2478" s="53"/>
      <c r="P2478" s="53"/>
      <c r="Q2478" s="53"/>
      <c r="R2478" s="53"/>
      <c r="S2478" s="53"/>
      <c r="T2478" s="53"/>
      <c r="U2478" s="81"/>
      <c r="V2478" s="53"/>
      <c r="W2478" s="53"/>
    </row>
    <row r="2479" spans="1:23" x14ac:dyDescent="0.25">
      <c r="A2479" s="116" t="str">
        <f>IF(ISBLANK(TBL_DATA[[#This Row],[Row.names]]), "",   DATE(YEAR(TBL_DATA[[#This Row],[Row.names]]), MONTH(TBL_DATA[[#This Row],[Row.names]]), DAY(TBL_DATA[[#This Row],[Row.names]])))</f>
        <v/>
      </c>
      <c r="B2479" s="119"/>
      <c r="C2479" s="68"/>
      <c r="E2479" s="53"/>
      <c r="F2479" s="53"/>
      <c r="G2479" s="54"/>
      <c r="H2479" s="114"/>
      <c r="I2479" s="53"/>
      <c r="J2479" s="53"/>
      <c r="K2479" s="53"/>
      <c r="L2479" s="53"/>
      <c r="M2479" s="53"/>
      <c r="N2479" s="53"/>
      <c r="O2479" s="53"/>
      <c r="P2479" s="53"/>
      <c r="Q2479" s="53"/>
      <c r="R2479" s="53"/>
      <c r="S2479" s="53"/>
      <c r="T2479" s="53"/>
      <c r="U2479" s="81"/>
      <c r="V2479" s="53"/>
      <c r="W2479" s="53"/>
    </row>
    <row r="2480" spans="1:23" x14ac:dyDescent="0.25">
      <c r="A2480" s="116" t="str">
        <f>IF(ISBLANK(TBL_DATA[[#This Row],[Row.names]]), "",   DATE(YEAR(TBL_DATA[[#This Row],[Row.names]]), MONTH(TBL_DATA[[#This Row],[Row.names]]), DAY(TBL_DATA[[#This Row],[Row.names]])))</f>
        <v/>
      </c>
      <c r="B2480" s="119"/>
      <c r="C2480" s="68"/>
      <c r="E2480" s="53"/>
      <c r="F2480" s="53"/>
      <c r="G2480" s="54"/>
      <c r="H2480" s="114"/>
      <c r="I2480" s="53"/>
      <c r="J2480" s="53"/>
      <c r="K2480" s="53"/>
      <c r="L2480" s="53"/>
      <c r="M2480" s="53"/>
      <c r="N2480" s="53"/>
      <c r="O2480" s="53"/>
      <c r="P2480" s="53"/>
      <c r="Q2480" s="53"/>
      <c r="R2480" s="53"/>
      <c r="S2480" s="53"/>
      <c r="T2480" s="53"/>
      <c r="U2480" s="81"/>
      <c r="V2480" s="53"/>
      <c r="W2480" s="53"/>
    </row>
    <row r="2481" spans="1:23" x14ac:dyDescent="0.25">
      <c r="A2481" s="116" t="str">
        <f>IF(ISBLANK(TBL_DATA[[#This Row],[Row.names]]), "",   DATE(YEAR(TBL_DATA[[#This Row],[Row.names]]), MONTH(TBL_DATA[[#This Row],[Row.names]]), DAY(TBL_DATA[[#This Row],[Row.names]])))</f>
        <v/>
      </c>
      <c r="B2481" s="119"/>
      <c r="C2481" s="68"/>
      <c r="E2481" s="53"/>
      <c r="F2481" s="53"/>
      <c r="G2481" s="54"/>
      <c r="H2481" s="114"/>
      <c r="I2481" s="53"/>
      <c r="J2481" s="53"/>
      <c r="K2481" s="53"/>
      <c r="L2481" s="53"/>
      <c r="M2481" s="53"/>
      <c r="N2481" s="53"/>
      <c r="O2481" s="53"/>
      <c r="P2481" s="53"/>
      <c r="Q2481" s="53"/>
      <c r="R2481" s="53"/>
      <c r="S2481" s="53"/>
      <c r="T2481" s="53"/>
      <c r="U2481" s="81"/>
      <c r="V2481" s="53"/>
      <c r="W2481" s="53"/>
    </row>
    <row r="2482" spans="1:23" x14ac:dyDescent="0.25">
      <c r="A2482" s="116" t="str">
        <f>IF(ISBLANK(TBL_DATA[[#This Row],[Row.names]]), "",   DATE(YEAR(TBL_DATA[[#This Row],[Row.names]]), MONTH(TBL_DATA[[#This Row],[Row.names]]), DAY(TBL_DATA[[#This Row],[Row.names]])))</f>
        <v/>
      </c>
      <c r="B2482" s="119"/>
      <c r="C2482" s="68"/>
      <c r="E2482" s="53"/>
      <c r="F2482" s="53"/>
      <c r="G2482" s="54"/>
      <c r="H2482" s="114"/>
      <c r="I2482" s="53"/>
      <c r="J2482" s="53"/>
      <c r="K2482" s="53"/>
      <c r="L2482" s="53"/>
      <c r="M2482" s="53"/>
      <c r="N2482" s="53"/>
      <c r="O2482" s="53"/>
      <c r="P2482" s="53"/>
      <c r="Q2482" s="53"/>
      <c r="R2482" s="53"/>
      <c r="S2482" s="53"/>
      <c r="T2482" s="53"/>
      <c r="U2482" s="81"/>
      <c r="V2482" s="53"/>
      <c r="W2482" s="53"/>
    </row>
    <row r="2483" spans="1:23" x14ac:dyDescent="0.25">
      <c r="A2483" s="116" t="str">
        <f>IF(ISBLANK(TBL_DATA[[#This Row],[Row.names]]), "",   DATE(YEAR(TBL_DATA[[#This Row],[Row.names]]), MONTH(TBL_DATA[[#This Row],[Row.names]]), DAY(TBL_DATA[[#This Row],[Row.names]])))</f>
        <v/>
      </c>
      <c r="B2483" s="119"/>
      <c r="C2483" s="68"/>
      <c r="E2483" s="53"/>
      <c r="F2483" s="53"/>
      <c r="G2483" s="54"/>
      <c r="H2483" s="114"/>
      <c r="I2483" s="53"/>
      <c r="J2483" s="53"/>
      <c r="K2483" s="53"/>
      <c r="L2483" s="53"/>
      <c r="M2483" s="53"/>
      <c r="N2483" s="53"/>
      <c r="O2483" s="53"/>
      <c r="P2483" s="53"/>
      <c r="Q2483" s="53"/>
      <c r="R2483" s="53"/>
      <c r="S2483" s="53"/>
      <c r="T2483" s="53"/>
      <c r="U2483" s="81"/>
      <c r="V2483" s="53"/>
      <c r="W2483" s="53"/>
    </row>
    <row r="2484" spans="1:23" x14ac:dyDescent="0.25">
      <c r="A2484" s="116" t="str">
        <f>IF(ISBLANK(TBL_DATA[[#This Row],[Row.names]]), "",   DATE(YEAR(TBL_DATA[[#This Row],[Row.names]]), MONTH(TBL_DATA[[#This Row],[Row.names]]), DAY(TBL_DATA[[#This Row],[Row.names]])))</f>
        <v/>
      </c>
      <c r="B2484" s="119"/>
      <c r="C2484" s="68"/>
      <c r="E2484" s="53"/>
      <c r="F2484" s="53"/>
      <c r="G2484" s="54"/>
      <c r="H2484" s="114"/>
      <c r="I2484" s="53"/>
      <c r="J2484" s="53"/>
      <c r="K2484" s="53"/>
      <c r="L2484" s="53"/>
      <c r="M2484" s="53"/>
      <c r="N2484" s="53"/>
      <c r="O2484" s="53"/>
      <c r="P2484" s="53"/>
      <c r="Q2484" s="53"/>
      <c r="R2484" s="53"/>
      <c r="S2484" s="53"/>
      <c r="T2484" s="53"/>
      <c r="U2484" s="81"/>
      <c r="V2484" s="53"/>
      <c r="W2484" s="53"/>
    </row>
    <row r="2485" spans="1:23" x14ac:dyDescent="0.25">
      <c r="A2485" s="116" t="str">
        <f>IF(ISBLANK(TBL_DATA[[#This Row],[Row.names]]), "",   DATE(YEAR(TBL_DATA[[#This Row],[Row.names]]), MONTH(TBL_DATA[[#This Row],[Row.names]]), DAY(TBL_DATA[[#This Row],[Row.names]])))</f>
        <v/>
      </c>
      <c r="B2485" s="119"/>
      <c r="C2485" s="68"/>
      <c r="E2485" s="53"/>
      <c r="F2485" s="53"/>
      <c r="G2485" s="54"/>
      <c r="H2485" s="114"/>
      <c r="I2485" s="53"/>
      <c r="J2485" s="53"/>
      <c r="K2485" s="53"/>
      <c r="L2485" s="53"/>
      <c r="M2485" s="53"/>
      <c r="N2485" s="53"/>
      <c r="O2485" s="53"/>
      <c r="P2485" s="53"/>
      <c r="Q2485" s="53"/>
      <c r="R2485" s="53"/>
      <c r="S2485" s="53"/>
      <c r="T2485" s="53"/>
      <c r="U2485" s="81"/>
      <c r="V2485" s="53"/>
      <c r="W2485" s="53"/>
    </row>
    <row r="2486" spans="1:23" x14ac:dyDescent="0.25">
      <c r="A2486" s="116" t="str">
        <f>IF(ISBLANK(TBL_DATA[[#This Row],[Row.names]]), "",   DATE(YEAR(TBL_DATA[[#This Row],[Row.names]]), MONTH(TBL_DATA[[#This Row],[Row.names]]), DAY(TBL_DATA[[#This Row],[Row.names]])))</f>
        <v/>
      </c>
      <c r="B2486" s="119"/>
      <c r="C2486" s="68"/>
      <c r="E2486" s="53"/>
      <c r="F2486" s="53"/>
      <c r="G2486" s="54"/>
      <c r="H2486" s="114"/>
      <c r="I2486" s="53"/>
      <c r="J2486" s="53"/>
      <c r="K2486" s="53"/>
      <c r="L2486" s="53"/>
      <c r="M2486" s="53"/>
      <c r="N2486" s="53"/>
      <c r="O2486" s="53"/>
      <c r="P2486" s="53"/>
      <c r="Q2486" s="53"/>
      <c r="R2486" s="53"/>
      <c r="S2486" s="53"/>
      <c r="T2486" s="53"/>
      <c r="U2486" s="81"/>
      <c r="V2486" s="53"/>
      <c r="W2486" s="53"/>
    </row>
    <row r="2487" spans="1:23" x14ac:dyDescent="0.25">
      <c r="A2487" s="116" t="str">
        <f>IF(ISBLANK(TBL_DATA[[#This Row],[Row.names]]), "",   DATE(YEAR(TBL_DATA[[#This Row],[Row.names]]), MONTH(TBL_DATA[[#This Row],[Row.names]]), DAY(TBL_DATA[[#This Row],[Row.names]])))</f>
        <v/>
      </c>
      <c r="B2487" s="119"/>
      <c r="C2487" s="68"/>
      <c r="E2487" s="53"/>
      <c r="F2487" s="53"/>
      <c r="G2487" s="54"/>
      <c r="H2487" s="114"/>
      <c r="I2487" s="53"/>
      <c r="J2487" s="53"/>
      <c r="K2487" s="53"/>
      <c r="L2487" s="53"/>
      <c r="M2487" s="53"/>
      <c r="N2487" s="53"/>
      <c r="O2487" s="53"/>
      <c r="P2487" s="53"/>
      <c r="Q2487" s="53"/>
      <c r="R2487" s="53"/>
      <c r="S2487" s="53"/>
      <c r="T2487" s="53"/>
      <c r="U2487" s="81"/>
      <c r="V2487" s="53"/>
      <c r="W2487" s="53"/>
    </row>
    <row r="2488" spans="1:23" x14ac:dyDescent="0.25">
      <c r="A2488" s="116" t="str">
        <f>IF(ISBLANK(TBL_DATA[[#This Row],[Row.names]]), "",   DATE(YEAR(TBL_DATA[[#This Row],[Row.names]]), MONTH(TBL_DATA[[#This Row],[Row.names]]), DAY(TBL_DATA[[#This Row],[Row.names]])))</f>
        <v/>
      </c>
      <c r="B2488" s="119"/>
      <c r="C2488" s="68"/>
      <c r="E2488" s="53"/>
      <c r="F2488" s="53"/>
      <c r="G2488" s="54"/>
      <c r="H2488" s="114"/>
      <c r="I2488" s="53"/>
      <c r="J2488" s="53"/>
      <c r="K2488" s="53"/>
      <c r="L2488" s="53"/>
      <c r="M2488" s="53"/>
      <c r="N2488" s="53"/>
      <c r="O2488" s="53"/>
      <c r="P2488" s="53"/>
      <c r="Q2488" s="53"/>
      <c r="R2488" s="53"/>
      <c r="S2488" s="53"/>
      <c r="T2488" s="53"/>
      <c r="U2488" s="81"/>
      <c r="V2488" s="53"/>
      <c r="W2488" s="53"/>
    </row>
    <row r="2489" spans="1:23" x14ac:dyDescent="0.25">
      <c r="A2489" s="116" t="str">
        <f>IF(ISBLANK(TBL_DATA[[#This Row],[Row.names]]), "",   DATE(YEAR(TBL_DATA[[#This Row],[Row.names]]), MONTH(TBL_DATA[[#This Row],[Row.names]]), DAY(TBL_DATA[[#This Row],[Row.names]])))</f>
        <v/>
      </c>
      <c r="B2489" s="119"/>
      <c r="C2489" s="68"/>
      <c r="E2489" s="53"/>
      <c r="F2489" s="53"/>
      <c r="G2489" s="54"/>
      <c r="H2489" s="114"/>
      <c r="I2489" s="53"/>
      <c r="J2489" s="53"/>
      <c r="K2489" s="53"/>
      <c r="L2489" s="53"/>
      <c r="M2489" s="53"/>
      <c r="N2489" s="53"/>
      <c r="O2489" s="53"/>
      <c r="P2489" s="53"/>
      <c r="Q2489" s="53"/>
      <c r="R2489" s="53"/>
      <c r="S2489" s="53"/>
      <c r="T2489" s="53"/>
      <c r="U2489" s="81"/>
      <c r="V2489" s="53"/>
      <c r="W2489" s="53"/>
    </row>
    <row r="2490" spans="1:23" x14ac:dyDescent="0.25">
      <c r="A2490" s="116" t="str">
        <f>IF(ISBLANK(TBL_DATA[[#This Row],[Row.names]]), "",   DATE(YEAR(TBL_DATA[[#This Row],[Row.names]]), MONTH(TBL_DATA[[#This Row],[Row.names]]), DAY(TBL_DATA[[#This Row],[Row.names]])))</f>
        <v/>
      </c>
      <c r="B2490" s="119"/>
      <c r="C2490" s="68"/>
      <c r="E2490" s="53"/>
      <c r="F2490" s="53"/>
      <c r="G2490" s="54"/>
      <c r="H2490" s="114"/>
      <c r="I2490" s="53"/>
      <c r="J2490" s="53"/>
      <c r="K2490" s="53"/>
      <c r="L2490" s="53"/>
      <c r="M2490" s="53"/>
      <c r="N2490" s="53"/>
      <c r="O2490" s="53"/>
      <c r="P2490" s="53"/>
      <c r="Q2490" s="53"/>
      <c r="R2490" s="53"/>
      <c r="S2490" s="53"/>
      <c r="T2490" s="53"/>
      <c r="U2490" s="81"/>
      <c r="V2490" s="53"/>
      <c r="W2490" s="53"/>
    </row>
    <row r="2491" spans="1:23" x14ac:dyDescent="0.25">
      <c r="A2491" s="116" t="str">
        <f>IF(ISBLANK(TBL_DATA[[#This Row],[Row.names]]), "",   DATE(YEAR(TBL_DATA[[#This Row],[Row.names]]), MONTH(TBL_DATA[[#This Row],[Row.names]]), DAY(TBL_DATA[[#This Row],[Row.names]])))</f>
        <v/>
      </c>
      <c r="B2491" s="119"/>
      <c r="C2491" s="68"/>
      <c r="E2491" s="53"/>
      <c r="F2491" s="53"/>
      <c r="G2491" s="54"/>
      <c r="H2491" s="114"/>
      <c r="I2491" s="53"/>
      <c r="J2491" s="53"/>
      <c r="K2491" s="53"/>
      <c r="L2491" s="53"/>
      <c r="M2491" s="53"/>
      <c r="N2491" s="53"/>
      <c r="O2491" s="53"/>
      <c r="P2491" s="53"/>
      <c r="Q2491" s="53"/>
      <c r="R2491" s="53"/>
      <c r="S2491" s="53"/>
      <c r="T2491" s="53"/>
      <c r="U2491" s="81"/>
      <c r="V2491" s="53"/>
      <c r="W2491" s="53"/>
    </row>
    <row r="2492" spans="1:23" x14ac:dyDescent="0.25">
      <c r="A2492" s="116" t="str">
        <f>IF(ISBLANK(TBL_DATA[[#This Row],[Row.names]]), "",   DATE(YEAR(TBL_DATA[[#This Row],[Row.names]]), MONTH(TBL_DATA[[#This Row],[Row.names]]), DAY(TBL_DATA[[#This Row],[Row.names]])))</f>
        <v/>
      </c>
      <c r="B2492" s="119"/>
      <c r="C2492" s="68"/>
      <c r="E2492" s="53"/>
      <c r="F2492" s="53"/>
      <c r="G2492" s="54"/>
      <c r="H2492" s="114"/>
      <c r="I2492" s="53"/>
      <c r="J2492" s="53"/>
      <c r="K2492" s="53"/>
      <c r="L2492" s="53"/>
      <c r="M2492" s="53"/>
      <c r="N2492" s="53"/>
      <c r="O2492" s="53"/>
      <c r="P2492" s="53"/>
      <c r="Q2492" s="53"/>
      <c r="R2492" s="53"/>
      <c r="S2492" s="53"/>
      <c r="T2492" s="53"/>
      <c r="U2492" s="81"/>
      <c r="V2492" s="53"/>
      <c r="W2492" s="53"/>
    </row>
    <row r="2493" spans="1:23" x14ac:dyDescent="0.25">
      <c r="A2493" s="116" t="str">
        <f>IF(ISBLANK(TBL_DATA[[#This Row],[Row.names]]), "",   DATE(YEAR(TBL_DATA[[#This Row],[Row.names]]), MONTH(TBL_DATA[[#This Row],[Row.names]]), DAY(TBL_DATA[[#This Row],[Row.names]])))</f>
        <v/>
      </c>
      <c r="B2493" s="119"/>
      <c r="C2493" s="68"/>
      <c r="E2493" s="53"/>
      <c r="F2493" s="53"/>
      <c r="G2493" s="54"/>
      <c r="H2493" s="114"/>
      <c r="I2493" s="53"/>
      <c r="J2493" s="53"/>
      <c r="K2493" s="53"/>
      <c r="L2493" s="53"/>
      <c r="M2493" s="53"/>
      <c r="N2493" s="53"/>
      <c r="O2493" s="53"/>
      <c r="P2493" s="53"/>
      <c r="Q2493" s="53"/>
      <c r="R2493" s="53"/>
      <c r="S2493" s="53"/>
      <c r="T2493" s="53"/>
      <c r="U2493" s="81"/>
      <c r="V2493" s="53"/>
      <c r="W2493" s="53"/>
    </row>
    <row r="2494" spans="1:23" x14ac:dyDescent="0.25">
      <c r="A2494" s="116" t="str">
        <f>IF(ISBLANK(TBL_DATA[[#This Row],[Row.names]]), "",   DATE(YEAR(TBL_DATA[[#This Row],[Row.names]]), MONTH(TBL_DATA[[#This Row],[Row.names]]), DAY(TBL_DATA[[#This Row],[Row.names]])))</f>
        <v/>
      </c>
      <c r="B2494" s="119"/>
      <c r="C2494" s="68"/>
      <c r="E2494" s="53"/>
      <c r="F2494" s="53"/>
      <c r="G2494" s="54"/>
      <c r="H2494" s="114"/>
      <c r="I2494" s="53"/>
      <c r="J2494" s="53"/>
      <c r="K2494" s="53"/>
      <c r="L2494" s="53"/>
      <c r="M2494" s="53"/>
      <c r="N2494" s="53"/>
      <c r="O2494" s="53"/>
      <c r="P2494" s="53"/>
      <c r="Q2494" s="53"/>
      <c r="R2494" s="53"/>
      <c r="S2494" s="53"/>
      <c r="T2494" s="53"/>
      <c r="U2494" s="81"/>
      <c r="V2494" s="53"/>
      <c r="W2494" s="53"/>
    </row>
    <row r="2495" spans="1:23" x14ac:dyDescent="0.25">
      <c r="A2495" s="116" t="str">
        <f>IF(ISBLANK(TBL_DATA[[#This Row],[Row.names]]), "",   DATE(YEAR(TBL_DATA[[#This Row],[Row.names]]), MONTH(TBL_DATA[[#This Row],[Row.names]]), DAY(TBL_DATA[[#This Row],[Row.names]])))</f>
        <v/>
      </c>
      <c r="B2495" s="119"/>
      <c r="C2495" s="68"/>
      <c r="E2495" s="53"/>
      <c r="F2495" s="53"/>
      <c r="G2495" s="54"/>
      <c r="H2495" s="114"/>
      <c r="I2495" s="53"/>
      <c r="J2495" s="53"/>
      <c r="K2495" s="53"/>
      <c r="L2495" s="53"/>
      <c r="M2495" s="53"/>
      <c r="N2495" s="53"/>
      <c r="O2495" s="53"/>
      <c r="P2495" s="53"/>
      <c r="Q2495" s="53"/>
      <c r="R2495" s="53"/>
      <c r="S2495" s="53"/>
      <c r="T2495" s="53"/>
      <c r="U2495" s="81"/>
      <c r="V2495" s="53"/>
      <c r="W2495" s="53"/>
    </row>
    <row r="2496" spans="1:23" x14ac:dyDescent="0.25">
      <c r="A2496" s="116" t="str">
        <f>IF(ISBLANK(TBL_DATA[[#This Row],[Row.names]]), "",   DATE(YEAR(TBL_DATA[[#This Row],[Row.names]]), MONTH(TBL_DATA[[#This Row],[Row.names]]), DAY(TBL_DATA[[#This Row],[Row.names]])))</f>
        <v/>
      </c>
      <c r="B2496" s="119"/>
      <c r="C2496" s="68"/>
      <c r="E2496" s="53"/>
      <c r="F2496" s="53"/>
      <c r="G2496" s="54"/>
      <c r="H2496" s="114"/>
      <c r="I2496" s="53"/>
      <c r="J2496" s="53"/>
      <c r="K2496" s="53"/>
      <c r="L2496" s="53"/>
      <c r="M2496" s="53"/>
      <c r="N2496" s="53"/>
      <c r="O2496" s="53"/>
      <c r="P2496" s="53"/>
      <c r="Q2496" s="53"/>
      <c r="R2496" s="53"/>
      <c r="S2496" s="53"/>
      <c r="T2496" s="53"/>
      <c r="U2496" s="81"/>
      <c r="V2496" s="53"/>
      <c r="W2496" s="53"/>
    </row>
    <row r="2497" spans="1:23" x14ac:dyDescent="0.25">
      <c r="A2497" s="116" t="str">
        <f>IF(ISBLANK(TBL_DATA[[#This Row],[Row.names]]), "",   DATE(YEAR(TBL_DATA[[#This Row],[Row.names]]), MONTH(TBL_DATA[[#This Row],[Row.names]]), DAY(TBL_DATA[[#This Row],[Row.names]])))</f>
        <v/>
      </c>
      <c r="B2497" s="119"/>
      <c r="C2497" s="68"/>
      <c r="E2497" s="53"/>
      <c r="F2497" s="53"/>
      <c r="G2497" s="54"/>
      <c r="H2497" s="114"/>
      <c r="I2497" s="53"/>
      <c r="J2497" s="53"/>
      <c r="K2497" s="53"/>
      <c r="L2497" s="53"/>
      <c r="M2497" s="53"/>
      <c r="N2497" s="53"/>
      <c r="O2497" s="53"/>
      <c r="P2497" s="53"/>
      <c r="Q2497" s="53"/>
      <c r="R2497" s="53"/>
      <c r="S2497" s="53"/>
      <c r="T2497" s="53"/>
      <c r="U2497" s="81"/>
      <c r="V2497" s="53"/>
      <c r="W2497" s="53"/>
    </row>
    <row r="2498" spans="1:23" x14ac:dyDescent="0.25">
      <c r="A2498" s="116" t="str">
        <f>IF(ISBLANK(TBL_DATA[[#This Row],[Row.names]]), "",   DATE(YEAR(TBL_DATA[[#This Row],[Row.names]]), MONTH(TBL_DATA[[#This Row],[Row.names]]), DAY(TBL_DATA[[#This Row],[Row.names]])))</f>
        <v/>
      </c>
      <c r="B2498" s="119"/>
      <c r="C2498" s="68"/>
      <c r="E2498" s="53"/>
      <c r="F2498" s="53"/>
      <c r="G2498" s="54"/>
      <c r="H2498" s="114"/>
      <c r="I2498" s="53"/>
      <c r="J2498" s="53"/>
      <c r="K2498" s="53"/>
      <c r="L2498" s="53"/>
      <c r="M2498" s="53"/>
      <c r="N2498" s="53"/>
      <c r="O2498" s="53"/>
      <c r="P2498" s="53"/>
      <c r="Q2498" s="53"/>
      <c r="R2498" s="53"/>
      <c r="S2498" s="53"/>
      <c r="T2498" s="53"/>
      <c r="U2498" s="81"/>
      <c r="V2498" s="53"/>
      <c r="W2498" s="53"/>
    </row>
    <row r="2499" spans="1:23" x14ac:dyDescent="0.25">
      <c r="A2499" s="116" t="str">
        <f>IF(ISBLANK(TBL_DATA[[#This Row],[Row.names]]), "",   DATE(YEAR(TBL_DATA[[#This Row],[Row.names]]), MONTH(TBL_DATA[[#This Row],[Row.names]]), DAY(TBL_DATA[[#This Row],[Row.names]])))</f>
        <v/>
      </c>
      <c r="B2499" s="119"/>
      <c r="C2499" s="68"/>
      <c r="E2499" s="53"/>
      <c r="F2499" s="53"/>
      <c r="G2499" s="54"/>
      <c r="H2499" s="114"/>
      <c r="I2499" s="53"/>
      <c r="J2499" s="53"/>
      <c r="K2499" s="53"/>
      <c r="L2499" s="53"/>
      <c r="M2499" s="53"/>
      <c r="N2499" s="53"/>
      <c r="O2499" s="53"/>
      <c r="P2499" s="53"/>
      <c r="Q2499" s="53"/>
      <c r="R2499" s="53"/>
      <c r="S2499" s="53"/>
      <c r="T2499" s="53"/>
      <c r="U2499" s="81"/>
      <c r="V2499" s="53"/>
      <c r="W2499" s="53"/>
    </row>
    <row r="2500" spans="1:23" x14ac:dyDescent="0.25">
      <c r="A2500" s="116" t="str">
        <f>IF(ISBLANK(TBL_DATA[[#This Row],[Row.names]]), "",   DATE(YEAR(TBL_DATA[[#This Row],[Row.names]]), MONTH(TBL_DATA[[#This Row],[Row.names]]), DAY(TBL_DATA[[#This Row],[Row.names]])))</f>
        <v/>
      </c>
      <c r="B2500" s="119"/>
      <c r="C2500" s="68"/>
      <c r="E2500" s="53"/>
      <c r="F2500" s="53"/>
      <c r="G2500" s="54"/>
      <c r="H2500" s="114"/>
      <c r="I2500" s="53"/>
      <c r="J2500" s="53"/>
      <c r="K2500" s="53"/>
      <c r="L2500" s="53"/>
      <c r="M2500" s="53"/>
      <c r="N2500" s="53"/>
      <c r="O2500" s="53"/>
      <c r="P2500" s="53"/>
      <c r="Q2500" s="53"/>
      <c r="R2500" s="53"/>
      <c r="S2500" s="53"/>
      <c r="T2500" s="53"/>
      <c r="U2500" s="81"/>
      <c r="V2500" s="53"/>
      <c r="W2500" s="53"/>
    </row>
    <row r="2501" spans="1:23" x14ac:dyDescent="0.25">
      <c r="A2501" s="116" t="str">
        <f>IF(ISBLANK(TBL_DATA[[#This Row],[Row.names]]), "",   DATE(YEAR(TBL_DATA[[#This Row],[Row.names]]), MONTH(TBL_DATA[[#This Row],[Row.names]]), DAY(TBL_DATA[[#This Row],[Row.names]])))</f>
        <v/>
      </c>
      <c r="B2501" s="119"/>
      <c r="C2501" s="68"/>
      <c r="E2501" s="53"/>
      <c r="F2501" s="53"/>
      <c r="G2501" s="54"/>
      <c r="H2501" s="114"/>
      <c r="I2501" s="53"/>
      <c r="J2501" s="53"/>
      <c r="K2501" s="53"/>
      <c r="L2501" s="53"/>
      <c r="M2501" s="53"/>
      <c r="N2501" s="53"/>
      <c r="O2501" s="53"/>
      <c r="P2501" s="53"/>
      <c r="Q2501" s="53"/>
      <c r="R2501" s="53"/>
      <c r="S2501" s="53"/>
      <c r="T2501" s="53"/>
      <c r="U2501" s="81"/>
      <c r="V2501" s="53"/>
      <c r="W2501" s="53"/>
    </row>
    <row r="2502" spans="1:23" x14ac:dyDescent="0.25">
      <c r="A2502" s="116" t="str">
        <f>IF(ISBLANK(TBL_DATA[[#This Row],[Row.names]]), "",   DATE(YEAR(TBL_DATA[[#This Row],[Row.names]]), MONTH(TBL_DATA[[#This Row],[Row.names]]), DAY(TBL_DATA[[#This Row],[Row.names]])))</f>
        <v/>
      </c>
      <c r="B2502" s="119"/>
      <c r="C2502" s="68"/>
      <c r="E2502" s="53"/>
      <c r="F2502" s="53"/>
      <c r="G2502" s="54"/>
      <c r="H2502" s="114"/>
      <c r="I2502" s="53"/>
      <c r="J2502" s="53"/>
      <c r="K2502" s="53"/>
      <c r="L2502" s="53"/>
      <c r="M2502" s="53"/>
      <c r="N2502" s="53"/>
      <c r="O2502" s="53"/>
      <c r="P2502" s="53"/>
      <c r="Q2502" s="53"/>
      <c r="R2502" s="53"/>
      <c r="S2502" s="53"/>
      <c r="T2502" s="53"/>
      <c r="U2502" s="81"/>
      <c r="V2502" s="53"/>
      <c r="W2502" s="53"/>
    </row>
    <row r="2503" spans="1:23" x14ac:dyDescent="0.25">
      <c r="A2503" s="116" t="str">
        <f>IF(ISBLANK(TBL_DATA[[#This Row],[Row.names]]), "",   DATE(YEAR(TBL_DATA[[#This Row],[Row.names]]), MONTH(TBL_DATA[[#This Row],[Row.names]]), DAY(TBL_DATA[[#This Row],[Row.names]])))</f>
        <v/>
      </c>
      <c r="B2503" s="119"/>
      <c r="C2503" s="68"/>
      <c r="E2503" s="53"/>
      <c r="F2503" s="53"/>
      <c r="G2503" s="54"/>
      <c r="H2503" s="114"/>
      <c r="I2503" s="53"/>
      <c r="J2503" s="53"/>
      <c r="K2503" s="53"/>
      <c r="L2503" s="53"/>
      <c r="M2503" s="53"/>
      <c r="N2503" s="53"/>
      <c r="O2503" s="53"/>
      <c r="P2503" s="53"/>
      <c r="Q2503" s="53"/>
      <c r="R2503" s="53"/>
      <c r="S2503" s="53"/>
      <c r="T2503" s="53"/>
      <c r="U2503" s="81"/>
      <c r="V2503" s="53"/>
      <c r="W2503" s="53"/>
    </row>
    <row r="2504" spans="1:23" x14ac:dyDescent="0.25">
      <c r="A2504" s="116" t="str">
        <f>IF(ISBLANK(TBL_DATA[[#This Row],[Row.names]]), "",   DATE(YEAR(TBL_DATA[[#This Row],[Row.names]]), MONTH(TBL_DATA[[#This Row],[Row.names]]), DAY(TBL_DATA[[#This Row],[Row.names]])))</f>
        <v/>
      </c>
      <c r="B2504" s="119"/>
      <c r="C2504" s="68"/>
      <c r="E2504" s="53"/>
      <c r="F2504" s="53"/>
      <c r="G2504" s="54"/>
      <c r="H2504" s="114"/>
      <c r="I2504" s="53"/>
      <c r="J2504" s="53"/>
      <c r="K2504" s="53"/>
      <c r="L2504" s="53"/>
      <c r="M2504" s="53"/>
      <c r="N2504" s="53"/>
      <c r="O2504" s="53"/>
      <c r="P2504" s="53"/>
      <c r="Q2504" s="53"/>
      <c r="R2504" s="53"/>
      <c r="S2504" s="53"/>
      <c r="T2504" s="53"/>
      <c r="U2504" s="81"/>
      <c r="V2504" s="53"/>
      <c r="W2504" s="53"/>
    </row>
    <row r="2505" spans="1:23" x14ac:dyDescent="0.25">
      <c r="A2505" s="116" t="str">
        <f>IF(ISBLANK(TBL_DATA[[#This Row],[Row.names]]), "",   DATE(YEAR(TBL_DATA[[#This Row],[Row.names]]), MONTH(TBL_DATA[[#This Row],[Row.names]]), DAY(TBL_DATA[[#This Row],[Row.names]])))</f>
        <v/>
      </c>
      <c r="B2505" s="119"/>
      <c r="C2505" s="68"/>
      <c r="E2505" s="53"/>
      <c r="F2505" s="53"/>
      <c r="G2505" s="54"/>
      <c r="H2505" s="114"/>
      <c r="I2505" s="53"/>
      <c r="J2505" s="53"/>
      <c r="K2505" s="53"/>
      <c r="L2505" s="53"/>
      <c r="M2505" s="53"/>
      <c r="N2505" s="53"/>
      <c r="O2505" s="53"/>
      <c r="P2505" s="53"/>
      <c r="Q2505" s="53"/>
      <c r="R2505" s="53"/>
      <c r="S2505" s="53"/>
      <c r="T2505" s="53"/>
      <c r="U2505" s="81"/>
      <c r="V2505" s="53"/>
      <c r="W2505" s="53"/>
    </row>
    <row r="2506" spans="1:23" x14ac:dyDescent="0.25">
      <c r="A2506" s="116" t="str">
        <f>IF(ISBLANK(TBL_DATA[[#This Row],[Row.names]]), "",   DATE(YEAR(TBL_DATA[[#This Row],[Row.names]]), MONTH(TBL_DATA[[#This Row],[Row.names]]), DAY(TBL_DATA[[#This Row],[Row.names]])))</f>
        <v/>
      </c>
      <c r="B2506" s="119"/>
      <c r="C2506" s="68"/>
      <c r="E2506" s="53"/>
      <c r="F2506" s="53"/>
      <c r="G2506" s="54"/>
      <c r="H2506" s="114"/>
      <c r="I2506" s="53"/>
      <c r="J2506" s="53"/>
      <c r="K2506" s="53"/>
      <c r="L2506" s="53"/>
      <c r="M2506" s="53"/>
      <c r="N2506" s="53"/>
      <c r="O2506" s="53"/>
      <c r="P2506" s="53"/>
      <c r="Q2506" s="53"/>
      <c r="R2506" s="53"/>
      <c r="S2506" s="53"/>
      <c r="T2506" s="53"/>
      <c r="U2506" s="81"/>
      <c r="V2506" s="53"/>
      <c r="W2506" s="53"/>
    </row>
    <row r="2507" spans="1:23" x14ac:dyDescent="0.25">
      <c r="A2507" s="116" t="str">
        <f>IF(ISBLANK(TBL_DATA[[#This Row],[Row.names]]), "",   DATE(YEAR(TBL_DATA[[#This Row],[Row.names]]), MONTH(TBL_DATA[[#This Row],[Row.names]]), DAY(TBL_DATA[[#This Row],[Row.names]])))</f>
        <v/>
      </c>
      <c r="B2507" s="119"/>
      <c r="C2507" s="68"/>
      <c r="E2507" s="53"/>
      <c r="F2507" s="53"/>
      <c r="G2507" s="54"/>
      <c r="H2507" s="114"/>
      <c r="I2507" s="53"/>
      <c r="J2507" s="53"/>
      <c r="K2507" s="53"/>
      <c r="L2507" s="53"/>
      <c r="M2507" s="53"/>
      <c r="N2507" s="53"/>
      <c r="O2507" s="53"/>
      <c r="P2507" s="53"/>
      <c r="Q2507" s="53"/>
      <c r="R2507" s="53"/>
      <c r="S2507" s="53"/>
      <c r="T2507" s="53"/>
      <c r="U2507" s="81"/>
      <c r="V2507" s="53"/>
      <c r="W2507" s="53"/>
    </row>
    <row r="2508" spans="1:23" x14ac:dyDescent="0.25">
      <c r="A2508" s="116" t="str">
        <f>IF(ISBLANK(TBL_DATA[[#This Row],[Row.names]]), "",   DATE(YEAR(TBL_DATA[[#This Row],[Row.names]]), MONTH(TBL_DATA[[#This Row],[Row.names]]), DAY(TBL_DATA[[#This Row],[Row.names]])))</f>
        <v/>
      </c>
      <c r="B2508" s="119"/>
      <c r="C2508" s="68"/>
      <c r="E2508" s="53"/>
      <c r="F2508" s="53"/>
      <c r="G2508" s="54"/>
      <c r="H2508" s="114"/>
      <c r="I2508" s="53"/>
      <c r="J2508" s="53"/>
      <c r="K2508" s="53"/>
      <c r="L2508" s="53"/>
      <c r="M2508" s="53"/>
      <c r="N2508" s="53"/>
      <c r="O2508" s="53"/>
      <c r="P2508" s="53"/>
      <c r="Q2508" s="53"/>
      <c r="R2508" s="53"/>
      <c r="S2508" s="53"/>
      <c r="T2508" s="53"/>
      <c r="U2508" s="81"/>
      <c r="V2508" s="53"/>
      <c r="W2508" s="53"/>
    </row>
    <row r="2509" spans="1:23" x14ac:dyDescent="0.25">
      <c r="A2509" s="116" t="str">
        <f>IF(ISBLANK(TBL_DATA[[#This Row],[Row.names]]), "",   DATE(YEAR(TBL_DATA[[#This Row],[Row.names]]), MONTH(TBL_DATA[[#This Row],[Row.names]]), DAY(TBL_DATA[[#This Row],[Row.names]])))</f>
        <v/>
      </c>
      <c r="B2509" s="119"/>
      <c r="C2509" s="68"/>
      <c r="E2509" s="53"/>
      <c r="F2509" s="53"/>
      <c r="G2509" s="54"/>
      <c r="H2509" s="114"/>
      <c r="I2509" s="53"/>
      <c r="J2509" s="53"/>
      <c r="K2509" s="53"/>
      <c r="L2509" s="53"/>
      <c r="M2509" s="53"/>
      <c r="N2509" s="53"/>
      <c r="O2509" s="53"/>
      <c r="P2509" s="53"/>
      <c r="Q2509" s="53"/>
      <c r="R2509" s="53"/>
      <c r="S2509" s="53"/>
      <c r="T2509" s="53"/>
      <c r="U2509" s="81"/>
      <c r="V2509" s="53"/>
      <c r="W2509" s="53"/>
    </row>
    <row r="2510" spans="1:23" x14ac:dyDescent="0.25">
      <c r="A2510" s="116" t="str">
        <f>IF(ISBLANK(TBL_DATA[[#This Row],[Row.names]]), "",   DATE(YEAR(TBL_DATA[[#This Row],[Row.names]]), MONTH(TBL_DATA[[#This Row],[Row.names]]), DAY(TBL_DATA[[#This Row],[Row.names]])))</f>
        <v/>
      </c>
      <c r="B2510" s="119"/>
      <c r="C2510" s="68"/>
      <c r="E2510" s="53"/>
      <c r="F2510" s="53"/>
      <c r="G2510" s="54"/>
      <c r="H2510" s="114"/>
      <c r="I2510" s="53"/>
      <c r="J2510" s="53"/>
      <c r="K2510" s="53"/>
      <c r="L2510" s="53"/>
      <c r="M2510" s="53"/>
      <c r="N2510" s="53"/>
      <c r="O2510" s="53"/>
      <c r="P2510" s="53"/>
      <c r="Q2510" s="53"/>
      <c r="R2510" s="53"/>
      <c r="S2510" s="53"/>
      <c r="T2510" s="53"/>
      <c r="U2510" s="81"/>
      <c r="V2510" s="53"/>
      <c r="W2510" s="53"/>
    </row>
    <row r="2511" spans="1:23" x14ac:dyDescent="0.25">
      <c r="A2511" s="116" t="str">
        <f>IF(ISBLANK(TBL_DATA[[#This Row],[Row.names]]), "",   DATE(YEAR(TBL_DATA[[#This Row],[Row.names]]), MONTH(TBL_DATA[[#This Row],[Row.names]]), DAY(TBL_DATA[[#This Row],[Row.names]])))</f>
        <v/>
      </c>
      <c r="B2511" s="119"/>
      <c r="C2511" s="68"/>
      <c r="E2511" s="53"/>
      <c r="F2511" s="53"/>
      <c r="G2511" s="54"/>
      <c r="H2511" s="114"/>
      <c r="I2511" s="53"/>
      <c r="J2511" s="53"/>
      <c r="K2511" s="53"/>
      <c r="L2511" s="53"/>
      <c r="M2511" s="53"/>
      <c r="N2511" s="53"/>
      <c r="O2511" s="53"/>
      <c r="P2511" s="53"/>
      <c r="Q2511" s="53"/>
      <c r="R2511" s="53"/>
      <c r="S2511" s="53"/>
      <c r="T2511" s="53"/>
      <c r="U2511" s="81"/>
      <c r="V2511" s="53"/>
      <c r="W2511" s="53"/>
    </row>
    <row r="2512" spans="1:23" x14ac:dyDescent="0.25">
      <c r="A2512" s="116" t="str">
        <f>IF(ISBLANK(TBL_DATA[[#This Row],[Row.names]]), "",   DATE(YEAR(TBL_DATA[[#This Row],[Row.names]]), MONTH(TBL_DATA[[#This Row],[Row.names]]), DAY(TBL_DATA[[#This Row],[Row.names]])))</f>
        <v/>
      </c>
      <c r="B2512" s="119"/>
      <c r="C2512" s="68"/>
      <c r="E2512" s="53"/>
      <c r="F2512" s="53"/>
      <c r="G2512" s="54"/>
      <c r="H2512" s="114"/>
      <c r="I2512" s="53"/>
      <c r="J2512" s="53"/>
      <c r="K2512" s="53"/>
      <c r="L2512" s="53"/>
      <c r="M2512" s="53"/>
      <c r="N2512" s="53"/>
      <c r="O2512" s="53"/>
      <c r="P2512" s="53"/>
      <c r="Q2512" s="53"/>
      <c r="R2512" s="53"/>
      <c r="S2512" s="53"/>
      <c r="T2512" s="53"/>
      <c r="U2512" s="81"/>
      <c r="V2512" s="53"/>
      <c r="W2512" s="53"/>
    </row>
    <row r="2513" spans="1:23" x14ac:dyDescent="0.25">
      <c r="A2513" s="116" t="str">
        <f>IF(ISBLANK(TBL_DATA[[#This Row],[Row.names]]), "",   DATE(YEAR(TBL_DATA[[#This Row],[Row.names]]), MONTH(TBL_DATA[[#This Row],[Row.names]]), DAY(TBL_DATA[[#This Row],[Row.names]])))</f>
        <v/>
      </c>
      <c r="B2513" s="119"/>
      <c r="C2513" s="68"/>
      <c r="E2513" s="53"/>
      <c r="F2513" s="53"/>
      <c r="G2513" s="54"/>
      <c r="H2513" s="114"/>
      <c r="I2513" s="53"/>
      <c r="J2513" s="53"/>
      <c r="K2513" s="53"/>
      <c r="L2513" s="53"/>
      <c r="M2513" s="53"/>
      <c r="N2513" s="53"/>
      <c r="O2513" s="53"/>
      <c r="P2513" s="53"/>
      <c r="Q2513" s="53"/>
      <c r="R2513" s="53"/>
      <c r="S2513" s="53"/>
      <c r="T2513" s="53"/>
      <c r="U2513" s="81"/>
      <c r="V2513" s="53"/>
      <c r="W2513" s="53"/>
    </row>
    <row r="2514" spans="1:23" x14ac:dyDescent="0.25">
      <c r="A2514" s="116" t="str">
        <f>IF(ISBLANK(TBL_DATA[[#This Row],[Row.names]]), "",   DATE(YEAR(TBL_DATA[[#This Row],[Row.names]]), MONTH(TBL_DATA[[#This Row],[Row.names]]), DAY(TBL_DATA[[#This Row],[Row.names]])))</f>
        <v/>
      </c>
      <c r="B2514" s="119"/>
      <c r="C2514" s="68"/>
      <c r="E2514" s="53"/>
      <c r="F2514" s="53"/>
      <c r="G2514" s="54"/>
      <c r="H2514" s="114"/>
      <c r="I2514" s="53"/>
      <c r="J2514" s="53"/>
      <c r="K2514" s="53"/>
      <c r="L2514" s="53"/>
      <c r="M2514" s="53"/>
      <c r="N2514" s="53"/>
      <c r="O2514" s="53"/>
      <c r="P2514" s="53"/>
      <c r="Q2514" s="53"/>
      <c r="R2514" s="53"/>
      <c r="S2514" s="53"/>
      <c r="T2514" s="53"/>
      <c r="U2514" s="81"/>
      <c r="V2514" s="53"/>
      <c r="W2514" s="53"/>
    </row>
    <row r="2515" spans="1:23" x14ac:dyDescent="0.25">
      <c r="A2515" s="116" t="str">
        <f>IF(ISBLANK(TBL_DATA[[#This Row],[Row.names]]), "",   DATE(YEAR(TBL_DATA[[#This Row],[Row.names]]), MONTH(TBL_DATA[[#This Row],[Row.names]]), DAY(TBL_DATA[[#This Row],[Row.names]])))</f>
        <v/>
      </c>
      <c r="B2515" s="119"/>
      <c r="C2515" s="68"/>
      <c r="E2515" s="53"/>
      <c r="F2515" s="53"/>
      <c r="G2515" s="54"/>
      <c r="H2515" s="114"/>
      <c r="I2515" s="53"/>
      <c r="J2515" s="53"/>
      <c r="K2515" s="53"/>
      <c r="L2515" s="53"/>
      <c r="M2515" s="53"/>
      <c r="N2515" s="53"/>
      <c r="O2515" s="53"/>
      <c r="P2515" s="53"/>
      <c r="Q2515" s="53"/>
      <c r="R2515" s="53"/>
      <c r="S2515" s="53"/>
      <c r="T2515" s="53"/>
      <c r="U2515" s="81"/>
      <c r="V2515" s="53"/>
      <c r="W2515" s="53"/>
    </row>
    <row r="2516" spans="1:23" x14ac:dyDescent="0.25">
      <c r="A2516" s="116" t="str">
        <f>IF(ISBLANK(TBL_DATA[[#This Row],[Row.names]]), "",   DATE(YEAR(TBL_DATA[[#This Row],[Row.names]]), MONTH(TBL_DATA[[#This Row],[Row.names]]), DAY(TBL_DATA[[#This Row],[Row.names]])))</f>
        <v/>
      </c>
      <c r="B2516" s="119"/>
      <c r="C2516" s="68"/>
      <c r="E2516" s="53"/>
      <c r="F2516" s="53"/>
      <c r="G2516" s="54"/>
      <c r="H2516" s="114"/>
      <c r="I2516" s="53"/>
      <c r="J2516" s="53"/>
      <c r="K2516" s="53"/>
      <c r="L2516" s="53"/>
      <c r="M2516" s="53"/>
      <c r="N2516" s="53"/>
      <c r="O2516" s="53"/>
      <c r="P2516" s="53"/>
      <c r="Q2516" s="53"/>
      <c r="R2516" s="53"/>
      <c r="S2516" s="53"/>
      <c r="T2516" s="53"/>
      <c r="U2516" s="81"/>
      <c r="V2516" s="53"/>
      <c r="W2516" s="53"/>
    </row>
    <row r="2517" spans="1:23" x14ac:dyDescent="0.25">
      <c r="A2517" s="116" t="str">
        <f>IF(ISBLANK(TBL_DATA[[#This Row],[Row.names]]), "",   DATE(YEAR(TBL_DATA[[#This Row],[Row.names]]), MONTH(TBL_DATA[[#This Row],[Row.names]]), DAY(TBL_DATA[[#This Row],[Row.names]])))</f>
        <v/>
      </c>
      <c r="B2517" s="119"/>
      <c r="C2517" s="68"/>
      <c r="E2517" s="53"/>
      <c r="F2517" s="53"/>
      <c r="G2517" s="54"/>
      <c r="H2517" s="114"/>
      <c r="I2517" s="53"/>
      <c r="J2517" s="53"/>
      <c r="K2517" s="53"/>
      <c r="L2517" s="53"/>
      <c r="M2517" s="53"/>
      <c r="N2517" s="53"/>
      <c r="O2517" s="53"/>
      <c r="P2517" s="53"/>
      <c r="Q2517" s="53"/>
      <c r="R2517" s="53"/>
      <c r="S2517" s="53"/>
      <c r="T2517" s="53"/>
      <c r="U2517" s="81"/>
      <c r="V2517" s="53"/>
      <c r="W2517" s="53"/>
    </row>
    <row r="2518" spans="1:23" x14ac:dyDescent="0.25">
      <c r="A2518" s="116" t="str">
        <f>IF(ISBLANK(TBL_DATA[[#This Row],[Row.names]]), "",   DATE(YEAR(TBL_DATA[[#This Row],[Row.names]]), MONTH(TBL_DATA[[#This Row],[Row.names]]), DAY(TBL_DATA[[#This Row],[Row.names]])))</f>
        <v/>
      </c>
      <c r="B2518" s="119"/>
      <c r="C2518" s="68"/>
      <c r="E2518" s="53"/>
      <c r="F2518" s="53"/>
      <c r="G2518" s="54"/>
      <c r="H2518" s="114"/>
      <c r="I2518" s="53"/>
      <c r="J2518" s="53"/>
      <c r="K2518" s="53"/>
      <c r="L2518" s="53"/>
      <c r="M2518" s="53"/>
      <c r="N2518" s="53"/>
      <c r="O2518" s="53"/>
      <c r="P2518" s="53"/>
      <c r="Q2518" s="53"/>
      <c r="R2518" s="53"/>
      <c r="S2518" s="53"/>
      <c r="T2518" s="53"/>
      <c r="U2518" s="81"/>
      <c r="V2518" s="53"/>
      <c r="W2518" s="53"/>
    </row>
    <row r="2519" spans="1:23" x14ac:dyDescent="0.25">
      <c r="A2519" s="116" t="str">
        <f>IF(ISBLANK(TBL_DATA[[#This Row],[Row.names]]), "",   DATE(YEAR(TBL_DATA[[#This Row],[Row.names]]), MONTH(TBL_DATA[[#This Row],[Row.names]]), DAY(TBL_DATA[[#This Row],[Row.names]])))</f>
        <v/>
      </c>
      <c r="B2519" s="119"/>
      <c r="C2519" s="68"/>
      <c r="E2519" s="53"/>
      <c r="F2519" s="53"/>
      <c r="G2519" s="54"/>
      <c r="H2519" s="114"/>
      <c r="I2519" s="53"/>
      <c r="J2519" s="53"/>
      <c r="K2519" s="53"/>
      <c r="L2519" s="53"/>
      <c r="M2519" s="53"/>
      <c r="N2519" s="53"/>
      <c r="O2519" s="53"/>
      <c r="P2519" s="53"/>
      <c r="Q2519" s="53"/>
      <c r="R2519" s="53"/>
      <c r="S2519" s="53"/>
      <c r="T2519" s="53"/>
      <c r="U2519" s="81"/>
      <c r="V2519" s="53"/>
      <c r="W2519" s="53"/>
    </row>
    <row r="2520" spans="1:23" x14ac:dyDescent="0.25">
      <c r="A2520" s="116" t="str">
        <f>IF(ISBLANK(TBL_DATA[[#This Row],[Row.names]]), "",   DATE(YEAR(TBL_DATA[[#This Row],[Row.names]]), MONTH(TBL_DATA[[#This Row],[Row.names]]), DAY(TBL_DATA[[#This Row],[Row.names]])))</f>
        <v/>
      </c>
      <c r="B2520" s="119"/>
      <c r="C2520" s="68"/>
      <c r="E2520" s="53"/>
      <c r="F2520" s="53"/>
      <c r="G2520" s="54"/>
      <c r="H2520" s="114"/>
      <c r="I2520" s="53"/>
      <c r="J2520" s="53"/>
      <c r="K2520" s="53"/>
      <c r="L2520" s="53"/>
      <c r="M2520" s="53"/>
      <c r="N2520" s="53"/>
      <c r="O2520" s="53"/>
      <c r="P2520" s="53"/>
      <c r="Q2520" s="53"/>
      <c r="R2520" s="53"/>
      <c r="S2520" s="53"/>
      <c r="T2520" s="53"/>
      <c r="U2520" s="81"/>
      <c r="V2520" s="53"/>
      <c r="W2520" s="53"/>
    </row>
    <row r="2521" spans="1:23" x14ac:dyDescent="0.25">
      <c r="A2521" s="116" t="str">
        <f>IF(ISBLANK(TBL_DATA[[#This Row],[Row.names]]), "",   DATE(YEAR(TBL_DATA[[#This Row],[Row.names]]), MONTH(TBL_DATA[[#This Row],[Row.names]]), DAY(TBL_DATA[[#This Row],[Row.names]])))</f>
        <v/>
      </c>
      <c r="B2521" s="119"/>
      <c r="C2521" s="68"/>
      <c r="E2521" s="53"/>
      <c r="F2521" s="53"/>
      <c r="G2521" s="54"/>
      <c r="H2521" s="114"/>
      <c r="I2521" s="53"/>
      <c r="J2521" s="53"/>
      <c r="K2521" s="53"/>
      <c r="L2521" s="53"/>
      <c r="M2521" s="53"/>
      <c r="N2521" s="53"/>
      <c r="O2521" s="53"/>
      <c r="P2521" s="53"/>
      <c r="Q2521" s="53"/>
      <c r="R2521" s="53"/>
      <c r="S2521" s="53"/>
      <c r="T2521" s="53"/>
      <c r="U2521" s="81"/>
      <c r="V2521" s="53"/>
      <c r="W2521" s="53"/>
    </row>
    <row r="2522" spans="1:23" x14ac:dyDescent="0.25">
      <c r="A2522" s="116" t="str">
        <f>IF(ISBLANK(TBL_DATA[[#This Row],[Row.names]]), "",   DATE(YEAR(TBL_DATA[[#This Row],[Row.names]]), MONTH(TBL_DATA[[#This Row],[Row.names]]), DAY(TBL_DATA[[#This Row],[Row.names]])))</f>
        <v/>
      </c>
      <c r="B2522" s="119"/>
      <c r="C2522" s="68"/>
      <c r="E2522" s="53"/>
      <c r="F2522" s="53"/>
      <c r="G2522" s="54"/>
      <c r="H2522" s="114"/>
      <c r="I2522" s="53"/>
      <c r="J2522" s="53"/>
      <c r="K2522" s="53"/>
      <c r="L2522" s="53"/>
      <c r="M2522" s="53"/>
      <c r="N2522" s="53"/>
      <c r="O2522" s="53"/>
      <c r="P2522" s="53"/>
      <c r="Q2522" s="53"/>
      <c r="R2522" s="53"/>
      <c r="S2522" s="53"/>
      <c r="T2522" s="53"/>
      <c r="U2522" s="81"/>
      <c r="V2522" s="53"/>
      <c r="W2522" s="53"/>
    </row>
    <row r="2523" spans="1:23" x14ac:dyDescent="0.25">
      <c r="A2523" s="116" t="str">
        <f>IF(ISBLANK(TBL_DATA[[#This Row],[Row.names]]), "",   DATE(YEAR(TBL_DATA[[#This Row],[Row.names]]), MONTH(TBL_DATA[[#This Row],[Row.names]]), DAY(TBL_DATA[[#This Row],[Row.names]])))</f>
        <v/>
      </c>
      <c r="B2523" s="119"/>
      <c r="C2523" s="68"/>
      <c r="E2523" s="53"/>
      <c r="F2523" s="53"/>
      <c r="G2523" s="54"/>
      <c r="H2523" s="114"/>
      <c r="I2523" s="53"/>
      <c r="J2523" s="53"/>
      <c r="K2523" s="53"/>
      <c r="L2523" s="53"/>
      <c r="M2523" s="53"/>
      <c r="N2523" s="53"/>
      <c r="O2523" s="53"/>
      <c r="P2523" s="53"/>
      <c r="Q2523" s="53"/>
      <c r="R2523" s="53"/>
      <c r="S2523" s="53"/>
      <c r="T2523" s="53"/>
      <c r="U2523" s="81"/>
      <c r="V2523" s="53"/>
      <c r="W2523" s="53"/>
    </row>
    <row r="2524" spans="1:23" x14ac:dyDescent="0.25">
      <c r="A2524" s="116" t="str">
        <f>IF(ISBLANK(TBL_DATA[[#This Row],[Row.names]]), "",   DATE(YEAR(TBL_DATA[[#This Row],[Row.names]]), MONTH(TBL_DATA[[#This Row],[Row.names]]), DAY(TBL_DATA[[#This Row],[Row.names]])))</f>
        <v/>
      </c>
      <c r="B2524" s="119"/>
      <c r="C2524" s="68"/>
      <c r="E2524" s="53"/>
      <c r="F2524" s="53"/>
      <c r="G2524" s="54"/>
      <c r="H2524" s="114"/>
      <c r="I2524" s="53"/>
      <c r="J2524" s="53"/>
      <c r="K2524" s="53"/>
      <c r="L2524" s="53"/>
      <c r="M2524" s="53"/>
      <c r="N2524" s="53"/>
      <c r="O2524" s="53"/>
      <c r="P2524" s="53"/>
      <c r="Q2524" s="53"/>
      <c r="R2524" s="53"/>
      <c r="S2524" s="53"/>
      <c r="T2524" s="53"/>
      <c r="U2524" s="81"/>
      <c r="V2524" s="53"/>
      <c r="W2524" s="53"/>
    </row>
    <row r="2525" spans="1:23" x14ac:dyDescent="0.25">
      <c r="A2525" s="116" t="str">
        <f>IF(ISBLANK(TBL_DATA[[#This Row],[Row.names]]), "",   DATE(YEAR(TBL_DATA[[#This Row],[Row.names]]), MONTH(TBL_DATA[[#This Row],[Row.names]]), DAY(TBL_DATA[[#This Row],[Row.names]])))</f>
        <v/>
      </c>
      <c r="B2525" s="119"/>
      <c r="C2525" s="68"/>
      <c r="E2525" s="53"/>
      <c r="F2525" s="53"/>
      <c r="G2525" s="54"/>
      <c r="H2525" s="114"/>
      <c r="I2525" s="53"/>
      <c r="J2525" s="53"/>
      <c r="K2525" s="53"/>
      <c r="L2525" s="53"/>
      <c r="M2525" s="53"/>
      <c r="N2525" s="53"/>
      <c r="O2525" s="53"/>
      <c r="P2525" s="53"/>
      <c r="Q2525" s="53"/>
      <c r="R2525" s="53"/>
      <c r="S2525" s="53"/>
      <c r="T2525" s="53"/>
      <c r="U2525" s="81"/>
      <c r="V2525" s="53"/>
      <c r="W2525" s="53"/>
    </row>
    <row r="2526" spans="1:23" x14ac:dyDescent="0.25">
      <c r="A2526" s="116" t="str">
        <f>IF(ISBLANK(TBL_DATA[[#This Row],[Row.names]]), "",   DATE(YEAR(TBL_DATA[[#This Row],[Row.names]]), MONTH(TBL_DATA[[#This Row],[Row.names]]), DAY(TBL_DATA[[#This Row],[Row.names]])))</f>
        <v/>
      </c>
      <c r="B2526" s="119"/>
      <c r="C2526" s="68"/>
      <c r="E2526" s="53"/>
      <c r="F2526" s="53"/>
      <c r="G2526" s="54"/>
      <c r="H2526" s="114"/>
      <c r="I2526" s="53"/>
      <c r="J2526" s="53"/>
      <c r="K2526" s="53"/>
      <c r="L2526" s="53"/>
      <c r="M2526" s="53"/>
      <c r="N2526" s="53"/>
      <c r="O2526" s="53"/>
      <c r="P2526" s="53"/>
      <c r="Q2526" s="53"/>
      <c r="R2526" s="53"/>
      <c r="S2526" s="53"/>
      <c r="T2526" s="53"/>
      <c r="U2526" s="81"/>
      <c r="V2526" s="53"/>
      <c r="W2526" s="53"/>
    </row>
    <row r="2527" spans="1:23" x14ac:dyDescent="0.25">
      <c r="A2527" s="116" t="str">
        <f>IF(ISBLANK(TBL_DATA[[#This Row],[Row.names]]), "",   DATE(YEAR(TBL_DATA[[#This Row],[Row.names]]), MONTH(TBL_DATA[[#This Row],[Row.names]]), DAY(TBL_DATA[[#This Row],[Row.names]])))</f>
        <v/>
      </c>
      <c r="B2527" s="119"/>
      <c r="C2527" s="68"/>
      <c r="E2527" s="53"/>
      <c r="F2527" s="53"/>
      <c r="G2527" s="54"/>
      <c r="H2527" s="114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81"/>
      <c r="V2527" s="53"/>
      <c r="W2527" s="53"/>
    </row>
    <row r="2528" spans="1:23" x14ac:dyDescent="0.25">
      <c r="A2528" s="116" t="str">
        <f>IF(ISBLANK(TBL_DATA[[#This Row],[Row.names]]), "",   DATE(YEAR(TBL_DATA[[#This Row],[Row.names]]), MONTH(TBL_DATA[[#This Row],[Row.names]]), DAY(TBL_DATA[[#This Row],[Row.names]])))</f>
        <v/>
      </c>
      <c r="B2528" s="119"/>
      <c r="C2528" s="68"/>
      <c r="E2528" s="53"/>
      <c r="F2528" s="53"/>
      <c r="G2528" s="54"/>
      <c r="H2528" s="114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81"/>
      <c r="V2528" s="53"/>
      <c r="W2528" s="53"/>
    </row>
    <row r="2529" spans="1:23" x14ac:dyDescent="0.25">
      <c r="A2529" s="116" t="str">
        <f>IF(ISBLANK(TBL_DATA[[#This Row],[Row.names]]), "",   DATE(YEAR(TBL_DATA[[#This Row],[Row.names]]), MONTH(TBL_DATA[[#This Row],[Row.names]]), DAY(TBL_DATA[[#This Row],[Row.names]])))</f>
        <v/>
      </c>
      <c r="B2529" s="119"/>
      <c r="C2529" s="68"/>
      <c r="E2529" s="53"/>
      <c r="F2529" s="53"/>
      <c r="G2529" s="54"/>
      <c r="H2529" s="114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81"/>
      <c r="V2529" s="53"/>
      <c r="W2529" s="53"/>
    </row>
    <row r="2530" spans="1:23" x14ac:dyDescent="0.25">
      <c r="A2530" s="116" t="str">
        <f>IF(ISBLANK(TBL_DATA[[#This Row],[Row.names]]), "",   DATE(YEAR(TBL_DATA[[#This Row],[Row.names]]), MONTH(TBL_DATA[[#This Row],[Row.names]]), DAY(TBL_DATA[[#This Row],[Row.names]])))</f>
        <v/>
      </c>
      <c r="B2530" s="119"/>
      <c r="C2530" s="68"/>
      <c r="E2530" s="53"/>
      <c r="F2530" s="53"/>
      <c r="G2530" s="54"/>
      <c r="H2530" s="114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81"/>
      <c r="V2530" s="53"/>
      <c r="W2530" s="53"/>
    </row>
    <row r="2531" spans="1:23" x14ac:dyDescent="0.25">
      <c r="A2531" s="116" t="str">
        <f>IF(ISBLANK(TBL_DATA[[#This Row],[Row.names]]), "",   DATE(YEAR(TBL_DATA[[#This Row],[Row.names]]), MONTH(TBL_DATA[[#This Row],[Row.names]]), DAY(TBL_DATA[[#This Row],[Row.names]])))</f>
        <v/>
      </c>
      <c r="B2531" s="119"/>
      <c r="C2531" s="68"/>
      <c r="E2531" s="53"/>
      <c r="F2531" s="53"/>
      <c r="G2531" s="54"/>
      <c r="H2531" s="114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81"/>
      <c r="V2531" s="53"/>
      <c r="W2531" s="53"/>
    </row>
    <row r="2532" spans="1:23" x14ac:dyDescent="0.25">
      <c r="A2532" s="116" t="str">
        <f>IF(ISBLANK(TBL_DATA[[#This Row],[Row.names]]), "",   DATE(YEAR(TBL_DATA[[#This Row],[Row.names]]), MONTH(TBL_DATA[[#This Row],[Row.names]]), DAY(TBL_DATA[[#This Row],[Row.names]])))</f>
        <v/>
      </c>
      <c r="B2532" s="119"/>
      <c r="C2532" s="68"/>
      <c r="E2532" s="53"/>
      <c r="F2532" s="53"/>
      <c r="G2532" s="54"/>
      <c r="H2532" s="114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81"/>
      <c r="V2532" s="53"/>
      <c r="W2532" s="53"/>
    </row>
    <row r="2533" spans="1:23" x14ac:dyDescent="0.25">
      <c r="A2533" s="116" t="str">
        <f>IF(ISBLANK(TBL_DATA[[#This Row],[Row.names]]), "",   DATE(YEAR(TBL_DATA[[#This Row],[Row.names]]), MONTH(TBL_DATA[[#This Row],[Row.names]]), DAY(TBL_DATA[[#This Row],[Row.names]])))</f>
        <v/>
      </c>
      <c r="B2533" s="119"/>
      <c r="C2533" s="68"/>
      <c r="E2533" s="53"/>
      <c r="F2533" s="53"/>
      <c r="G2533" s="54"/>
      <c r="H2533" s="114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81"/>
      <c r="V2533" s="53"/>
      <c r="W2533" s="53"/>
    </row>
    <row r="2534" spans="1:23" x14ac:dyDescent="0.25">
      <c r="A2534" s="116" t="str">
        <f>IF(ISBLANK(TBL_DATA[[#This Row],[Row.names]]), "",   DATE(YEAR(TBL_DATA[[#This Row],[Row.names]]), MONTH(TBL_DATA[[#This Row],[Row.names]]), DAY(TBL_DATA[[#This Row],[Row.names]])))</f>
        <v/>
      </c>
      <c r="B2534" s="119"/>
      <c r="C2534" s="68"/>
      <c r="E2534" s="53"/>
      <c r="F2534" s="53"/>
      <c r="G2534" s="54"/>
      <c r="H2534" s="114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81"/>
      <c r="V2534" s="53"/>
      <c r="W2534" s="53"/>
    </row>
    <row r="2535" spans="1:23" x14ac:dyDescent="0.25">
      <c r="A2535" s="116" t="str">
        <f>IF(ISBLANK(TBL_DATA[[#This Row],[Row.names]]), "",   DATE(YEAR(TBL_DATA[[#This Row],[Row.names]]), MONTH(TBL_DATA[[#This Row],[Row.names]]), DAY(TBL_DATA[[#This Row],[Row.names]])))</f>
        <v/>
      </c>
      <c r="B2535" s="119"/>
      <c r="C2535" s="68"/>
      <c r="E2535" s="53"/>
      <c r="F2535" s="53"/>
      <c r="G2535" s="54"/>
      <c r="H2535" s="114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81"/>
      <c r="V2535" s="53"/>
      <c r="W2535" s="53"/>
    </row>
    <row r="2536" spans="1:23" x14ac:dyDescent="0.25">
      <c r="A2536" s="116" t="str">
        <f>IF(ISBLANK(TBL_DATA[[#This Row],[Row.names]]), "",   DATE(YEAR(TBL_DATA[[#This Row],[Row.names]]), MONTH(TBL_DATA[[#This Row],[Row.names]]), DAY(TBL_DATA[[#This Row],[Row.names]])))</f>
        <v/>
      </c>
      <c r="B2536" s="119"/>
      <c r="C2536" s="68"/>
      <c r="E2536" s="53"/>
      <c r="F2536" s="53"/>
      <c r="G2536" s="54"/>
      <c r="H2536" s="114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81"/>
      <c r="V2536" s="53"/>
      <c r="W2536" s="53"/>
    </row>
    <row r="2537" spans="1:23" x14ac:dyDescent="0.25">
      <c r="A2537" s="116" t="str">
        <f>IF(ISBLANK(TBL_DATA[[#This Row],[Row.names]]), "",   DATE(YEAR(TBL_DATA[[#This Row],[Row.names]]), MONTH(TBL_DATA[[#This Row],[Row.names]]), DAY(TBL_DATA[[#This Row],[Row.names]])))</f>
        <v/>
      </c>
      <c r="B2537" s="119"/>
      <c r="C2537" s="68"/>
      <c r="E2537" s="53"/>
      <c r="F2537" s="53"/>
      <c r="G2537" s="54"/>
      <c r="H2537" s="114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81"/>
      <c r="V2537" s="53"/>
      <c r="W2537" s="53"/>
    </row>
    <row r="2538" spans="1:23" x14ac:dyDescent="0.25">
      <c r="A2538" s="116" t="str">
        <f>IF(ISBLANK(TBL_DATA[[#This Row],[Row.names]]), "",   DATE(YEAR(TBL_DATA[[#This Row],[Row.names]]), MONTH(TBL_DATA[[#This Row],[Row.names]]), DAY(TBL_DATA[[#This Row],[Row.names]])))</f>
        <v/>
      </c>
      <c r="B2538" s="119"/>
      <c r="C2538" s="68"/>
      <c r="E2538" s="53"/>
      <c r="F2538" s="53"/>
      <c r="G2538" s="54"/>
      <c r="H2538" s="114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81"/>
      <c r="V2538" s="53"/>
      <c r="W2538" s="53"/>
    </row>
    <row r="2539" spans="1:23" x14ac:dyDescent="0.25">
      <c r="A2539" s="116" t="str">
        <f>IF(ISBLANK(TBL_DATA[[#This Row],[Row.names]]), "",   DATE(YEAR(TBL_DATA[[#This Row],[Row.names]]), MONTH(TBL_DATA[[#This Row],[Row.names]]), DAY(TBL_DATA[[#This Row],[Row.names]])))</f>
        <v/>
      </c>
      <c r="B2539" s="119"/>
      <c r="C2539" s="68"/>
      <c r="E2539" s="53"/>
      <c r="F2539" s="53"/>
      <c r="G2539" s="54"/>
      <c r="H2539" s="114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81"/>
      <c r="V2539" s="53"/>
      <c r="W2539" s="53"/>
    </row>
    <row r="2540" spans="1:23" x14ac:dyDescent="0.25">
      <c r="A2540" s="116" t="str">
        <f>IF(ISBLANK(TBL_DATA[[#This Row],[Row.names]]), "",   DATE(YEAR(TBL_DATA[[#This Row],[Row.names]]), MONTH(TBL_DATA[[#This Row],[Row.names]]), DAY(TBL_DATA[[#This Row],[Row.names]])))</f>
        <v/>
      </c>
      <c r="B2540" s="119"/>
      <c r="C2540" s="68"/>
      <c r="E2540" s="53"/>
      <c r="F2540" s="53"/>
      <c r="G2540" s="54"/>
      <c r="H2540" s="114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81"/>
      <c r="V2540" s="53"/>
      <c r="W2540" s="53"/>
    </row>
    <row r="2541" spans="1:23" x14ac:dyDescent="0.25">
      <c r="A2541" s="116" t="str">
        <f>IF(ISBLANK(TBL_DATA[[#This Row],[Row.names]]), "",   DATE(YEAR(TBL_DATA[[#This Row],[Row.names]]), MONTH(TBL_DATA[[#This Row],[Row.names]]), DAY(TBL_DATA[[#This Row],[Row.names]])))</f>
        <v/>
      </c>
      <c r="B2541" s="119"/>
      <c r="C2541" s="68"/>
      <c r="E2541" s="53"/>
      <c r="F2541" s="53"/>
      <c r="G2541" s="54"/>
      <c r="H2541" s="114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81"/>
      <c r="V2541" s="53"/>
      <c r="W2541" s="53"/>
    </row>
    <row r="2542" spans="1:23" x14ac:dyDescent="0.25">
      <c r="A2542" s="116" t="str">
        <f>IF(ISBLANK(TBL_DATA[[#This Row],[Row.names]]), "",   DATE(YEAR(TBL_DATA[[#This Row],[Row.names]]), MONTH(TBL_DATA[[#This Row],[Row.names]]), DAY(TBL_DATA[[#This Row],[Row.names]])))</f>
        <v/>
      </c>
      <c r="B2542" s="119"/>
      <c r="C2542" s="68"/>
      <c r="E2542" s="53"/>
      <c r="F2542" s="53"/>
      <c r="G2542" s="54"/>
      <c r="H2542" s="114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81"/>
      <c r="V2542" s="53"/>
      <c r="W2542" s="53"/>
    </row>
    <row r="2543" spans="1:23" x14ac:dyDescent="0.25">
      <c r="A2543" s="116" t="str">
        <f>IF(ISBLANK(TBL_DATA[[#This Row],[Row.names]]), "",   DATE(YEAR(TBL_DATA[[#This Row],[Row.names]]), MONTH(TBL_DATA[[#This Row],[Row.names]]), DAY(TBL_DATA[[#This Row],[Row.names]])))</f>
        <v/>
      </c>
      <c r="B2543" s="119"/>
      <c r="C2543" s="68"/>
      <c r="E2543" s="53"/>
      <c r="F2543" s="53"/>
      <c r="G2543" s="54"/>
      <c r="H2543" s="114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81"/>
      <c r="V2543" s="53"/>
      <c r="W2543" s="53"/>
    </row>
    <row r="2544" spans="1:23" x14ac:dyDescent="0.25">
      <c r="A2544" s="116" t="str">
        <f>IF(ISBLANK(TBL_DATA[[#This Row],[Row.names]]), "",   DATE(YEAR(TBL_DATA[[#This Row],[Row.names]]), MONTH(TBL_DATA[[#This Row],[Row.names]]), DAY(TBL_DATA[[#This Row],[Row.names]])))</f>
        <v/>
      </c>
      <c r="B2544" s="119"/>
      <c r="C2544" s="68"/>
      <c r="E2544" s="53"/>
      <c r="F2544" s="53"/>
      <c r="G2544" s="54"/>
      <c r="H2544" s="114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81"/>
      <c r="V2544" s="53"/>
      <c r="W2544" s="53"/>
    </row>
    <row r="2545" spans="1:23" x14ac:dyDescent="0.25">
      <c r="A2545" s="116" t="str">
        <f>IF(ISBLANK(TBL_DATA[[#This Row],[Row.names]]), "",   DATE(YEAR(TBL_DATA[[#This Row],[Row.names]]), MONTH(TBL_DATA[[#This Row],[Row.names]]), DAY(TBL_DATA[[#This Row],[Row.names]])))</f>
        <v/>
      </c>
      <c r="B2545" s="119"/>
      <c r="C2545" s="68"/>
      <c r="E2545" s="53"/>
      <c r="F2545" s="53"/>
      <c r="G2545" s="54"/>
      <c r="H2545" s="114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81"/>
      <c r="V2545" s="53"/>
      <c r="W2545" s="53"/>
    </row>
    <row r="2546" spans="1:23" x14ac:dyDescent="0.25">
      <c r="A2546" s="116" t="str">
        <f>IF(ISBLANK(TBL_DATA[[#This Row],[Row.names]]), "",   DATE(YEAR(TBL_DATA[[#This Row],[Row.names]]), MONTH(TBL_DATA[[#This Row],[Row.names]]), DAY(TBL_DATA[[#This Row],[Row.names]])))</f>
        <v/>
      </c>
      <c r="B2546" s="119"/>
      <c r="C2546" s="68"/>
      <c r="E2546" s="53"/>
      <c r="F2546" s="53"/>
      <c r="G2546" s="54"/>
      <c r="H2546" s="114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81"/>
      <c r="V2546" s="53"/>
      <c r="W2546" s="53"/>
    </row>
    <row r="2547" spans="1:23" x14ac:dyDescent="0.25">
      <c r="A2547" s="116" t="str">
        <f>IF(ISBLANK(TBL_DATA[[#This Row],[Row.names]]), "",   DATE(YEAR(TBL_DATA[[#This Row],[Row.names]]), MONTH(TBL_DATA[[#This Row],[Row.names]]), DAY(TBL_DATA[[#This Row],[Row.names]])))</f>
        <v/>
      </c>
      <c r="B2547" s="119"/>
      <c r="C2547" s="68"/>
      <c r="E2547" s="53"/>
      <c r="F2547" s="53"/>
      <c r="G2547" s="54"/>
      <c r="H2547" s="114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81"/>
      <c r="V2547" s="53"/>
      <c r="W2547" s="53"/>
    </row>
    <row r="2548" spans="1:23" x14ac:dyDescent="0.25">
      <c r="A2548" s="116" t="str">
        <f>IF(ISBLANK(TBL_DATA[[#This Row],[Row.names]]), "",   DATE(YEAR(TBL_DATA[[#This Row],[Row.names]]), MONTH(TBL_DATA[[#This Row],[Row.names]]), DAY(TBL_DATA[[#This Row],[Row.names]])))</f>
        <v/>
      </c>
      <c r="B2548" s="119"/>
      <c r="C2548" s="68"/>
      <c r="E2548" s="53"/>
      <c r="F2548" s="53"/>
      <c r="G2548" s="54"/>
      <c r="H2548" s="114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81"/>
      <c r="V2548" s="53"/>
      <c r="W2548" s="53"/>
    </row>
    <row r="2549" spans="1:23" x14ac:dyDescent="0.25">
      <c r="A2549" s="116" t="str">
        <f>IF(ISBLANK(TBL_DATA[[#This Row],[Row.names]]), "",   DATE(YEAR(TBL_DATA[[#This Row],[Row.names]]), MONTH(TBL_DATA[[#This Row],[Row.names]]), DAY(TBL_DATA[[#This Row],[Row.names]])))</f>
        <v/>
      </c>
      <c r="B2549" s="119"/>
      <c r="C2549" s="68"/>
      <c r="E2549" s="53"/>
      <c r="F2549" s="53"/>
      <c r="G2549" s="54"/>
      <c r="H2549" s="114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81"/>
      <c r="V2549" s="53"/>
      <c r="W2549" s="53"/>
    </row>
    <row r="2550" spans="1:23" x14ac:dyDescent="0.25">
      <c r="A2550" s="116" t="str">
        <f>IF(ISBLANK(TBL_DATA[[#This Row],[Row.names]]), "",   DATE(YEAR(TBL_DATA[[#This Row],[Row.names]]), MONTH(TBL_DATA[[#This Row],[Row.names]]), DAY(TBL_DATA[[#This Row],[Row.names]])))</f>
        <v/>
      </c>
      <c r="B2550" s="119"/>
      <c r="C2550" s="68"/>
      <c r="E2550" s="53"/>
      <c r="F2550" s="53"/>
      <c r="G2550" s="54"/>
      <c r="H2550" s="114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81"/>
      <c r="V2550" s="53"/>
      <c r="W2550" s="53"/>
    </row>
    <row r="2551" spans="1:23" x14ac:dyDescent="0.25">
      <c r="A2551" s="116" t="str">
        <f>IF(ISBLANK(TBL_DATA[[#This Row],[Row.names]]), "",   DATE(YEAR(TBL_DATA[[#This Row],[Row.names]]), MONTH(TBL_DATA[[#This Row],[Row.names]]), DAY(TBL_DATA[[#This Row],[Row.names]])))</f>
        <v/>
      </c>
      <c r="B2551" s="119"/>
      <c r="C2551" s="68"/>
      <c r="E2551" s="53"/>
      <c r="F2551" s="53"/>
      <c r="G2551" s="54"/>
      <c r="H2551" s="114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81"/>
      <c r="V2551" s="53"/>
      <c r="W2551" s="53"/>
    </row>
    <row r="2552" spans="1:23" x14ac:dyDescent="0.25">
      <c r="A2552" s="116" t="str">
        <f>IF(ISBLANK(TBL_DATA[[#This Row],[Row.names]]), "",   DATE(YEAR(TBL_DATA[[#This Row],[Row.names]]), MONTH(TBL_DATA[[#This Row],[Row.names]]), DAY(TBL_DATA[[#This Row],[Row.names]])))</f>
        <v/>
      </c>
      <c r="B2552" s="119"/>
      <c r="C2552" s="68"/>
      <c r="E2552" s="53"/>
      <c r="F2552" s="53"/>
      <c r="G2552" s="54"/>
      <c r="H2552" s="114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81"/>
      <c r="V2552" s="53"/>
      <c r="W2552" s="53"/>
    </row>
    <row r="2553" spans="1:23" x14ac:dyDescent="0.25">
      <c r="A2553" s="116" t="str">
        <f>IF(ISBLANK(TBL_DATA[[#This Row],[Row.names]]), "",   DATE(YEAR(TBL_DATA[[#This Row],[Row.names]]), MONTH(TBL_DATA[[#This Row],[Row.names]]), DAY(TBL_DATA[[#This Row],[Row.names]])))</f>
        <v/>
      </c>
      <c r="B2553" s="119"/>
      <c r="C2553" s="68"/>
      <c r="E2553" s="53"/>
      <c r="F2553" s="53"/>
      <c r="G2553" s="54"/>
      <c r="H2553" s="114"/>
      <c r="I2553" s="53"/>
      <c r="J2553" s="53"/>
      <c r="K2553" s="53"/>
      <c r="L2553" s="53"/>
      <c r="M2553" s="53"/>
      <c r="N2553" s="53"/>
      <c r="O2553" s="53"/>
      <c r="P2553" s="53"/>
      <c r="Q2553" s="53"/>
      <c r="R2553" s="53"/>
      <c r="S2553" s="53"/>
      <c r="T2553" s="53"/>
      <c r="U2553" s="81"/>
      <c r="V2553" s="53"/>
      <c r="W2553" s="53"/>
    </row>
    <row r="2554" spans="1:23" x14ac:dyDescent="0.25">
      <c r="A2554" s="116" t="str">
        <f>IF(ISBLANK(TBL_DATA[[#This Row],[Row.names]]), "",   DATE(YEAR(TBL_DATA[[#This Row],[Row.names]]), MONTH(TBL_DATA[[#This Row],[Row.names]]), DAY(TBL_DATA[[#This Row],[Row.names]])))</f>
        <v/>
      </c>
      <c r="B2554" s="119"/>
      <c r="C2554" s="68"/>
      <c r="E2554" s="53"/>
      <c r="F2554" s="53"/>
      <c r="G2554" s="54"/>
      <c r="H2554" s="114"/>
      <c r="I2554" s="53"/>
      <c r="J2554" s="53"/>
      <c r="K2554" s="53"/>
      <c r="L2554" s="53"/>
      <c r="M2554" s="53"/>
      <c r="N2554" s="53"/>
      <c r="O2554" s="53"/>
      <c r="P2554" s="53"/>
      <c r="Q2554" s="53"/>
      <c r="R2554" s="53"/>
      <c r="S2554" s="53"/>
      <c r="T2554" s="53"/>
      <c r="U2554" s="81"/>
      <c r="V2554" s="53"/>
      <c r="W2554" s="53"/>
    </row>
    <row r="2555" spans="1:23" x14ac:dyDescent="0.25">
      <c r="A2555" s="116" t="str">
        <f>IF(ISBLANK(TBL_DATA[[#This Row],[Row.names]]), "",   DATE(YEAR(TBL_DATA[[#This Row],[Row.names]]), MONTH(TBL_DATA[[#This Row],[Row.names]]), DAY(TBL_DATA[[#This Row],[Row.names]])))</f>
        <v/>
      </c>
      <c r="B2555" s="119"/>
      <c r="C2555" s="68"/>
      <c r="E2555" s="53"/>
      <c r="F2555" s="53"/>
      <c r="G2555" s="54"/>
      <c r="H2555" s="114"/>
      <c r="I2555" s="53"/>
      <c r="J2555" s="53"/>
      <c r="K2555" s="53"/>
      <c r="L2555" s="53"/>
      <c r="M2555" s="53"/>
      <c r="N2555" s="53"/>
      <c r="O2555" s="53"/>
      <c r="P2555" s="53"/>
      <c r="Q2555" s="53"/>
      <c r="R2555" s="53"/>
      <c r="S2555" s="53"/>
      <c r="T2555" s="53"/>
      <c r="U2555" s="81"/>
      <c r="V2555" s="53"/>
      <c r="W2555" s="53"/>
    </row>
    <row r="2556" spans="1:23" x14ac:dyDescent="0.25">
      <c r="A2556" s="116" t="str">
        <f>IF(ISBLANK(TBL_DATA[[#This Row],[Row.names]]), "",   DATE(YEAR(TBL_DATA[[#This Row],[Row.names]]), MONTH(TBL_DATA[[#This Row],[Row.names]]), DAY(TBL_DATA[[#This Row],[Row.names]])))</f>
        <v/>
      </c>
      <c r="B2556" s="119"/>
      <c r="C2556" s="68"/>
      <c r="E2556" s="53"/>
      <c r="F2556" s="53"/>
      <c r="G2556" s="54"/>
      <c r="H2556" s="114"/>
      <c r="I2556" s="53"/>
      <c r="J2556" s="53"/>
      <c r="K2556" s="53"/>
      <c r="L2556" s="53"/>
      <c r="M2556" s="53"/>
      <c r="N2556" s="53"/>
      <c r="O2556" s="53"/>
      <c r="P2556" s="53"/>
      <c r="Q2556" s="53"/>
      <c r="R2556" s="53"/>
      <c r="S2556" s="53"/>
      <c r="T2556" s="53"/>
      <c r="U2556" s="81"/>
      <c r="V2556" s="53"/>
      <c r="W2556" s="53"/>
    </row>
    <row r="2557" spans="1:23" x14ac:dyDescent="0.25">
      <c r="A2557" s="116" t="str">
        <f>IF(ISBLANK(TBL_DATA[[#This Row],[Row.names]]), "",   DATE(YEAR(TBL_DATA[[#This Row],[Row.names]]), MONTH(TBL_DATA[[#This Row],[Row.names]]), DAY(TBL_DATA[[#This Row],[Row.names]])))</f>
        <v/>
      </c>
      <c r="B2557" s="119"/>
      <c r="C2557" s="68"/>
      <c r="E2557" s="53"/>
      <c r="F2557" s="53"/>
      <c r="G2557" s="54"/>
      <c r="H2557" s="114"/>
      <c r="I2557" s="53"/>
      <c r="J2557" s="53"/>
      <c r="K2557" s="53"/>
      <c r="L2557" s="53"/>
      <c r="M2557" s="53"/>
      <c r="N2557" s="53"/>
      <c r="O2557" s="53"/>
      <c r="P2557" s="53"/>
      <c r="Q2557" s="53"/>
      <c r="R2557" s="53"/>
      <c r="S2557" s="53"/>
      <c r="T2557" s="53"/>
      <c r="U2557" s="81"/>
      <c r="V2557" s="53"/>
      <c r="W2557" s="53"/>
    </row>
    <row r="2558" spans="1:23" x14ac:dyDescent="0.25">
      <c r="A2558" s="116" t="str">
        <f>IF(ISBLANK(TBL_DATA[[#This Row],[Row.names]]), "",   DATE(YEAR(TBL_DATA[[#This Row],[Row.names]]), MONTH(TBL_DATA[[#This Row],[Row.names]]), DAY(TBL_DATA[[#This Row],[Row.names]])))</f>
        <v/>
      </c>
      <c r="B2558" s="119"/>
      <c r="C2558" s="68"/>
      <c r="E2558" s="53"/>
      <c r="F2558" s="53"/>
      <c r="G2558" s="54"/>
      <c r="H2558" s="114"/>
      <c r="I2558" s="53"/>
      <c r="J2558" s="53"/>
      <c r="K2558" s="53"/>
      <c r="L2558" s="53"/>
      <c r="M2558" s="53"/>
      <c r="N2558" s="53"/>
      <c r="O2558" s="53"/>
      <c r="P2558" s="53"/>
      <c r="Q2558" s="53"/>
      <c r="R2558" s="53"/>
      <c r="S2558" s="53"/>
      <c r="T2558" s="53"/>
      <c r="U2558" s="81"/>
      <c r="V2558" s="53"/>
      <c r="W2558" s="53"/>
    </row>
    <row r="2559" spans="1:23" x14ac:dyDescent="0.25">
      <c r="A2559" s="116" t="str">
        <f>IF(ISBLANK(TBL_DATA[[#This Row],[Row.names]]), "",   DATE(YEAR(TBL_DATA[[#This Row],[Row.names]]), MONTH(TBL_DATA[[#This Row],[Row.names]]), DAY(TBL_DATA[[#This Row],[Row.names]])))</f>
        <v/>
      </c>
      <c r="B2559" s="119"/>
      <c r="C2559" s="68"/>
      <c r="E2559" s="53"/>
      <c r="F2559" s="53"/>
      <c r="G2559" s="54"/>
      <c r="H2559" s="114"/>
      <c r="I2559" s="53"/>
      <c r="J2559" s="53"/>
      <c r="K2559" s="53"/>
      <c r="L2559" s="53"/>
      <c r="M2559" s="53"/>
      <c r="N2559" s="53"/>
      <c r="O2559" s="53"/>
      <c r="P2559" s="53"/>
      <c r="Q2559" s="53"/>
      <c r="R2559" s="53"/>
      <c r="S2559" s="53"/>
      <c r="T2559" s="53"/>
      <c r="U2559" s="81"/>
      <c r="V2559" s="53"/>
      <c r="W2559" s="53"/>
    </row>
    <row r="2560" spans="1:23" x14ac:dyDescent="0.25">
      <c r="A2560" s="116" t="str">
        <f>IF(ISBLANK(TBL_DATA[[#This Row],[Row.names]]), "",   DATE(YEAR(TBL_DATA[[#This Row],[Row.names]]), MONTH(TBL_DATA[[#This Row],[Row.names]]), DAY(TBL_DATA[[#This Row],[Row.names]])))</f>
        <v/>
      </c>
      <c r="B2560" s="119"/>
      <c r="C2560" s="68"/>
      <c r="E2560" s="53"/>
      <c r="F2560" s="53"/>
      <c r="G2560" s="54"/>
      <c r="H2560" s="114"/>
      <c r="I2560" s="53"/>
      <c r="J2560" s="53"/>
      <c r="K2560" s="53"/>
      <c r="L2560" s="53"/>
      <c r="M2560" s="53"/>
      <c r="N2560" s="53"/>
      <c r="O2560" s="53"/>
      <c r="P2560" s="53"/>
      <c r="Q2560" s="53"/>
      <c r="R2560" s="53"/>
      <c r="S2560" s="53"/>
      <c r="T2560" s="53"/>
      <c r="U2560" s="81"/>
      <c r="V2560" s="53"/>
      <c r="W2560" s="53"/>
    </row>
    <row r="2561" spans="1:23" x14ac:dyDescent="0.25">
      <c r="A2561" s="116" t="str">
        <f>IF(ISBLANK(TBL_DATA[[#This Row],[Row.names]]), "",   DATE(YEAR(TBL_DATA[[#This Row],[Row.names]]), MONTH(TBL_DATA[[#This Row],[Row.names]]), DAY(TBL_DATA[[#This Row],[Row.names]])))</f>
        <v/>
      </c>
      <c r="B2561" s="119"/>
      <c r="C2561" s="68"/>
      <c r="E2561" s="53"/>
      <c r="F2561" s="53"/>
      <c r="G2561" s="54"/>
      <c r="H2561" s="114"/>
      <c r="I2561" s="53"/>
      <c r="J2561" s="53"/>
      <c r="K2561" s="53"/>
      <c r="L2561" s="53"/>
      <c r="M2561" s="53"/>
      <c r="N2561" s="53"/>
      <c r="O2561" s="53"/>
      <c r="P2561" s="53"/>
      <c r="Q2561" s="53"/>
      <c r="R2561" s="53"/>
      <c r="S2561" s="53"/>
      <c r="T2561" s="53"/>
      <c r="U2561" s="81"/>
      <c r="V2561" s="53"/>
      <c r="W2561" s="53"/>
    </row>
    <row r="2562" spans="1:23" x14ac:dyDescent="0.25">
      <c r="A2562" s="116" t="str">
        <f>IF(ISBLANK(TBL_DATA[[#This Row],[Row.names]]), "",   DATE(YEAR(TBL_DATA[[#This Row],[Row.names]]), MONTH(TBL_DATA[[#This Row],[Row.names]]), DAY(TBL_DATA[[#This Row],[Row.names]])))</f>
        <v/>
      </c>
      <c r="B2562" s="119"/>
      <c r="C2562" s="68"/>
      <c r="E2562" s="53"/>
      <c r="F2562" s="53"/>
      <c r="G2562" s="54"/>
      <c r="H2562" s="114"/>
      <c r="I2562" s="53"/>
      <c r="J2562" s="53"/>
      <c r="K2562" s="53"/>
      <c r="L2562" s="53"/>
      <c r="M2562" s="53"/>
      <c r="N2562" s="53"/>
      <c r="O2562" s="53"/>
      <c r="P2562" s="53"/>
      <c r="Q2562" s="53"/>
      <c r="R2562" s="53"/>
      <c r="S2562" s="53"/>
      <c r="T2562" s="53"/>
      <c r="U2562" s="81"/>
      <c r="V2562" s="53"/>
      <c r="W2562" s="53"/>
    </row>
    <row r="2563" spans="1:23" x14ac:dyDescent="0.25">
      <c r="A2563" s="116" t="str">
        <f>IF(ISBLANK(TBL_DATA[[#This Row],[Row.names]]), "",   DATE(YEAR(TBL_DATA[[#This Row],[Row.names]]), MONTH(TBL_DATA[[#This Row],[Row.names]]), DAY(TBL_DATA[[#This Row],[Row.names]])))</f>
        <v/>
      </c>
      <c r="B2563" s="119"/>
      <c r="C2563" s="68"/>
      <c r="E2563" s="53"/>
      <c r="F2563" s="53"/>
      <c r="G2563" s="54"/>
      <c r="H2563" s="114"/>
      <c r="I2563" s="53"/>
      <c r="J2563" s="53"/>
      <c r="K2563" s="53"/>
      <c r="L2563" s="53"/>
      <c r="M2563" s="53"/>
      <c r="N2563" s="53"/>
      <c r="O2563" s="53"/>
      <c r="P2563" s="53"/>
      <c r="Q2563" s="53"/>
      <c r="R2563" s="53"/>
      <c r="S2563" s="53"/>
      <c r="T2563" s="53"/>
      <c r="U2563" s="81"/>
      <c r="V2563" s="53"/>
      <c r="W2563" s="53"/>
    </row>
    <row r="2564" spans="1:23" x14ac:dyDescent="0.25">
      <c r="A2564" s="116" t="str">
        <f>IF(ISBLANK(TBL_DATA[[#This Row],[Row.names]]), "",   DATE(YEAR(TBL_DATA[[#This Row],[Row.names]]), MONTH(TBL_DATA[[#This Row],[Row.names]]), DAY(TBL_DATA[[#This Row],[Row.names]])))</f>
        <v/>
      </c>
      <c r="B2564" s="119"/>
      <c r="C2564" s="68"/>
      <c r="E2564" s="53"/>
      <c r="F2564" s="53"/>
      <c r="G2564" s="54"/>
      <c r="H2564" s="114"/>
      <c r="I2564" s="53"/>
      <c r="J2564" s="53"/>
      <c r="K2564" s="53"/>
      <c r="L2564" s="53"/>
      <c r="M2564" s="53"/>
      <c r="N2564" s="53"/>
      <c r="O2564" s="53"/>
      <c r="P2564" s="53"/>
      <c r="Q2564" s="53"/>
      <c r="R2564" s="53"/>
      <c r="S2564" s="53"/>
      <c r="T2564" s="53"/>
      <c r="U2564" s="81"/>
      <c r="V2564" s="53"/>
      <c r="W2564" s="53"/>
    </row>
    <row r="2565" spans="1:23" x14ac:dyDescent="0.25">
      <c r="A2565" s="116" t="str">
        <f>IF(ISBLANK(TBL_DATA[[#This Row],[Row.names]]), "",   DATE(YEAR(TBL_DATA[[#This Row],[Row.names]]), MONTH(TBL_DATA[[#This Row],[Row.names]]), DAY(TBL_DATA[[#This Row],[Row.names]])))</f>
        <v/>
      </c>
      <c r="B2565" s="119"/>
      <c r="C2565" s="68"/>
      <c r="E2565" s="53"/>
      <c r="F2565" s="53"/>
      <c r="G2565" s="54"/>
      <c r="H2565" s="114"/>
      <c r="I2565" s="53"/>
      <c r="J2565" s="53"/>
      <c r="K2565" s="53"/>
      <c r="L2565" s="53"/>
      <c r="M2565" s="53"/>
      <c r="N2565" s="53"/>
      <c r="O2565" s="53"/>
      <c r="P2565" s="53"/>
      <c r="Q2565" s="53"/>
      <c r="R2565" s="53"/>
      <c r="S2565" s="53"/>
      <c r="T2565" s="53"/>
      <c r="U2565" s="81"/>
      <c r="V2565" s="53"/>
      <c r="W2565" s="53"/>
    </row>
    <row r="2566" spans="1:23" x14ac:dyDescent="0.25">
      <c r="A2566" s="116" t="str">
        <f>IF(ISBLANK(TBL_DATA[[#This Row],[Row.names]]), "",   DATE(YEAR(TBL_DATA[[#This Row],[Row.names]]), MONTH(TBL_DATA[[#This Row],[Row.names]]), DAY(TBL_DATA[[#This Row],[Row.names]])))</f>
        <v/>
      </c>
      <c r="B2566" s="119"/>
      <c r="C2566" s="68"/>
      <c r="E2566" s="53"/>
      <c r="F2566" s="53"/>
      <c r="G2566" s="54"/>
      <c r="H2566" s="114"/>
      <c r="I2566" s="53"/>
      <c r="J2566" s="53"/>
      <c r="K2566" s="53"/>
      <c r="L2566" s="53"/>
      <c r="M2566" s="53"/>
      <c r="N2566" s="53"/>
      <c r="O2566" s="53"/>
      <c r="P2566" s="53"/>
      <c r="Q2566" s="53"/>
      <c r="R2566" s="53"/>
      <c r="S2566" s="53"/>
      <c r="T2566" s="53"/>
      <c r="U2566" s="81"/>
      <c r="V2566" s="53"/>
      <c r="W2566" s="53"/>
    </row>
    <row r="2567" spans="1:23" x14ac:dyDescent="0.25">
      <c r="A2567" s="116" t="str">
        <f>IF(ISBLANK(TBL_DATA[[#This Row],[Row.names]]), "",   DATE(YEAR(TBL_DATA[[#This Row],[Row.names]]), MONTH(TBL_DATA[[#This Row],[Row.names]]), DAY(TBL_DATA[[#This Row],[Row.names]])))</f>
        <v/>
      </c>
      <c r="B2567" s="119"/>
      <c r="C2567" s="68"/>
      <c r="E2567" s="53"/>
      <c r="F2567" s="53"/>
      <c r="G2567" s="54"/>
      <c r="H2567" s="114"/>
      <c r="I2567" s="53"/>
      <c r="J2567" s="53"/>
      <c r="K2567" s="53"/>
      <c r="L2567" s="53"/>
      <c r="M2567" s="53"/>
      <c r="N2567" s="53"/>
      <c r="O2567" s="53"/>
      <c r="P2567" s="53"/>
      <c r="Q2567" s="53"/>
      <c r="R2567" s="53"/>
      <c r="S2567" s="53"/>
      <c r="T2567" s="53"/>
      <c r="U2567" s="81"/>
      <c r="V2567" s="53"/>
      <c r="W2567" s="53"/>
    </row>
    <row r="2568" spans="1:23" x14ac:dyDescent="0.25">
      <c r="A2568" s="116" t="str">
        <f>IF(ISBLANK(TBL_DATA[[#This Row],[Row.names]]), "",   DATE(YEAR(TBL_DATA[[#This Row],[Row.names]]), MONTH(TBL_DATA[[#This Row],[Row.names]]), DAY(TBL_DATA[[#This Row],[Row.names]])))</f>
        <v/>
      </c>
      <c r="B2568" s="119"/>
      <c r="C2568" s="68"/>
      <c r="E2568" s="53"/>
      <c r="F2568" s="53"/>
      <c r="G2568" s="54"/>
      <c r="H2568" s="114"/>
      <c r="I2568" s="53"/>
      <c r="J2568" s="53"/>
      <c r="K2568" s="53"/>
      <c r="L2568" s="53"/>
      <c r="M2568" s="53"/>
      <c r="N2568" s="53"/>
      <c r="O2568" s="53"/>
      <c r="P2568" s="53"/>
      <c r="Q2568" s="53"/>
      <c r="R2568" s="53"/>
      <c r="S2568" s="53"/>
      <c r="T2568" s="53"/>
      <c r="U2568" s="81"/>
      <c r="V2568" s="53"/>
      <c r="W2568" s="53"/>
    </row>
    <row r="2569" spans="1:23" x14ac:dyDescent="0.25">
      <c r="A2569" s="116" t="str">
        <f>IF(ISBLANK(TBL_DATA[[#This Row],[Row.names]]), "",   DATE(YEAR(TBL_DATA[[#This Row],[Row.names]]), MONTH(TBL_DATA[[#This Row],[Row.names]]), DAY(TBL_DATA[[#This Row],[Row.names]])))</f>
        <v/>
      </c>
      <c r="B2569" s="119"/>
      <c r="C2569" s="68"/>
      <c r="E2569" s="53"/>
      <c r="F2569" s="53"/>
      <c r="G2569" s="54"/>
      <c r="H2569" s="114"/>
      <c r="I2569" s="53"/>
      <c r="J2569" s="53"/>
      <c r="K2569" s="53"/>
      <c r="L2569" s="53"/>
      <c r="M2569" s="53"/>
      <c r="N2569" s="53"/>
      <c r="O2569" s="53"/>
      <c r="P2569" s="53"/>
      <c r="Q2569" s="53"/>
      <c r="R2569" s="53"/>
      <c r="S2569" s="53"/>
      <c r="T2569" s="53"/>
      <c r="U2569" s="81"/>
      <c r="V2569" s="53"/>
      <c r="W2569" s="53"/>
    </row>
    <row r="2570" spans="1:23" x14ac:dyDescent="0.25">
      <c r="A2570" s="116" t="str">
        <f>IF(ISBLANK(TBL_DATA[[#This Row],[Row.names]]), "",   DATE(YEAR(TBL_DATA[[#This Row],[Row.names]]), MONTH(TBL_DATA[[#This Row],[Row.names]]), DAY(TBL_DATA[[#This Row],[Row.names]])))</f>
        <v/>
      </c>
      <c r="B2570" s="119"/>
      <c r="C2570" s="68"/>
      <c r="E2570" s="53"/>
      <c r="F2570" s="53"/>
      <c r="G2570" s="54"/>
      <c r="H2570" s="114"/>
      <c r="I2570" s="53"/>
      <c r="J2570" s="53"/>
      <c r="K2570" s="53"/>
      <c r="L2570" s="53"/>
      <c r="M2570" s="53"/>
      <c r="N2570" s="53"/>
      <c r="O2570" s="53"/>
      <c r="P2570" s="53"/>
      <c r="Q2570" s="53"/>
      <c r="R2570" s="53"/>
      <c r="S2570" s="53"/>
      <c r="T2570" s="53"/>
      <c r="U2570" s="81"/>
      <c r="V2570" s="53"/>
      <c r="W2570" s="53"/>
    </row>
    <row r="2571" spans="1:23" x14ac:dyDescent="0.25">
      <c r="A2571" s="116" t="str">
        <f>IF(ISBLANK(TBL_DATA[[#This Row],[Row.names]]), "",   DATE(YEAR(TBL_DATA[[#This Row],[Row.names]]), MONTH(TBL_DATA[[#This Row],[Row.names]]), DAY(TBL_DATA[[#This Row],[Row.names]])))</f>
        <v/>
      </c>
      <c r="B2571" s="119"/>
      <c r="C2571" s="68"/>
      <c r="E2571" s="53"/>
      <c r="F2571" s="53"/>
      <c r="G2571" s="54"/>
      <c r="H2571" s="114"/>
      <c r="I2571" s="53"/>
      <c r="J2571" s="53"/>
      <c r="K2571" s="53"/>
      <c r="L2571" s="53"/>
      <c r="M2571" s="53"/>
      <c r="N2571" s="53"/>
      <c r="O2571" s="53"/>
      <c r="P2571" s="53"/>
      <c r="Q2571" s="53"/>
      <c r="R2571" s="53"/>
      <c r="S2571" s="53"/>
      <c r="T2571" s="53"/>
      <c r="U2571" s="81"/>
      <c r="V2571" s="53"/>
      <c r="W2571" s="53"/>
    </row>
    <row r="2572" spans="1:23" x14ac:dyDescent="0.25">
      <c r="A2572" s="116" t="str">
        <f>IF(ISBLANK(TBL_DATA[[#This Row],[Row.names]]), "",   DATE(YEAR(TBL_DATA[[#This Row],[Row.names]]), MONTH(TBL_DATA[[#This Row],[Row.names]]), DAY(TBL_DATA[[#This Row],[Row.names]])))</f>
        <v/>
      </c>
      <c r="B2572" s="119"/>
      <c r="C2572" s="68"/>
      <c r="E2572" s="53"/>
      <c r="F2572" s="53"/>
      <c r="G2572" s="54"/>
      <c r="H2572" s="114"/>
      <c r="I2572" s="53"/>
      <c r="J2572" s="53"/>
      <c r="K2572" s="53"/>
      <c r="L2572" s="53"/>
      <c r="M2572" s="53"/>
      <c r="N2572" s="53"/>
      <c r="O2572" s="53"/>
      <c r="P2572" s="53"/>
      <c r="Q2572" s="53"/>
      <c r="R2572" s="53"/>
      <c r="S2572" s="53"/>
      <c r="T2572" s="53"/>
      <c r="U2572" s="81"/>
      <c r="V2572" s="53"/>
      <c r="W2572" s="53"/>
    </row>
    <row r="2573" spans="1:23" x14ac:dyDescent="0.25">
      <c r="A2573" s="116" t="str">
        <f>IF(ISBLANK(TBL_DATA[[#This Row],[Row.names]]), "",   DATE(YEAR(TBL_DATA[[#This Row],[Row.names]]), MONTH(TBL_DATA[[#This Row],[Row.names]]), DAY(TBL_DATA[[#This Row],[Row.names]])))</f>
        <v/>
      </c>
      <c r="B2573" s="119"/>
      <c r="C2573" s="68"/>
      <c r="E2573" s="53"/>
      <c r="F2573" s="53"/>
      <c r="G2573" s="54"/>
      <c r="H2573" s="114"/>
      <c r="I2573" s="53"/>
      <c r="J2573" s="53"/>
      <c r="K2573" s="53"/>
      <c r="L2573" s="53"/>
      <c r="M2573" s="53"/>
      <c r="N2573" s="53"/>
      <c r="O2573" s="53"/>
      <c r="P2573" s="53"/>
      <c r="Q2573" s="53"/>
      <c r="R2573" s="53"/>
      <c r="S2573" s="53"/>
      <c r="T2573" s="53"/>
      <c r="U2573" s="81"/>
      <c r="V2573" s="53"/>
      <c r="W2573" s="53"/>
    </row>
    <row r="2574" spans="1:23" x14ac:dyDescent="0.25">
      <c r="A2574" s="116" t="str">
        <f>IF(ISBLANK(TBL_DATA[[#This Row],[Row.names]]), "",   DATE(YEAR(TBL_DATA[[#This Row],[Row.names]]), MONTH(TBL_DATA[[#This Row],[Row.names]]), DAY(TBL_DATA[[#This Row],[Row.names]])))</f>
        <v/>
      </c>
      <c r="B2574" s="119"/>
      <c r="C2574" s="68"/>
      <c r="E2574" s="53"/>
      <c r="F2574" s="53"/>
      <c r="G2574" s="54"/>
      <c r="H2574" s="114"/>
      <c r="I2574" s="53"/>
      <c r="J2574" s="53"/>
      <c r="K2574" s="53"/>
      <c r="L2574" s="53"/>
      <c r="M2574" s="53"/>
      <c r="N2574" s="53"/>
      <c r="O2574" s="53"/>
      <c r="P2574" s="53"/>
      <c r="Q2574" s="53"/>
      <c r="R2574" s="53"/>
      <c r="S2574" s="53"/>
      <c r="T2574" s="53"/>
      <c r="U2574" s="81"/>
      <c r="V2574" s="53"/>
      <c r="W2574" s="53"/>
    </row>
    <row r="2575" spans="1:23" x14ac:dyDescent="0.25">
      <c r="A2575" s="116" t="str">
        <f>IF(ISBLANK(TBL_DATA[[#This Row],[Row.names]]), "",   DATE(YEAR(TBL_DATA[[#This Row],[Row.names]]), MONTH(TBL_DATA[[#This Row],[Row.names]]), DAY(TBL_DATA[[#This Row],[Row.names]])))</f>
        <v/>
      </c>
      <c r="B2575" s="119"/>
      <c r="C2575" s="68"/>
      <c r="E2575" s="53"/>
      <c r="F2575" s="53"/>
      <c r="G2575" s="54"/>
      <c r="H2575" s="114"/>
      <c r="I2575" s="53"/>
      <c r="J2575" s="53"/>
      <c r="K2575" s="53"/>
      <c r="L2575" s="53"/>
      <c r="M2575" s="53"/>
      <c r="N2575" s="53"/>
      <c r="O2575" s="53"/>
      <c r="P2575" s="53"/>
      <c r="Q2575" s="53"/>
      <c r="R2575" s="53"/>
      <c r="S2575" s="53"/>
      <c r="T2575" s="53"/>
      <c r="U2575" s="81"/>
      <c r="V2575" s="53"/>
      <c r="W2575" s="53"/>
    </row>
    <row r="2576" spans="1:23" x14ac:dyDescent="0.25">
      <c r="A2576" s="116" t="str">
        <f>IF(ISBLANK(TBL_DATA[[#This Row],[Row.names]]), "",   DATE(YEAR(TBL_DATA[[#This Row],[Row.names]]), MONTH(TBL_DATA[[#This Row],[Row.names]]), DAY(TBL_DATA[[#This Row],[Row.names]])))</f>
        <v/>
      </c>
      <c r="B2576" s="119"/>
      <c r="C2576" s="68"/>
      <c r="E2576" s="53"/>
      <c r="F2576" s="53"/>
      <c r="G2576" s="54"/>
      <c r="H2576" s="114"/>
      <c r="I2576" s="53"/>
      <c r="J2576" s="53"/>
      <c r="K2576" s="53"/>
      <c r="L2576" s="53"/>
      <c r="M2576" s="53"/>
      <c r="N2576" s="53"/>
      <c r="O2576" s="53"/>
      <c r="P2576" s="53"/>
      <c r="Q2576" s="53"/>
      <c r="R2576" s="53"/>
      <c r="S2576" s="53"/>
      <c r="T2576" s="53"/>
      <c r="U2576" s="81"/>
      <c r="V2576" s="53"/>
      <c r="W2576" s="53"/>
    </row>
    <row r="2577" spans="1:23" x14ac:dyDescent="0.25">
      <c r="A2577" s="116" t="str">
        <f>IF(ISBLANK(TBL_DATA[[#This Row],[Row.names]]), "",   DATE(YEAR(TBL_DATA[[#This Row],[Row.names]]), MONTH(TBL_DATA[[#This Row],[Row.names]]), DAY(TBL_DATA[[#This Row],[Row.names]])))</f>
        <v/>
      </c>
      <c r="B2577" s="119"/>
      <c r="C2577" s="68"/>
      <c r="E2577" s="53"/>
      <c r="F2577" s="53"/>
      <c r="G2577" s="54"/>
      <c r="H2577" s="114"/>
      <c r="I2577" s="53"/>
      <c r="J2577" s="53"/>
      <c r="K2577" s="53"/>
      <c r="L2577" s="53"/>
      <c r="M2577" s="53"/>
      <c r="N2577" s="53"/>
      <c r="O2577" s="53"/>
      <c r="P2577" s="53"/>
      <c r="Q2577" s="53"/>
      <c r="R2577" s="53"/>
      <c r="S2577" s="53"/>
      <c r="T2577" s="53"/>
      <c r="U2577" s="81"/>
      <c r="V2577" s="53"/>
      <c r="W2577" s="53"/>
    </row>
    <row r="2578" spans="1:23" x14ac:dyDescent="0.25">
      <c r="A2578" s="116" t="str">
        <f>IF(ISBLANK(TBL_DATA[[#This Row],[Row.names]]), "",   DATE(YEAR(TBL_DATA[[#This Row],[Row.names]]), MONTH(TBL_DATA[[#This Row],[Row.names]]), DAY(TBL_DATA[[#This Row],[Row.names]])))</f>
        <v/>
      </c>
      <c r="B2578" s="119"/>
      <c r="C2578" s="68"/>
      <c r="E2578" s="53"/>
      <c r="F2578" s="53"/>
      <c r="G2578" s="54"/>
      <c r="H2578" s="114"/>
      <c r="I2578" s="53"/>
      <c r="J2578" s="53"/>
      <c r="K2578" s="53"/>
      <c r="L2578" s="53"/>
      <c r="M2578" s="53"/>
      <c r="N2578" s="53"/>
      <c r="O2578" s="53"/>
      <c r="P2578" s="53"/>
      <c r="Q2578" s="53"/>
      <c r="R2578" s="53"/>
      <c r="S2578" s="53"/>
      <c r="T2578" s="53"/>
      <c r="U2578" s="81"/>
      <c r="V2578" s="53"/>
      <c r="W2578" s="53"/>
    </row>
    <row r="2579" spans="1:23" x14ac:dyDescent="0.25">
      <c r="A2579" s="116" t="str">
        <f>IF(ISBLANK(TBL_DATA[[#This Row],[Row.names]]), "",   DATE(YEAR(TBL_DATA[[#This Row],[Row.names]]), MONTH(TBL_DATA[[#This Row],[Row.names]]), DAY(TBL_DATA[[#This Row],[Row.names]])))</f>
        <v/>
      </c>
      <c r="B2579" s="119"/>
      <c r="C2579" s="68"/>
      <c r="E2579" s="53"/>
      <c r="F2579" s="53"/>
      <c r="G2579" s="54"/>
      <c r="H2579" s="114"/>
      <c r="I2579" s="53"/>
      <c r="J2579" s="53"/>
      <c r="K2579" s="53"/>
      <c r="L2579" s="53"/>
      <c r="M2579" s="53"/>
      <c r="N2579" s="53"/>
      <c r="O2579" s="53"/>
      <c r="P2579" s="53"/>
      <c r="Q2579" s="53"/>
      <c r="R2579" s="53"/>
      <c r="S2579" s="53"/>
      <c r="T2579" s="53"/>
      <c r="U2579" s="81"/>
      <c r="V2579" s="53"/>
      <c r="W2579" s="53"/>
    </row>
    <row r="2580" spans="1:23" x14ac:dyDescent="0.25">
      <c r="A2580" s="116" t="str">
        <f>IF(ISBLANK(TBL_DATA[[#This Row],[Row.names]]), "",   DATE(YEAR(TBL_DATA[[#This Row],[Row.names]]), MONTH(TBL_DATA[[#This Row],[Row.names]]), DAY(TBL_DATA[[#This Row],[Row.names]])))</f>
        <v/>
      </c>
      <c r="B2580" s="119"/>
      <c r="C2580" s="68"/>
      <c r="E2580" s="53"/>
      <c r="F2580" s="53"/>
      <c r="G2580" s="54"/>
      <c r="H2580" s="114"/>
      <c r="I2580" s="53"/>
      <c r="J2580" s="53"/>
      <c r="K2580" s="53"/>
      <c r="L2580" s="53"/>
      <c r="M2580" s="53"/>
      <c r="N2580" s="53"/>
      <c r="O2580" s="53"/>
      <c r="P2580" s="53"/>
      <c r="Q2580" s="53"/>
      <c r="R2580" s="53"/>
      <c r="S2580" s="53"/>
      <c r="T2580" s="53"/>
      <c r="U2580" s="81"/>
      <c r="V2580" s="53"/>
      <c r="W2580" s="53"/>
    </row>
    <row r="2581" spans="1:23" x14ac:dyDescent="0.25">
      <c r="A2581" s="116" t="str">
        <f>IF(ISBLANK(TBL_DATA[[#This Row],[Row.names]]), "",   DATE(YEAR(TBL_DATA[[#This Row],[Row.names]]), MONTH(TBL_DATA[[#This Row],[Row.names]]), DAY(TBL_DATA[[#This Row],[Row.names]])))</f>
        <v/>
      </c>
      <c r="B2581" s="119"/>
      <c r="C2581" s="68"/>
      <c r="E2581" s="53"/>
      <c r="F2581" s="53"/>
      <c r="G2581" s="54"/>
      <c r="H2581" s="114"/>
      <c r="I2581" s="53"/>
      <c r="J2581" s="53"/>
      <c r="K2581" s="53"/>
      <c r="L2581" s="53"/>
      <c r="M2581" s="53"/>
      <c r="N2581" s="53"/>
      <c r="O2581" s="53"/>
      <c r="P2581" s="53"/>
      <c r="Q2581" s="53"/>
      <c r="R2581" s="53"/>
      <c r="S2581" s="53"/>
      <c r="T2581" s="53"/>
      <c r="U2581" s="81"/>
      <c r="V2581" s="53"/>
      <c r="W2581" s="53"/>
    </row>
    <row r="2582" spans="1:23" x14ac:dyDescent="0.25">
      <c r="A2582" s="116" t="str">
        <f>IF(ISBLANK(TBL_DATA[[#This Row],[Row.names]]), "",   DATE(YEAR(TBL_DATA[[#This Row],[Row.names]]), MONTH(TBL_DATA[[#This Row],[Row.names]]), DAY(TBL_DATA[[#This Row],[Row.names]])))</f>
        <v/>
      </c>
      <c r="B2582" s="119"/>
      <c r="C2582" s="68"/>
      <c r="E2582" s="53"/>
      <c r="F2582" s="53"/>
      <c r="G2582" s="54"/>
      <c r="H2582" s="114"/>
      <c r="I2582" s="53"/>
      <c r="J2582" s="53"/>
      <c r="K2582" s="53"/>
      <c r="L2582" s="53"/>
      <c r="M2582" s="53"/>
      <c r="N2582" s="53"/>
      <c r="O2582" s="53"/>
      <c r="P2582" s="53"/>
      <c r="Q2582" s="53"/>
      <c r="R2582" s="53"/>
      <c r="S2582" s="53"/>
      <c r="T2582" s="53"/>
      <c r="U2582" s="81"/>
      <c r="V2582" s="53"/>
      <c r="W2582" s="53"/>
    </row>
    <row r="2583" spans="1:23" x14ac:dyDescent="0.25">
      <c r="A2583" s="116" t="str">
        <f>IF(ISBLANK(TBL_DATA[[#This Row],[Row.names]]), "",   DATE(YEAR(TBL_DATA[[#This Row],[Row.names]]), MONTH(TBL_DATA[[#This Row],[Row.names]]), DAY(TBL_DATA[[#This Row],[Row.names]])))</f>
        <v/>
      </c>
      <c r="B2583" s="119"/>
      <c r="C2583" s="68"/>
      <c r="E2583" s="53"/>
      <c r="F2583" s="53"/>
      <c r="G2583" s="54"/>
      <c r="H2583" s="114"/>
      <c r="I2583" s="53"/>
      <c r="J2583" s="53"/>
      <c r="K2583" s="53"/>
      <c r="L2583" s="53"/>
      <c r="M2583" s="53"/>
      <c r="N2583" s="53"/>
      <c r="O2583" s="53"/>
      <c r="P2583" s="53"/>
      <c r="Q2583" s="53"/>
      <c r="R2583" s="53"/>
      <c r="S2583" s="53"/>
      <c r="T2583" s="53"/>
      <c r="U2583" s="81"/>
      <c r="V2583" s="53"/>
      <c r="W2583" s="53"/>
    </row>
    <row r="2584" spans="1:23" x14ac:dyDescent="0.25">
      <c r="A2584" s="116" t="str">
        <f>IF(ISBLANK(TBL_DATA[[#This Row],[Row.names]]), "",   DATE(YEAR(TBL_DATA[[#This Row],[Row.names]]), MONTH(TBL_DATA[[#This Row],[Row.names]]), DAY(TBL_DATA[[#This Row],[Row.names]])))</f>
        <v/>
      </c>
      <c r="B2584" s="119"/>
      <c r="C2584" s="68"/>
      <c r="E2584" s="53"/>
      <c r="F2584" s="53"/>
      <c r="G2584" s="54"/>
      <c r="H2584" s="114"/>
      <c r="I2584" s="53"/>
      <c r="J2584" s="53"/>
      <c r="K2584" s="53"/>
      <c r="L2584" s="53"/>
      <c r="M2584" s="53"/>
      <c r="N2584" s="53"/>
      <c r="O2584" s="53"/>
      <c r="P2584" s="53"/>
      <c r="Q2584" s="53"/>
      <c r="R2584" s="53"/>
      <c r="S2584" s="53"/>
      <c r="T2584" s="53"/>
      <c r="U2584" s="81"/>
      <c r="V2584" s="53"/>
      <c r="W2584" s="53"/>
    </row>
    <row r="2585" spans="1:23" x14ac:dyDescent="0.25">
      <c r="A2585" s="116" t="str">
        <f>IF(ISBLANK(TBL_DATA[[#This Row],[Row.names]]), "",   DATE(YEAR(TBL_DATA[[#This Row],[Row.names]]), MONTH(TBL_DATA[[#This Row],[Row.names]]), DAY(TBL_DATA[[#This Row],[Row.names]])))</f>
        <v/>
      </c>
      <c r="B2585" s="119"/>
      <c r="C2585" s="68"/>
      <c r="E2585" s="53"/>
      <c r="F2585" s="53"/>
      <c r="G2585" s="54"/>
      <c r="H2585" s="114"/>
      <c r="I2585" s="53"/>
      <c r="J2585" s="53"/>
      <c r="K2585" s="53"/>
      <c r="L2585" s="53"/>
      <c r="M2585" s="53"/>
      <c r="N2585" s="53"/>
      <c r="O2585" s="53"/>
      <c r="P2585" s="53"/>
      <c r="Q2585" s="53"/>
      <c r="R2585" s="53"/>
      <c r="S2585" s="53"/>
      <c r="T2585" s="53"/>
      <c r="U2585" s="81"/>
      <c r="V2585" s="53"/>
      <c r="W2585" s="53"/>
    </row>
    <row r="2586" spans="1:23" x14ac:dyDescent="0.25">
      <c r="A2586" s="116" t="str">
        <f>IF(ISBLANK(TBL_DATA[[#This Row],[Row.names]]), "",   DATE(YEAR(TBL_DATA[[#This Row],[Row.names]]), MONTH(TBL_DATA[[#This Row],[Row.names]]), DAY(TBL_DATA[[#This Row],[Row.names]])))</f>
        <v/>
      </c>
      <c r="B2586" s="119"/>
      <c r="C2586" s="68"/>
      <c r="E2586" s="53"/>
      <c r="F2586" s="53"/>
      <c r="G2586" s="54"/>
      <c r="H2586" s="114"/>
      <c r="I2586" s="53"/>
      <c r="J2586" s="53"/>
      <c r="K2586" s="53"/>
      <c r="L2586" s="53"/>
      <c r="M2586" s="53"/>
      <c r="N2586" s="53"/>
      <c r="O2586" s="53"/>
      <c r="P2586" s="53"/>
      <c r="Q2586" s="53"/>
      <c r="R2586" s="53"/>
      <c r="S2586" s="53"/>
      <c r="T2586" s="53"/>
      <c r="U2586" s="81"/>
      <c r="V2586" s="53"/>
      <c r="W2586" s="53"/>
    </row>
    <row r="2587" spans="1:23" x14ac:dyDescent="0.25">
      <c r="A2587" s="116" t="str">
        <f>IF(ISBLANK(TBL_DATA[[#This Row],[Row.names]]), "",   DATE(YEAR(TBL_DATA[[#This Row],[Row.names]]), MONTH(TBL_DATA[[#This Row],[Row.names]]), DAY(TBL_DATA[[#This Row],[Row.names]])))</f>
        <v/>
      </c>
      <c r="B2587" s="119"/>
      <c r="C2587" s="68"/>
      <c r="E2587" s="53"/>
      <c r="F2587" s="53"/>
      <c r="G2587" s="54"/>
      <c r="H2587" s="114"/>
      <c r="I2587" s="53"/>
      <c r="J2587" s="53"/>
      <c r="K2587" s="53"/>
      <c r="L2587" s="53"/>
      <c r="M2587" s="53"/>
      <c r="N2587" s="53"/>
      <c r="O2587" s="53"/>
      <c r="P2587" s="53"/>
      <c r="Q2587" s="53"/>
      <c r="R2587" s="53"/>
      <c r="S2587" s="53"/>
      <c r="T2587" s="53"/>
      <c r="U2587" s="81"/>
      <c r="V2587" s="53"/>
      <c r="W2587" s="53"/>
    </row>
    <row r="2588" spans="1:23" x14ac:dyDescent="0.25">
      <c r="A2588" s="116" t="str">
        <f>IF(ISBLANK(TBL_DATA[[#This Row],[Row.names]]), "",   DATE(YEAR(TBL_DATA[[#This Row],[Row.names]]), MONTH(TBL_DATA[[#This Row],[Row.names]]), DAY(TBL_DATA[[#This Row],[Row.names]])))</f>
        <v/>
      </c>
      <c r="B2588" s="119"/>
      <c r="C2588" s="68"/>
      <c r="E2588" s="53"/>
      <c r="F2588" s="53"/>
      <c r="G2588" s="54"/>
      <c r="H2588" s="114"/>
      <c r="I2588" s="53"/>
      <c r="J2588" s="53"/>
      <c r="K2588" s="53"/>
      <c r="L2588" s="53"/>
      <c r="M2588" s="53"/>
      <c r="N2588" s="53"/>
      <c r="O2588" s="53"/>
      <c r="P2588" s="53"/>
      <c r="Q2588" s="53"/>
      <c r="R2588" s="53"/>
      <c r="S2588" s="53"/>
      <c r="T2588" s="53"/>
      <c r="U2588" s="81"/>
      <c r="V2588" s="53"/>
      <c r="W2588" s="53"/>
    </row>
    <row r="2589" spans="1:23" x14ac:dyDescent="0.25">
      <c r="A2589" s="116" t="str">
        <f>IF(ISBLANK(TBL_DATA[[#This Row],[Row.names]]), "",   DATE(YEAR(TBL_DATA[[#This Row],[Row.names]]), MONTH(TBL_DATA[[#This Row],[Row.names]]), DAY(TBL_DATA[[#This Row],[Row.names]])))</f>
        <v/>
      </c>
      <c r="B2589" s="119"/>
      <c r="C2589" s="68"/>
      <c r="E2589" s="53"/>
      <c r="F2589" s="53"/>
      <c r="G2589" s="54"/>
      <c r="H2589" s="114"/>
      <c r="I2589" s="53"/>
      <c r="J2589" s="53"/>
      <c r="K2589" s="53"/>
      <c r="L2589" s="53"/>
      <c r="M2589" s="53"/>
      <c r="N2589" s="53"/>
      <c r="O2589" s="53"/>
      <c r="P2589" s="53"/>
      <c r="Q2589" s="53"/>
      <c r="R2589" s="53"/>
      <c r="S2589" s="53"/>
      <c r="T2589" s="53"/>
      <c r="U2589" s="81"/>
      <c r="V2589" s="53"/>
      <c r="W2589" s="53"/>
    </row>
    <row r="2590" spans="1:23" x14ac:dyDescent="0.25">
      <c r="A2590" s="116" t="str">
        <f>IF(ISBLANK(TBL_DATA[[#This Row],[Row.names]]), "",   DATE(YEAR(TBL_DATA[[#This Row],[Row.names]]), MONTH(TBL_DATA[[#This Row],[Row.names]]), DAY(TBL_DATA[[#This Row],[Row.names]])))</f>
        <v/>
      </c>
      <c r="B2590" s="119"/>
      <c r="C2590" s="68"/>
      <c r="E2590" s="53"/>
      <c r="F2590" s="53"/>
      <c r="G2590" s="54"/>
      <c r="H2590" s="114"/>
      <c r="I2590" s="53"/>
      <c r="J2590" s="53"/>
      <c r="K2590" s="53"/>
      <c r="L2590" s="53"/>
      <c r="M2590" s="53"/>
      <c r="N2590" s="53"/>
      <c r="O2590" s="53"/>
      <c r="P2590" s="53"/>
      <c r="Q2590" s="53"/>
      <c r="R2590" s="53"/>
      <c r="S2590" s="53"/>
      <c r="T2590" s="53"/>
      <c r="U2590" s="81"/>
      <c r="V2590" s="53"/>
      <c r="W2590" s="53"/>
    </row>
    <row r="2591" spans="1:23" x14ac:dyDescent="0.25">
      <c r="A2591" s="116" t="str">
        <f>IF(ISBLANK(TBL_DATA[[#This Row],[Row.names]]), "",   DATE(YEAR(TBL_DATA[[#This Row],[Row.names]]), MONTH(TBL_DATA[[#This Row],[Row.names]]), DAY(TBL_DATA[[#This Row],[Row.names]])))</f>
        <v/>
      </c>
      <c r="B2591" s="119"/>
      <c r="C2591" s="68"/>
      <c r="E2591" s="53"/>
      <c r="F2591" s="53"/>
      <c r="G2591" s="54"/>
      <c r="H2591" s="114"/>
      <c r="I2591" s="53"/>
      <c r="J2591" s="53"/>
      <c r="K2591" s="53"/>
      <c r="L2591" s="53"/>
      <c r="M2591" s="53"/>
      <c r="N2591" s="53"/>
      <c r="O2591" s="53"/>
      <c r="P2591" s="53"/>
      <c r="Q2591" s="53"/>
      <c r="R2591" s="53"/>
      <c r="S2591" s="53"/>
      <c r="T2591" s="53"/>
      <c r="U2591" s="81"/>
      <c r="V2591" s="53"/>
      <c r="W2591" s="53"/>
    </row>
    <row r="2592" spans="1:23" x14ac:dyDescent="0.25">
      <c r="A2592" s="116" t="str">
        <f>IF(ISBLANK(TBL_DATA[[#This Row],[Row.names]]), "",   DATE(YEAR(TBL_DATA[[#This Row],[Row.names]]), MONTH(TBL_DATA[[#This Row],[Row.names]]), DAY(TBL_DATA[[#This Row],[Row.names]])))</f>
        <v/>
      </c>
      <c r="B2592" s="119"/>
      <c r="C2592" s="68"/>
      <c r="E2592" s="53"/>
      <c r="F2592" s="53"/>
      <c r="G2592" s="54"/>
      <c r="H2592" s="114"/>
      <c r="I2592" s="53"/>
      <c r="J2592" s="53"/>
      <c r="K2592" s="53"/>
      <c r="L2592" s="53"/>
      <c r="M2592" s="53"/>
      <c r="N2592" s="53"/>
      <c r="O2592" s="53"/>
      <c r="P2592" s="53"/>
      <c r="Q2592" s="53"/>
      <c r="R2592" s="53"/>
      <c r="S2592" s="53"/>
      <c r="T2592" s="53"/>
      <c r="U2592" s="81"/>
      <c r="V2592" s="53"/>
      <c r="W2592" s="53"/>
    </row>
    <row r="2593" spans="1:23" x14ac:dyDescent="0.25">
      <c r="A2593" s="116" t="str">
        <f>IF(ISBLANK(TBL_DATA[[#This Row],[Row.names]]), "",   DATE(YEAR(TBL_DATA[[#This Row],[Row.names]]), MONTH(TBL_DATA[[#This Row],[Row.names]]), DAY(TBL_DATA[[#This Row],[Row.names]])))</f>
        <v/>
      </c>
      <c r="B2593" s="119"/>
      <c r="C2593" s="68"/>
      <c r="E2593" s="53"/>
      <c r="F2593" s="53"/>
      <c r="G2593" s="54"/>
      <c r="H2593" s="114"/>
      <c r="I2593" s="53"/>
      <c r="J2593" s="53"/>
      <c r="K2593" s="53"/>
      <c r="L2593" s="53"/>
      <c r="M2593" s="53"/>
      <c r="N2593" s="53"/>
      <c r="O2593" s="53"/>
      <c r="P2593" s="53"/>
      <c r="Q2593" s="53"/>
      <c r="R2593" s="53"/>
      <c r="S2593" s="53"/>
      <c r="T2593" s="53"/>
      <c r="U2593" s="81"/>
      <c r="V2593" s="53"/>
      <c r="W2593" s="53"/>
    </row>
    <row r="2594" spans="1:23" x14ac:dyDescent="0.25">
      <c r="A2594" s="116" t="str">
        <f>IF(ISBLANK(TBL_DATA[[#This Row],[Row.names]]), "",   DATE(YEAR(TBL_DATA[[#This Row],[Row.names]]), MONTH(TBL_DATA[[#This Row],[Row.names]]), DAY(TBL_DATA[[#This Row],[Row.names]])))</f>
        <v/>
      </c>
      <c r="B2594" s="119"/>
      <c r="C2594" s="68"/>
      <c r="E2594" s="53"/>
      <c r="F2594" s="53"/>
      <c r="G2594" s="54"/>
      <c r="H2594" s="114"/>
      <c r="I2594" s="53"/>
      <c r="J2594" s="53"/>
      <c r="K2594" s="53"/>
      <c r="L2594" s="53"/>
      <c r="M2594" s="53"/>
      <c r="N2594" s="53"/>
      <c r="O2594" s="53"/>
      <c r="P2594" s="53"/>
      <c r="Q2594" s="53"/>
      <c r="R2594" s="53"/>
      <c r="S2594" s="53"/>
      <c r="T2594" s="53"/>
      <c r="U2594" s="81"/>
      <c r="V2594" s="53"/>
      <c r="W2594" s="53"/>
    </row>
    <row r="2595" spans="1:23" x14ac:dyDescent="0.25">
      <c r="A2595" s="116" t="str">
        <f>IF(ISBLANK(TBL_DATA[[#This Row],[Row.names]]), "",   DATE(YEAR(TBL_DATA[[#This Row],[Row.names]]), MONTH(TBL_DATA[[#This Row],[Row.names]]), DAY(TBL_DATA[[#This Row],[Row.names]])))</f>
        <v/>
      </c>
      <c r="B2595" s="119"/>
      <c r="C2595" s="68"/>
      <c r="E2595" s="53"/>
      <c r="F2595" s="53"/>
      <c r="G2595" s="54"/>
      <c r="H2595" s="114"/>
      <c r="I2595" s="53"/>
      <c r="J2595" s="53"/>
      <c r="K2595" s="53"/>
      <c r="L2595" s="53"/>
      <c r="M2595" s="53"/>
      <c r="N2595" s="53"/>
      <c r="O2595" s="53"/>
      <c r="P2595" s="53"/>
      <c r="Q2595" s="53"/>
      <c r="R2595" s="53"/>
      <c r="S2595" s="53"/>
      <c r="T2595" s="53"/>
      <c r="U2595" s="81"/>
      <c r="V2595" s="53"/>
      <c r="W2595" s="53"/>
    </row>
    <row r="2596" spans="1:23" x14ac:dyDescent="0.25">
      <c r="A2596" s="116" t="str">
        <f>IF(ISBLANK(TBL_DATA[[#This Row],[Row.names]]), "",   DATE(YEAR(TBL_DATA[[#This Row],[Row.names]]), MONTH(TBL_DATA[[#This Row],[Row.names]]), DAY(TBL_DATA[[#This Row],[Row.names]])))</f>
        <v/>
      </c>
      <c r="B2596" s="119"/>
      <c r="C2596" s="68"/>
      <c r="E2596" s="53"/>
      <c r="F2596" s="53"/>
      <c r="G2596" s="54"/>
      <c r="H2596" s="114"/>
      <c r="I2596" s="53"/>
      <c r="J2596" s="53"/>
      <c r="K2596" s="53"/>
      <c r="L2596" s="53"/>
      <c r="M2596" s="53"/>
      <c r="N2596" s="53"/>
      <c r="O2596" s="53"/>
      <c r="P2596" s="53"/>
      <c r="Q2596" s="53"/>
      <c r="R2596" s="53"/>
      <c r="S2596" s="53"/>
      <c r="T2596" s="53"/>
      <c r="U2596" s="81"/>
      <c r="V2596" s="53"/>
      <c r="W2596" s="53"/>
    </row>
    <row r="2597" spans="1:23" x14ac:dyDescent="0.25">
      <c r="A2597" s="116" t="str">
        <f>IF(ISBLANK(TBL_DATA[[#This Row],[Row.names]]), "",   DATE(YEAR(TBL_DATA[[#This Row],[Row.names]]), MONTH(TBL_DATA[[#This Row],[Row.names]]), DAY(TBL_DATA[[#This Row],[Row.names]])))</f>
        <v/>
      </c>
      <c r="B2597" s="119"/>
      <c r="C2597" s="68"/>
      <c r="E2597" s="53"/>
      <c r="F2597" s="53"/>
      <c r="G2597" s="54"/>
      <c r="H2597" s="114"/>
      <c r="I2597" s="53"/>
      <c r="J2597" s="53"/>
      <c r="K2597" s="53"/>
      <c r="L2597" s="53"/>
      <c r="M2597" s="53"/>
      <c r="N2597" s="53"/>
      <c r="O2597" s="53"/>
      <c r="P2597" s="53"/>
      <c r="Q2597" s="53"/>
      <c r="R2597" s="53"/>
      <c r="S2597" s="53"/>
      <c r="T2597" s="53"/>
      <c r="U2597" s="81"/>
      <c r="V2597" s="53"/>
      <c r="W2597" s="53"/>
    </row>
    <row r="2598" spans="1:23" x14ac:dyDescent="0.25">
      <c r="A2598" s="116" t="str">
        <f>IF(ISBLANK(TBL_DATA[[#This Row],[Row.names]]), "",   DATE(YEAR(TBL_DATA[[#This Row],[Row.names]]), MONTH(TBL_DATA[[#This Row],[Row.names]]), DAY(TBL_DATA[[#This Row],[Row.names]])))</f>
        <v/>
      </c>
      <c r="B2598" s="119"/>
      <c r="C2598" s="68"/>
      <c r="E2598" s="53"/>
      <c r="F2598" s="53"/>
      <c r="G2598" s="54"/>
      <c r="H2598" s="114"/>
      <c r="I2598" s="53"/>
      <c r="J2598" s="53"/>
      <c r="K2598" s="53"/>
      <c r="L2598" s="53"/>
      <c r="M2598" s="53"/>
      <c r="N2598" s="53"/>
      <c r="O2598" s="53"/>
      <c r="P2598" s="53"/>
      <c r="Q2598" s="53"/>
      <c r="R2598" s="53"/>
      <c r="S2598" s="53"/>
      <c r="T2598" s="53"/>
      <c r="U2598" s="81"/>
      <c r="V2598" s="53"/>
      <c r="W2598" s="53"/>
    </row>
    <row r="2599" spans="1:23" x14ac:dyDescent="0.25">
      <c r="A2599" s="116" t="str">
        <f>IF(ISBLANK(TBL_DATA[[#This Row],[Row.names]]), "",   DATE(YEAR(TBL_DATA[[#This Row],[Row.names]]), MONTH(TBL_DATA[[#This Row],[Row.names]]), DAY(TBL_DATA[[#This Row],[Row.names]])))</f>
        <v/>
      </c>
      <c r="B2599" s="119"/>
      <c r="C2599" s="68"/>
      <c r="E2599" s="53"/>
      <c r="F2599" s="53"/>
      <c r="G2599" s="54"/>
      <c r="H2599" s="114"/>
      <c r="I2599" s="53"/>
      <c r="J2599" s="53"/>
      <c r="K2599" s="53"/>
      <c r="L2599" s="53"/>
      <c r="M2599" s="53"/>
      <c r="N2599" s="53"/>
      <c r="O2599" s="53"/>
      <c r="P2599" s="53"/>
      <c r="Q2599" s="53"/>
      <c r="R2599" s="53"/>
      <c r="S2599" s="53"/>
      <c r="T2599" s="53"/>
      <c r="U2599" s="81"/>
      <c r="V2599" s="53"/>
      <c r="W2599" s="53"/>
    </row>
    <row r="2600" spans="1:23" x14ac:dyDescent="0.25">
      <c r="A2600" s="116" t="str">
        <f>IF(ISBLANK(TBL_DATA[[#This Row],[Row.names]]), "",   DATE(YEAR(TBL_DATA[[#This Row],[Row.names]]), MONTH(TBL_DATA[[#This Row],[Row.names]]), DAY(TBL_DATA[[#This Row],[Row.names]])))</f>
        <v/>
      </c>
      <c r="B2600" s="119"/>
      <c r="C2600" s="68"/>
      <c r="E2600" s="53"/>
      <c r="F2600" s="53"/>
      <c r="G2600" s="54"/>
      <c r="H2600" s="114"/>
      <c r="I2600" s="53"/>
      <c r="J2600" s="53"/>
      <c r="K2600" s="53"/>
      <c r="L2600" s="53"/>
      <c r="M2600" s="53"/>
      <c r="N2600" s="53"/>
      <c r="O2600" s="53"/>
      <c r="P2600" s="53"/>
      <c r="Q2600" s="53"/>
      <c r="R2600" s="53"/>
      <c r="S2600" s="53"/>
      <c r="T2600" s="53"/>
      <c r="U2600" s="81"/>
      <c r="V2600" s="53"/>
      <c r="W2600" s="53"/>
    </row>
    <row r="2601" spans="1:23" x14ac:dyDescent="0.25">
      <c r="A2601" s="116" t="str">
        <f>IF(ISBLANK(TBL_DATA[[#This Row],[Row.names]]), "",   DATE(YEAR(TBL_DATA[[#This Row],[Row.names]]), MONTH(TBL_DATA[[#This Row],[Row.names]]), DAY(TBL_DATA[[#This Row],[Row.names]])))</f>
        <v/>
      </c>
      <c r="B2601" s="119"/>
      <c r="C2601" s="68"/>
      <c r="E2601" s="53"/>
      <c r="F2601" s="53"/>
      <c r="G2601" s="54"/>
      <c r="H2601" s="114"/>
      <c r="I2601" s="53"/>
      <c r="J2601" s="53"/>
      <c r="K2601" s="53"/>
      <c r="L2601" s="53"/>
      <c r="M2601" s="53"/>
      <c r="N2601" s="53"/>
      <c r="O2601" s="53"/>
      <c r="P2601" s="53"/>
      <c r="Q2601" s="53"/>
      <c r="R2601" s="53"/>
      <c r="S2601" s="53"/>
      <c r="T2601" s="53"/>
      <c r="U2601" s="81"/>
      <c r="V2601" s="53"/>
      <c r="W2601" s="53"/>
    </row>
    <row r="2602" spans="1:23" x14ac:dyDescent="0.25">
      <c r="A2602" s="116" t="str">
        <f>IF(ISBLANK(TBL_DATA[[#This Row],[Row.names]]), "",   DATE(YEAR(TBL_DATA[[#This Row],[Row.names]]), MONTH(TBL_DATA[[#This Row],[Row.names]]), DAY(TBL_DATA[[#This Row],[Row.names]])))</f>
        <v/>
      </c>
      <c r="B2602" s="119"/>
      <c r="C2602" s="68"/>
      <c r="E2602" s="53"/>
      <c r="F2602" s="53"/>
      <c r="G2602" s="54"/>
      <c r="H2602" s="114"/>
      <c r="I2602" s="53"/>
      <c r="J2602" s="53"/>
      <c r="K2602" s="53"/>
      <c r="L2602" s="53"/>
      <c r="M2602" s="53"/>
      <c r="N2602" s="53"/>
      <c r="O2602" s="53"/>
      <c r="P2602" s="53"/>
      <c r="Q2602" s="53"/>
      <c r="R2602" s="53"/>
      <c r="S2602" s="53"/>
      <c r="T2602" s="53"/>
      <c r="U2602" s="81"/>
      <c r="V2602" s="53"/>
      <c r="W2602" s="53"/>
    </row>
    <row r="2603" spans="1:23" x14ac:dyDescent="0.25">
      <c r="A2603" s="116" t="str">
        <f>IF(ISBLANK(TBL_DATA[[#This Row],[Row.names]]), "",   DATE(YEAR(TBL_DATA[[#This Row],[Row.names]]), MONTH(TBL_DATA[[#This Row],[Row.names]]), DAY(TBL_DATA[[#This Row],[Row.names]])))</f>
        <v/>
      </c>
      <c r="B2603" s="119"/>
      <c r="C2603" s="68"/>
      <c r="E2603" s="53"/>
      <c r="F2603" s="53"/>
      <c r="G2603" s="54"/>
      <c r="H2603" s="114"/>
      <c r="I2603" s="53"/>
      <c r="J2603" s="53"/>
      <c r="K2603" s="53"/>
      <c r="L2603" s="53"/>
      <c r="M2603" s="53"/>
      <c r="N2603" s="53"/>
      <c r="O2603" s="53"/>
      <c r="P2603" s="53"/>
      <c r="Q2603" s="53"/>
      <c r="R2603" s="53"/>
      <c r="S2603" s="53"/>
      <c r="T2603" s="53"/>
      <c r="U2603" s="81"/>
      <c r="V2603" s="53"/>
      <c r="W2603" s="53"/>
    </row>
    <row r="2604" spans="1:23" x14ac:dyDescent="0.25">
      <c r="A2604" s="116" t="str">
        <f>IF(ISBLANK(TBL_DATA[[#This Row],[Row.names]]), "",   DATE(YEAR(TBL_DATA[[#This Row],[Row.names]]), MONTH(TBL_DATA[[#This Row],[Row.names]]), DAY(TBL_DATA[[#This Row],[Row.names]])))</f>
        <v/>
      </c>
      <c r="B2604" s="119"/>
      <c r="C2604" s="68"/>
      <c r="E2604" s="53"/>
      <c r="F2604" s="53"/>
      <c r="G2604" s="54"/>
      <c r="H2604" s="114"/>
      <c r="I2604" s="53"/>
      <c r="J2604" s="53"/>
      <c r="K2604" s="53"/>
      <c r="L2604" s="53"/>
      <c r="M2604" s="53"/>
      <c r="N2604" s="53"/>
      <c r="O2604" s="53"/>
      <c r="P2604" s="53"/>
      <c r="Q2604" s="53"/>
      <c r="R2604" s="53"/>
      <c r="S2604" s="53"/>
      <c r="T2604" s="53"/>
      <c r="U2604" s="81"/>
      <c r="V2604" s="53"/>
      <c r="W2604" s="53"/>
    </row>
    <row r="2605" spans="1:23" x14ac:dyDescent="0.25">
      <c r="A2605" s="116" t="str">
        <f>IF(ISBLANK(TBL_DATA[[#This Row],[Row.names]]), "",   DATE(YEAR(TBL_DATA[[#This Row],[Row.names]]), MONTH(TBL_DATA[[#This Row],[Row.names]]), DAY(TBL_DATA[[#This Row],[Row.names]])))</f>
        <v/>
      </c>
      <c r="B2605" s="119"/>
      <c r="C2605" s="68"/>
      <c r="E2605" s="53"/>
      <c r="F2605" s="53"/>
      <c r="G2605" s="54"/>
      <c r="H2605" s="114"/>
      <c r="I2605" s="53"/>
      <c r="J2605" s="53"/>
      <c r="K2605" s="53"/>
      <c r="L2605" s="53"/>
      <c r="M2605" s="53"/>
      <c r="N2605" s="53"/>
      <c r="O2605" s="53"/>
      <c r="P2605" s="53"/>
      <c r="Q2605" s="53"/>
      <c r="R2605" s="53"/>
      <c r="S2605" s="53"/>
      <c r="T2605" s="53"/>
      <c r="U2605" s="81"/>
      <c r="V2605" s="53"/>
      <c r="W2605" s="53"/>
    </row>
    <row r="2606" spans="1:23" x14ac:dyDescent="0.25">
      <c r="A2606" s="116" t="str">
        <f>IF(ISBLANK(TBL_DATA[[#This Row],[Row.names]]), "",   DATE(YEAR(TBL_DATA[[#This Row],[Row.names]]), MONTH(TBL_DATA[[#This Row],[Row.names]]), DAY(TBL_DATA[[#This Row],[Row.names]])))</f>
        <v/>
      </c>
      <c r="B2606" s="119"/>
      <c r="C2606" s="68"/>
      <c r="E2606" s="53"/>
      <c r="F2606" s="53"/>
      <c r="G2606" s="54"/>
      <c r="H2606" s="114"/>
      <c r="I2606" s="53"/>
      <c r="J2606" s="53"/>
      <c r="K2606" s="53"/>
      <c r="L2606" s="53"/>
      <c r="M2606" s="53"/>
      <c r="N2606" s="53"/>
      <c r="O2606" s="53"/>
      <c r="P2606" s="53"/>
      <c r="Q2606" s="53"/>
      <c r="R2606" s="53"/>
      <c r="S2606" s="53"/>
      <c r="T2606" s="53"/>
      <c r="U2606" s="81"/>
      <c r="V2606" s="53"/>
      <c r="W2606" s="53"/>
    </row>
    <row r="2607" spans="1:23" x14ac:dyDescent="0.25">
      <c r="A2607" s="116" t="str">
        <f>IF(ISBLANK(TBL_DATA[[#This Row],[Row.names]]), "",   DATE(YEAR(TBL_DATA[[#This Row],[Row.names]]), MONTH(TBL_DATA[[#This Row],[Row.names]]), DAY(TBL_DATA[[#This Row],[Row.names]])))</f>
        <v/>
      </c>
      <c r="B2607" s="119"/>
      <c r="C2607" s="68"/>
      <c r="E2607" s="53"/>
      <c r="F2607" s="53"/>
      <c r="G2607" s="54"/>
      <c r="H2607" s="114"/>
      <c r="I2607" s="53"/>
      <c r="J2607" s="53"/>
      <c r="K2607" s="53"/>
      <c r="L2607" s="53"/>
      <c r="M2607" s="53"/>
      <c r="N2607" s="53"/>
      <c r="O2607" s="53"/>
      <c r="P2607" s="53"/>
      <c r="Q2607" s="53"/>
      <c r="R2607" s="53"/>
      <c r="S2607" s="53"/>
      <c r="T2607" s="53"/>
      <c r="U2607" s="81"/>
      <c r="V2607" s="53"/>
      <c r="W2607" s="53"/>
    </row>
    <row r="2608" spans="1:23" x14ac:dyDescent="0.25">
      <c r="A2608" s="116" t="str">
        <f>IF(ISBLANK(TBL_DATA[[#This Row],[Row.names]]), "",   DATE(YEAR(TBL_DATA[[#This Row],[Row.names]]), MONTH(TBL_DATA[[#This Row],[Row.names]]), DAY(TBL_DATA[[#This Row],[Row.names]])))</f>
        <v/>
      </c>
      <c r="B2608" s="119"/>
      <c r="C2608" s="68"/>
      <c r="E2608" s="53"/>
      <c r="F2608" s="53"/>
      <c r="G2608" s="54"/>
      <c r="H2608" s="114"/>
      <c r="I2608" s="53"/>
      <c r="J2608" s="53"/>
      <c r="K2608" s="53"/>
      <c r="L2608" s="53"/>
      <c r="M2608" s="53"/>
      <c r="N2608" s="53"/>
      <c r="O2608" s="53"/>
      <c r="P2608" s="53"/>
      <c r="Q2608" s="53"/>
      <c r="R2608" s="53"/>
      <c r="S2608" s="53"/>
      <c r="T2608" s="53"/>
      <c r="U2608" s="81"/>
      <c r="V2608" s="53"/>
      <c r="W2608" s="53"/>
    </row>
    <row r="2609" spans="1:23" x14ac:dyDescent="0.25">
      <c r="A2609" s="116" t="str">
        <f>IF(ISBLANK(TBL_DATA[[#This Row],[Row.names]]), "",   DATE(YEAR(TBL_DATA[[#This Row],[Row.names]]), MONTH(TBL_DATA[[#This Row],[Row.names]]), DAY(TBL_DATA[[#This Row],[Row.names]])))</f>
        <v/>
      </c>
      <c r="B2609" s="119"/>
      <c r="C2609" s="68"/>
      <c r="E2609" s="53"/>
      <c r="F2609" s="53"/>
      <c r="G2609" s="54"/>
      <c r="H2609" s="114"/>
      <c r="I2609" s="53"/>
      <c r="J2609" s="53"/>
      <c r="K2609" s="53"/>
      <c r="L2609" s="53"/>
      <c r="M2609" s="53"/>
      <c r="N2609" s="53"/>
      <c r="O2609" s="53"/>
      <c r="P2609" s="53"/>
      <c r="Q2609" s="53"/>
      <c r="R2609" s="53"/>
      <c r="S2609" s="53"/>
      <c r="T2609" s="53"/>
      <c r="U2609" s="81"/>
      <c r="V2609" s="53"/>
      <c r="W2609" s="53"/>
    </row>
    <row r="2610" spans="1:23" x14ac:dyDescent="0.25">
      <c r="A2610" s="116" t="str">
        <f>IF(ISBLANK(TBL_DATA[[#This Row],[Row.names]]), "",   DATE(YEAR(TBL_DATA[[#This Row],[Row.names]]), MONTH(TBL_DATA[[#This Row],[Row.names]]), DAY(TBL_DATA[[#This Row],[Row.names]])))</f>
        <v/>
      </c>
      <c r="B2610" s="119"/>
      <c r="C2610" s="68"/>
      <c r="E2610" s="53"/>
      <c r="F2610" s="53"/>
      <c r="G2610" s="54"/>
      <c r="H2610" s="114"/>
      <c r="I2610" s="53"/>
      <c r="J2610" s="53"/>
      <c r="K2610" s="53"/>
      <c r="L2610" s="53"/>
      <c r="M2610" s="53"/>
      <c r="N2610" s="53"/>
      <c r="O2610" s="53"/>
      <c r="P2610" s="53"/>
      <c r="Q2610" s="53"/>
      <c r="R2610" s="53"/>
      <c r="S2610" s="53"/>
      <c r="T2610" s="53"/>
      <c r="U2610" s="81"/>
      <c r="V2610" s="53"/>
      <c r="W2610" s="53"/>
    </row>
    <row r="2611" spans="1:23" x14ac:dyDescent="0.25">
      <c r="A2611" s="116" t="str">
        <f>IF(ISBLANK(TBL_DATA[[#This Row],[Row.names]]), "",   DATE(YEAR(TBL_DATA[[#This Row],[Row.names]]), MONTH(TBL_DATA[[#This Row],[Row.names]]), DAY(TBL_DATA[[#This Row],[Row.names]])))</f>
        <v/>
      </c>
      <c r="B2611" s="119"/>
      <c r="C2611" s="68"/>
      <c r="E2611" s="53"/>
      <c r="F2611" s="53"/>
      <c r="G2611" s="54"/>
      <c r="H2611" s="114"/>
      <c r="I2611" s="53"/>
      <c r="J2611" s="53"/>
      <c r="K2611" s="53"/>
      <c r="L2611" s="53"/>
      <c r="M2611" s="53"/>
      <c r="N2611" s="53"/>
      <c r="O2611" s="53"/>
      <c r="P2611" s="53"/>
      <c r="Q2611" s="53"/>
      <c r="R2611" s="53"/>
      <c r="S2611" s="53"/>
      <c r="T2611" s="53"/>
      <c r="U2611" s="81"/>
      <c r="V2611" s="53"/>
      <c r="W2611" s="53"/>
    </row>
    <row r="2612" spans="1:23" x14ac:dyDescent="0.25">
      <c r="A2612" s="116" t="str">
        <f>IF(ISBLANK(TBL_DATA[[#This Row],[Row.names]]), "",   DATE(YEAR(TBL_DATA[[#This Row],[Row.names]]), MONTH(TBL_DATA[[#This Row],[Row.names]]), DAY(TBL_DATA[[#This Row],[Row.names]])))</f>
        <v/>
      </c>
      <c r="B2612" s="119"/>
      <c r="C2612" s="68"/>
      <c r="E2612" s="53"/>
      <c r="F2612" s="53"/>
      <c r="G2612" s="54"/>
      <c r="H2612" s="114"/>
      <c r="I2612" s="53"/>
      <c r="J2612" s="53"/>
      <c r="K2612" s="53"/>
      <c r="L2612" s="53"/>
      <c r="M2612" s="53"/>
      <c r="N2612" s="53"/>
      <c r="O2612" s="53"/>
      <c r="P2612" s="53"/>
      <c r="Q2612" s="53"/>
      <c r="R2612" s="53"/>
      <c r="S2612" s="53"/>
      <c r="T2612" s="53"/>
      <c r="U2612" s="81"/>
      <c r="V2612" s="53"/>
      <c r="W2612" s="53"/>
    </row>
    <row r="2613" spans="1:23" x14ac:dyDescent="0.25">
      <c r="A2613" s="116" t="str">
        <f>IF(ISBLANK(TBL_DATA[[#This Row],[Row.names]]), "",   DATE(YEAR(TBL_DATA[[#This Row],[Row.names]]), MONTH(TBL_DATA[[#This Row],[Row.names]]), DAY(TBL_DATA[[#This Row],[Row.names]])))</f>
        <v/>
      </c>
      <c r="B2613" s="119"/>
      <c r="C2613" s="68"/>
      <c r="E2613" s="53"/>
      <c r="F2613" s="53"/>
      <c r="G2613" s="54"/>
      <c r="H2613" s="114"/>
      <c r="I2613" s="53"/>
      <c r="J2613" s="53"/>
      <c r="K2613" s="53"/>
      <c r="L2613" s="53"/>
      <c r="M2613" s="53"/>
      <c r="N2613" s="53"/>
      <c r="O2613" s="53"/>
      <c r="P2613" s="53"/>
      <c r="Q2613" s="53"/>
      <c r="R2613" s="53"/>
      <c r="S2613" s="53"/>
      <c r="T2613" s="53"/>
      <c r="U2613" s="81"/>
      <c r="V2613" s="53"/>
      <c r="W2613" s="53"/>
    </row>
    <row r="2614" spans="1:23" x14ac:dyDescent="0.25">
      <c r="A2614" s="116" t="str">
        <f>IF(ISBLANK(TBL_DATA[[#This Row],[Row.names]]), "",   DATE(YEAR(TBL_DATA[[#This Row],[Row.names]]), MONTH(TBL_DATA[[#This Row],[Row.names]]), DAY(TBL_DATA[[#This Row],[Row.names]])))</f>
        <v/>
      </c>
      <c r="B2614" s="119"/>
      <c r="C2614" s="68"/>
      <c r="E2614" s="53"/>
      <c r="F2614" s="53"/>
      <c r="G2614" s="54"/>
      <c r="H2614" s="114"/>
      <c r="I2614" s="53"/>
      <c r="J2614" s="53"/>
      <c r="K2614" s="53"/>
      <c r="L2614" s="53"/>
      <c r="M2614" s="53"/>
      <c r="N2614" s="53"/>
      <c r="O2614" s="53"/>
      <c r="P2614" s="53"/>
      <c r="Q2614" s="53"/>
      <c r="R2614" s="53"/>
      <c r="S2614" s="53"/>
      <c r="T2614" s="53"/>
      <c r="U2614" s="81"/>
      <c r="V2614" s="53"/>
      <c r="W2614" s="53"/>
    </row>
    <row r="2615" spans="1:23" x14ac:dyDescent="0.25">
      <c r="A2615" s="116" t="str">
        <f>IF(ISBLANK(TBL_DATA[[#This Row],[Row.names]]), "",   DATE(YEAR(TBL_DATA[[#This Row],[Row.names]]), MONTH(TBL_DATA[[#This Row],[Row.names]]), DAY(TBL_DATA[[#This Row],[Row.names]])))</f>
        <v/>
      </c>
      <c r="B2615" s="119"/>
      <c r="C2615" s="68"/>
      <c r="E2615" s="53"/>
      <c r="F2615" s="53"/>
      <c r="G2615" s="54"/>
      <c r="H2615" s="114"/>
      <c r="I2615" s="53"/>
      <c r="J2615" s="53"/>
      <c r="K2615" s="53"/>
      <c r="L2615" s="53"/>
      <c r="M2615" s="53"/>
      <c r="N2615" s="53"/>
      <c r="O2615" s="53"/>
      <c r="P2615" s="53"/>
      <c r="Q2615" s="53"/>
      <c r="R2615" s="53"/>
      <c r="S2615" s="53"/>
      <c r="T2615" s="53"/>
      <c r="U2615" s="81"/>
      <c r="V2615" s="53"/>
      <c r="W2615" s="53"/>
    </row>
    <row r="2616" spans="1:23" x14ac:dyDescent="0.25">
      <c r="A2616" s="116" t="str">
        <f>IF(ISBLANK(TBL_DATA[[#This Row],[Row.names]]), "",   DATE(YEAR(TBL_DATA[[#This Row],[Row.names]]), MONTH(TBL_DATA[[#This Row],[Row.names]]), DAY(TBL_DATA[[#This Row],[Row.names]])))</f>
        <v/>
      </c>
      <c r="B2616" s="119"/>
      <c r="C2616" s="68"/>
      <c r="E2616" s="53"/>
      <c r="F2616" s="53"/>
      <c r="G2616" s="54"/>
      <c r="H2616" s="114"/>
      <c r="I2616" s="53"/>
      <c r="J2616" s="53"/>
      <c r="K2616" s="53"/>
      <c r="L2616" s="53"/>
      <c r="M2616" s="53"/>
      <c r="N2616" s="53"/>
      <c r="O2616" s="53"/>
      <c r="P2616" s="53"/>
      <c r="Q2616" s="53"/>
      <c r="R2616" s="53"/>
      <c r="S2616" s="53"/>
      <c r="T2616" s="53"/>
      <c r="U2616" s="81"/>
      <c r="V2616" s="53"/>
      <c r="W2616" s="53"/>
    </row>
    <row r="2617" spans="1:23" x14ac:dyDescent="0.25">
      <c r="A2617" s="116" t="str">
        <f>IF(ISBLANK(TBL_DATA[[#This Row],[Row.names]]), "",   DATE(YEAR(TBL_DATA[[#This Row],[Row.names]]), MONTH(TBL_DATA[[#This Row],[Row.names]]), DAY(TBL_DATA[[#This Row],[Row.names]])))</f>
        <v/>
      </c>
      <c r="B2617" s="119"/>
      <c r="C2617" s="68"/>
      <c r="E2617" s="53"/>
      <c r="F2617" s="53"/>
      <c r="G2617" s="54"/>
      <c r="H2617" s="114"/>
      <c r="I2617" s="53"/>
      <c r="J2617" s="53"/>
      <c r="K2617" s="53"/>
      <c r="L2617" s="53"/>
      <c r="M2617" s="53"/>
      <c r="N2617" s="53"/>
      <c r="O2617" s="53"/>
      <c r="P2617" s="53"/>
      <c r="Q2617" s="53"/>
      <c r="R2617" s="53"/>
      <c r="S2617" s="53"/>
      <c r="T2617" s="53"/>
      <c r="U2617" s="81"/>
      <c r="V2617" s="53"/>
      <c r="W2617" s="53"/>
    </row>
    <row r="2618" spans="1:23" x14ac:dyDescent="0.25">
      <c r="A2618" s="116" t="str">
        <f>IF(ISBLANK(TBL_DATA[[#This Row],[Row.names]]), "",   DATE(YEAR(TBL_DATA[[#This Row],[Row.names]]), MONTH(TBL_DATA[[#This Row],[Row.names]]), DAY(TBL_DATA[[#This Row],[Row.names]])))</f>
        <v/>
      </c>
      <c r="B2618" s="119"/>
      <c r="C2618" s="68"/>
      <c r="E2618" s="53"/>
      <c r="F2618" s="53"/>
      <c r="G2618" s="54"/>
      <c r="H2618" s="114"/>
      <c r="I2618" s="53"/>
      <c r="J2618" s="53"/>
      <c r="K2618" s="53"/>
      <c r="L2618" s="53"/>
      <c r="M2618" s="53"/>
      <c r="N2618" s="53"/>
      <c r="O2618" s="53"/>
      <c r="P2618" s="53"/>
      <c r="Q2618" s="53"/>
      <c r="R2618" s="53"/>
      <c r="S2618" s="53"/>
      <c r="T2618" s="53"/>
      <c r="U2618" s="81"/>
      <c r="V2618" s="53"/>
      <c r="W2618" s="53"/>
    </row>
    <row r="2619" spans="1:23" x14ac:dyDescent="0.25">
      <c r="A2619" s="116" t="str">
        <f>IF(ISBLANK(TBL_DATA[[#This Row],[Row.names]]), "",   DATE(YEAR(TBL_DATA[[#This Row],[Row.names]]), MONTH(TBL_DATA[[#This Row],[Row.names]]), DAY(TBL_DATA[[#This Row],[Row.names]])))</f>
        <v/>
      </c>
      <c r="B2619" s="119"/>
      <c r="C2619" s="68"/>
      <c r="E2619" s="53"/>
      <c r="F2619" s="53"/>
      <c r="G2619" s="54"/>
      <c r="H2619" s="114"/>
      <c r="I2619" s="53"/>
      <c r="J2619" s="53"/>
      <c r="K2619" s="53"/>
      <c r="L2619" s="53"/>
      <c r="M2619" s="53"/>
      <c r="N2619" s="53"/>
      <c r="O2619" s="53"/>
      <c r="P2619" s="53"/>
      <c r="Q2619" s="53"/>
      <c r="R2619" s="53"/>
      <c r="S2619" s="53"/>
      <c r="T2619" s="53"/>
      <c r="U2619" s="81"/>
      <c r="V2619" s="53"/>
      <c r="W2619" s="53"/>
    </row>
    <row r="2620" spans="1:23" x14ac:dyDescent="0.25">
      <c r="A2620" s="116" t="str">
        <f>IF(ISBLANK(TBL_DATA[[#This Row],[Row.names]]), "",   DATE(YEAR(TBL_DATA[[#This Row],[Row.names]]), MONTH(TBL_DATA[[#This Row],[Row.names]]), DAY(TBL_DATA[[#This Row],[Row.names]])))</f>
        <v/>
      </c>
      <c r="B2620" s="119"/>
      <c r="C2620" s="68"/>
      <c r="E2620" s="53"/>
      <c r="F2620" s="53"/>
      <c r="G2620" s="54"/>
      <c r="H2620" s="114"/>
      <c r="I2620" s="53"/>
      <c r="J2620" s="53"/>
      <c r="K2620" s="53"/>
      <c r="L2620" s="53"/>
      <c r="M2620" s="53"/>
      <c r="N2620" s="53"/>
      <c r="O2620" s="53"/>
      <c r="P2620" s="53"/>
      <c r="Q2620" s="53"/>
      <c r="R2620" s="53"/>
      <c r="S2620" s="53"/>
      <c r="T2620" s="53"/>
      <c r="U2620" s="81"/>
      <c r="V2620" s="53"/>
      <c r="W2620" s="53"/>
    </row>
    <row r="2621" spans="1:23" x14ac:dyDescent="0.25">
      <c r="A2621" s="116" t="str">
        <f>IF(ISBLANK(TBL_DATA[[#This Row],[Row.names]]), "",   DATE(YEAR(TBL_DATA[[#This Row],[Row.names]]), MONTH(TBL_DATA[[#This Row],[Row.names]]), DAY(TBL_DATA[[#This Row],[Row.names]])))</f>
        <v/>
      </c>
      <c r="B2621" s="119"/>
      <c r="C2621" s="68"/>
      <c r="E2621" s="53"/>
      <c r="F2621" s="53"/>
      <c r="G2621" s="54"/>
      <c r="H2621" s="114"/>
      <c r="I2621" s="53"/>
      <c r="J2621" s="53"/>
      <c r="K2621" s="53"/>
      <c r="L2621" s="53"/>
      <c r="M2621" s="53"/>
      <c r="N2621" s="53"/>
      <c r="O2621" s="53"/>
      <c r="P2621" s="53"/>
      <c r="Q2621" s="53"/>
      <c r="R2621" s="53"/>
      <c r="S2621" s="53"/>
      <c r="T2621" s="53"/>
      <c r="U2621" s="81"/>
      <c r="V2621" s="53"/>
      <c r="W2621" s="53"/>
    </row>
    <row r="2622" spans="1:23" x14ac:dyDescent="0.25">
      <c r="A2622" s="116" t="str">
        <f>IF(ISBLANK(TBL_DATA[[#This Row],[Row.names]]), "",   DATE(YEAR(TBL_DATA[[#This Row],[Row.names]]), MONTH(TBL_DATA[[#This Row],[Row.names]]), DAY(TBL_DATA[[#This Row],[Row.names]])))</f>
        <v/>
      </c>
      <c r="B2622" s="119"/>
      <c r="C2622" s="68"/>
      <c r="E2622" s="53"/>
      <c r="F2622" s="53"/>
      <c r="G2622" s="54"/>
      <c r="H2622" s="114"/>
      <c r="I2622" s="53"/>
      <c r="J2622" s="53"/>
      <c r="K2622" s="53"/>
      <c r="L2622" s="53"/>
      <c r="M2622" s="53"/>
      <c r="N2622" s="53"/>
      <c r="O2622" s="53"/>
      <c r="P2622" s="53"/>
      <c r="Q2622" s="53"/>
      <c r="R2622" s="53"/>
      <c r="S2622" s="53"/>
      <c r="T2622" s="53"/>
      <c r="U2622" s="81"/>
      <c r="V2622" s="53"/>
      <c r="W2622" s="53"/>
    </row>
    <row r="2623" spans="1:23" x14ac:dyDescent="0.25">
      <c r="A2623" s="116" t="str">
        <f>IF(ISBLANK(TBL_DATA[[#This Row],[Row.names]]), "",   DATE(YEAR(TBL_DATA[[#This Row],[Row.names]]), MONTH(TBL_DATA[[#This Row],[Row.names]]), DAY(TBL_DATA[[#This Row],[Row.names]])))</f>
        <v/>
      </c>
      <c r="B2623" s="119"/>
      <c r="C2623" s="68"/>
      <c r="E2623" s="53"/>
      <c r="F2623" s="53"/>
      <c r="G2623" s="54"/>
      <c r="H2623" s="114"/>
      <c r="I2623" s="53"/>
      <c r="J2623" s="53"/>
      <c r="K2623" s="53"/>
      <c r="L2623" s="53"/>
      <c r="M2623" s="53"/>
      <c r="N2623" s="53"/>
      <c r="O2623" s="53"/>
      <c r="P2623" s="53"/>
      <c r="Q2623" s="53"/>
      <c r="R2623" s="53"/>
      <c r="S2623" s="53"/>
      <c r="T2623" s="53"/>
      <c r="U2623" s="81"/>
      <c r="V2623" s="53"/>
      <c r="W2623" s="53"/>
    </row>
    <row r="2624" spans="1:23" x14ac:dyDescent="0.25">
      <c r="A2624" s="116" t="str">
        <f>IF(ISBLANK(TBL_DATA[[#This Row],[Row.names]]), "",   DATE(YEAR(TBL_DATA[[#This Row],[Row.names]]), MONTH(TBL_DATA[[#This Row],[Row.names]]), DAY(TBL_DATA[[#This Row],[Row.names]])))</f>
        <v/>
      </c>
      <c r="B2624" s="119"/>
      <c r="C2624" s="68"/>
      <c r="E2624" s="53"/>
      <c r="F2624" s="53"/>
      <c r="G2624" s="54"/>
      <c r="H2624" s="114"/>
      <c r="I2624" s="53"/>
      <c r="J2624" s="53"/>
      <c r="K2624" s="53"/>
      <c r="L2624" s="53"/>
      <c r="M2624" s="53"/>
      <c r="N2624" s="53"/>
      <c r="O2624" s="53"/>
      <c r="P2624" s="53"/>
      <c r="Q2624" s="53"/>
      <c r="R2624" s="53"/>
      <c r="S2624" s="53"/>
      <c r="T2624" s="53"/>
      <c r="U2624" s="81"/>
      <c r="V2624" s="53"/>
      <c r="W2624" s="53"/>
    </row>
    <row r="2625" spans="1:23" x14ac:dyDescent="0.25">
      <c r="A2625" s="116" t="str">
        <f>IF(ISBLANK(TBL_DATA[[#This Row],[Row.names]]), "",   DATE(YEAR(TBL_DATA[[#This Row],[Row.names]]), MONTH(TBL_DATA[[#This Row],[Row.names]]), DAY(TBL_DATA[[#This Row],[Row.names]])))</f>
        <v/>
      </c>
      <c r="B2625" s="119"/>
      <c r="C2625" s="68"/>
      <c r="E2625" s="53"/>
      <c r="F2625" s="53"/>
      <c r="G2625" s="54"/>
      <c r="H2625" s="114"/>
      <c r="I2625" s="53"/>
      <c r="J2625" s="53"/>
      <c r="K2625" s="53"/>
      <c r="L2625" s="53"/>
      <c r="M2625" s="53"/>
      <c r="N2625" s="53"/>
      <c r="O2625" s="53"/>
      <c r="P2625" s="53"/>
      <c r="Q2625" s="53"/>
      <c r="R2625" s="53"/>
      <c r="S2625" s="53"/>
      <c r="T2625" s="53"/>
      <c r="U2625" s="81"/>
      <c r="V2625" s="53"/>
      <c r="W2625" s="53"/>
    </row>
    <row r="2626" spans="1:23" x14ac:dyDescent="0.25">
      <c r="A2626" s="116" t="str">
        <f>IF(ISBLANK(TBL_DATA[[#This Row],[Row.names]]), "",   DATE(YEAR(TBL_DATA[[#This Row],[Row.names]]), MONTH(TBL_DATA[[#This Row],[Row.names]]), DAY(TBL_DATA[[#This Row],[Row.names]])))</f>
        <v/>
      </c>
      <c r="B2626" s="119"/>
      <c r="C2626" s="68"/>
      <c r="E2626" s="53"/>
      <c r="F2626" s="53"/>
      <c r="G2626" s="54"/>
      <c r="H2626" s="114"/>
      <c r="I2626" s="53"/>
      <c r="J2626" s="53"/>
      <c r="K2626" s="53"/>
      <c r="L2626" s="53"/>
      <c r="M2626" s="53"/>
      <c r="N2626" s="53"/>
      <c r="O2626" s="53"/>
      <c r="P2626" s="53"/>
      <c r="Q2626" s="53"/>
      <c r="R2626" s="53"/>
      <c r="S2626" s="53"/>
      <c r="T2626" s="53"/>
      <c r="U2626" s="81"/>
      <c r="V2626" s="53"/>
      <c r="W2626" s="53"/>
    </row>
    <row r="2627" spans="1:23" x14ac:dyDescent="0.25">
      <c r="A2627" s="116" t="str">
        <f>IF(ISBLANK(TBL_DATA[[#This Row],[Row.names]]), "",   DATE(YEAR(TBL_DATA[[#This Row],[Row.names]]), MONTH(TBL_DATA[[#This Row],[Row.names]]), DAY(TBL_DATA[[#This Row],[Row.names]])))</f>
        <v/>
      </c>
      <c r="B2627" s="119"/>
      <c r="C2627" s="68"/>
      <c r="E2627" s="53"/>
      <c r="F2627" s="53"/>
      <c r="G2627" s="54"/>
      <c r="H2627" s="114"/>
      <c r="I2627" s="53"/>
      <c r="J2627" s="53"/>
      <c r="K2627" s="53"/>
      <c r="L2627" s="53"/>
      <c r="M2627" s="53"/>
      <c r="N2627" s="53"/>
      <c r="O2627" s="53"/>
      <c r="P2627" s="53"/>
      <c r="Q2627" s="53"/>
      <c r="R2627" s="53"/>
      <c r="S2627" s="53"/>
      <c r="T2627" s="53"/>
      <c r="U2627" s="81"/>
      <c r="V2627" s="53"/>
      <c r="W2627" s="53"/>
    </row>
    <row r="2628" spans="1:23" x14ac:dyDescent="0.25">
      <c r="A2628" s="116" t="str">
        <f>IF(ISBLANK(TBL_DATA[[#This Row],[Row.names]]), "",   DATE(YEAR(TBL_DATA[[#This Row],[Row.names]]), MONTH(TBL_DATA[[#This Row],[Row.names]]), DAY(TBL_DATA[[#This Row],[Row.names]])))</f>
        <v/>
      </c>
      <c r="B2628" s="119"/>
      <c r="C2628" s="68"/>
      <c r="E2628" s="53"/>
      <c r="F2628" s="53"/>
      <c r="G2628" s="54"/>
      <c r="H2628" s="114"/>
      <c r="I2628" s="53"/>
      <c r="J2628" s="53"/>
      <c r="K2628" s="53"/>
      <c r="L2628" s="53"/>
      <c r="M2628" s="53"/>
      <c r="N2628" s="53"/>
      <c r="O2628" s="53"/>
      <c r="P2628" s="53"/>
      <c r="Q2628" s="53"/>
      <c r="R2628" s="53"/>
      <c r="S2628" s="53"/>
      <c r="T2628" s="53"/>
      <c r="U2628" s="81"/>
      <c r="V2628" s="53"/>
      <c r="W2628" s="53"/>
    </row>
    <row r="2629" spans="1:23" x14ac:dyDescent="0.25">
      <c r="A2629" s="116" t="str">
        <f>IF(ISBLANK(TBL_DATA[[#This Row],[Row.names]]), "",   DATE(YEAR(TBL_DATA[[#This Row],[Row.names]]), MONTH(TBL_DATA[[#This Row],[Row.names]]), DAY(TBL_DATA[[#This Row],[Row.names]])))</f>
        <v/>
      </c>
      <c r="B2629" s="119"/>
      <c r="C2629" s="68"/>
      <c r="E2629" s="53"/>
      <c r="F2629" s="53"/>
      <c r="G2629" s="54"/>
      <c r="H2629" s="114"/>
      <c r="I2629" s="53"/>
      <c r="J2629" s="53"/>
      <c r="K2629" s="53"/>
      <c r="L2629" s="53"/>
      <c r="M2629" s="53"/>
      <c r="N2629" s="53"/>
      <c r="O2629" s="53"/>
      <c r="P2629" s="53"/>
      <c r="Q2629" s="53"/>
      <c r="R2629" s="53"/>
      <c r="S2629" s="53"/>
      <c r="T2629" s="53"/>
      <c r="U2629" s="81"/>
      <c r="V2629" s="53"/>
      <c r="W2629" s="53"/>
    </row>
    <row r="2630" spans="1:23" x14ac:dyDescent="0.25">
      <c r="A2630" s="116" t="str">
        <f>IF(ISBLANK(TBL_DATA[[#This Row],[Row.names]]), "",   DATE(YEAR(TBL_DATA[[#This Row],[Row.names]]), MONTH(TBL_DATA[[#This Row],[Row.names]]), DAY(TBL_DATA[[#This Row],[Row.names]])))</f>
        <v/>
      </c>
      <c r="B2630" s="119"/>
      <c r="C2630" s="68"/>
      <c r="E2630" s="53"/>
      <c r="F2630" s="53"/>
      <c r="G2630" s="54"/>
      <c r="H2630" s="114"/>
      <c r="I2630" s="53"/>
      <c r="J2630" s="53"/>
      <c r="K2630" s="53"/>
      <c r="L2630" s="53"/>
      <c r="M2630" s="53"/>
      <c r="N2630" s="53"/>
      <c r="O2630" s="53"/>
      <c r="P2630" s="53"/>
      <c r="Q2630" s="53"/>
      <c r="R2630" s="53"/>
      <c r="S2630" s="53"/>
      <c r="T2630" s="53"/>
      <c r="U2630" s="81"/>
      <c r="V2630" s="53"/>
      <c r="W2630" s="53"/>
    </row>
    <row r="2631" spans="1:23" x14ac:dyDescent="0.25">
      <c r="A2631" s="116" t="str">
        <f>IF(ISBLANK(TBL_DATA[[#This Row],[Row.names]]), "",   DATE(YEAR(TBL_DATA[[#This Row],[Row.names]]), MONTH(TBL_DATA[[#This Row],[Row.names]]), DAY(TBL_DATA[[#This Row],[Row.names]])))</f>
        <v/>
      </c>
      <c r="B2631" s="119"/>
      <c r="C2631" s="68"/>
      <c r="E2631" s="53"/>
      <c r="F2631" s="53"/>
      <c r="G2631" s="54"/>
      <c r="H2631" s="114"/>
      <c r="I2631" s="53"/>
      <c r="J2631" s="53"/>
      <c r="K2631" s="53"/>
      <c r="L2631" s="53"/>
      <c r="M2631" s="53"/>
      <c r="N2631" s="53"/>
      <c r="O2631" s="53"/>
      <c r="P2631" s="53"/>
      <c r="Q2631" s="53"/>
      <c r="R2631" s="53"/>
      <c r="S2631" s="53"/>
      <c r="T2631" s="53"/>
      <c r="U2631" s="81"/>
      <c r="V2631" s="53"/>
      <c r="W2631" s="53"/>
    </row>
    <row r="2632" spans="1:23" x14ac:dyDescent="0.25">
      <c r="A2632" s="116" t="str">
        <f>IF(ISBLANK(TBL_DATA[[#This Row],[Row.names]]), "",   DATE(YEAR(TBL_DATA[[#This Row],[Row.names]]), MONTH(TBL_DATA[[#This Row],[Row.names]]), DAY(TBL_DATA[[#This Row],[Row.names]])))</f>
        <v/>
      </c>
      <c r="B2632" s="119"/>
      <c r="C2632" s="68"/>
      <c r="E2632" s="53"/>
      <c r="F2632" s="53"/>
      <c r="G2632" s="54"/>
      <c r="H2632" s="114"/>
      <c r="I2632" s="53"/>
      <c r="J2632" s="53"/>
      <c r="K2632" s="53"/>
      <c r="L2632" s="53"/>
      <c r="M2632" s="53"/>
      <c r="N2632" s="53"/>
      <c r="O2632" s="53"/>
      <c r="P2632" s="53"/>
      <c r="Q2632" s="53"/>
      <c r="R2632" s="53"/>
      <c r="S2632" s="53"/>
      <c r="T2632" s="53"/>
      <c r="U2632" s="81"/>
      <c r="V2632" s="53"/>
      <c r="W2632" s="53"/>
    </row>
    <row r="2633" spans="1:23" x14ac:dyDescent="0.25">
      <c r="A2633" s="116" t="str">
        <f>IF(ISBLANK(TBL_DATA[[#This Row],[Row.names]]), "",   DATE(YEAR(TBL_DATA[[#This Row],[Row.names]]), MONTH(TBL_DATA[[#This Row],[Row.names]]), DAY(TBL_DATA[[#This Row],[Row.names]])))</f>
        <v/>
      </c>
      <c r="B2633" s="119"/>
      <c r="C2633" s="68"/>
      <c r="E2633" s="53"/>
      <c r="F2633" s="53"/>
      <c r="G2633" s="54"/>
      <c r="H2633" s="114"/>
      <c r="I2633" s="53"/>
      <c r="J2633" s="53"/>
      <c r="K2633" s="53"/>
      <c r="L2633" s="53"/>
      <c r="M2633" s="53"/>
      <c r="N2633" s="53"/>
      <c r="O2633" s="53"/>
      <c r="P2633" s="53"/>
      <c r="Q2633" s="53"/>
      <c r="R2633" s="53"/>
      <c r="S2633" s="53"/>
      <c r="T2633" s="53"/>
      <c r="U2633" s="81"/>
      <c r="V2633" s="53"/>
      <c r="W2633" s="53"/>
    </row>
    <row r="2634" spans="1:23" x14ac:dyDescent="0.25">
      <c r="A2634" s="116" t="str">
        <f>IF(ISBLANK(TBL_DATA[[#This Row],[Row.names]]), "",   DATE(YEAR(TBL_DATA[[#This Row],[Row.names]]), MONTH(TBL_DATA[[#This Row],[Row.names]]), DAY(TBL_DATA[[#This Row],[Row.names]])))</f>
        <v/>
      </c>
      <c r="B2634" s="119"/>
      <c r="C2634" s="68"/>
      <c r="E2634" s="53"/>
      <c r="F2634" s="53"/>
      <c r="G2634" s="54"/>
      <c r="H2634" s="114"/>
      <c r="I2634" s="53"/>
      <c r="J2634" s="53"/>
      <c r="K2634" s="53"/>
      <c r="L2634" s="53"/>
      <c r="M2634" s="53"/>
      <c r="N2634" s="53"/>
      <c r="O2634" s="53"/>
      <c r="P2634" s="53"/>
      <c r="Q2634" s="53"/>
      <c r="R2634" s="53"/>
      <c r="S2634" s="53"/>
      <c r="T2634" s="53"/>
      <c r="U2634" s="81"/>
      <c r="V2634" s="53"/>
      <c r="W2634" s="53"/>
    </row>
    <row r="2635" spans="1:23" x14ac:dyDescent="0.25">
      <c r="A2635" s="116" t="str">
        <f>IF(ISBLANK(TBL_DATA[[#This Row],[Row.names]]), "",   DATE(YEAR(TBL_DATA[[#This Row],[Row.names]]), MONTH(TBL_DATA[[#This Row],[Row.names]]), DAY(TBL_DATA[[#This Row],[Row.names]])))</f>
        <v/>
      </c>
      <c r="B2635" s="119"/>
      <c r="C2635" s="68"/>
      <c r="E2635" s="53"/>
      <c r="F2635" s="53"/>
      <c r="G2635" s="54"/>
      <c r="H2635" s="114"/>
      <c r="I2635" s="53"/>
      <c r="J2635" s="53"/>
      <c r="K2635" s="53"/>
      <c r="L2635" s="53"/>
      <c r="M2635" s="53"/>
      <c r="N2635" s="53"/>
      <c r="O2635" s="53"/>
      <c r="P2635" s="53"/>
      <c r="Q2635" s="53"/>
      <c r="R2635" s="53"/>
      <c r="S2635" s="53"/>
      <c r="T2635" s="53"/>
      <c r="U2635" s="81"/>
      <c r="V2635" s="53"/>
      <c r="W2635" s="53"/>
    </row>
    <row r="2636" spans="1:23" x14ac:dyDescent="0.25">
      <c r="A2636" s="116" t="str">
        <f>IF(ISBLANK(TBL_DATA[[#This Row],[Row.names]]), "",   DATE(YEAR(TBL_DATA[[#This Row],[Row.names]]), MONTH(TBL_DATA[[#This Row],[Row.names]]), DAY(TBL_DATA[[#This Row],[Row.names]])))</f>
        <v/>
      </c>
      <c r="B2636" s="119"/>
      <c r="C2636" s="68"/>
      <c r="E2636" s="53"/>
      <c r="F2636" s="53"/>
      <c r="G2636" s="54"/>
      <c r="H2636" s="114"/>
      <c r="I2636" s="53"/>
      <c r="J2636" s="53"/>
      <c r="K2636" s="53"/>
      <c r="L2636" s="53"/>
      <c r="M2636" s="53"/>
      <c r="N2636" s="53"/>
      <c r="O2636" s="53"/>
      <c r="P2636" s="53"/>
      <c r="Q2636" s="53"/>
      <c r="R2636" s="53"/>
      <c r="S2636" s="53"/>
      <c r="T2636" s="53"/>
      <c r="U2636" s="81"/>
      <c r="V2636" s="53"/>
      <c r="W2636" s="53"/>
    </row>
    <row r="2637" spans="1:23" x14ac:dyDescent="0.25">
      <c r="A2637" s="116" t="str">
        <f>IF(ISBLANK(TBL_DATA[[#This Row],[Row.names]]), "",   DATE(YEAR(TBL_DATA[[#This Row],[Row.names]]), MONTH(TBL_DATA[[#This Row],[Row.names]]), DAY(TBL_DATA[[#This Row],[Row.names]])))</f>
        <v/>
      </c>
      <c r="B2637" s="119"/>
      <c r="C2637" s="68"/>
      <c r="E2637" s="53"/>
      <c r="F2637" s="53"/>
      <c r="G2637" s="54"/>
      <c r="H2637" s="114"/>
      <c r="I2637" s="53"/>
      <c r="J2637" s="53"/>
      <c r="K2637" s="53"/>
      <c r="L2637" s="53"/>
      <c r="M2637" s="53"/>
      <c r="N2637" s="53"/>
      <c r="O2637" s="53"/>
      <c r="P2637" s="53"/>
      <c r="Q2637" s="53"/>
      <c r="R2637" s="53"/>
      <c r="S2637" s="53"/>
      <c r="T2637" s="53"/>
      <c r="U2637" s="81"/>
      <c r="V2637" s="53"/>
      <c r="W2637" s="53"/>
    </row>
    <row r="2638" spans="1:23" x14ac:dyDescent="0.25">
      <c r="A2638" s="116" t="str">
        <f>IF(ISBLANK(TBL_DATA[[#This Row],[Row.names]]), "",   DATE(YEAR(TBL_DATA[[#This Row],[Row.names]]), MONTH(TBL_DATA[[#This Row],[Row.names]]), DAY(TBL_DATA[[#This Row],[Row.names]])))</f>
        <v/>
      </c>
      <c r="B2638" s="119"/>
      <c r="C2638" s="68"/>
      <c r="E2638" s="53"/>
      <c r="F2638" s="53"/>
      <c r="G2638" s="54"/>
      <c r="H2638" s="114"/>
      <c r="I2638" s="53"/>
      <c r="J2638" s="53"/>
      <c r="K2638" s="53"/>
      <c r="L2638" s="53"/>
      <c r="M2638" s="53"/>
      <c r="N2638" s="53"/>
      <c r="O2638" s="53"/>
      <c r="P2638" s="53"/>
      <c r="Q2638" s="53"/>
      <c r="R2638" s="53"/>
      <c r="S2638" s="53"/>
      <c r="T2638" s="53"/>
      <c r="U2638" s="81"/>
      <c r="V2638" s="53"/>
      <c r="W2638" s="53"/>
    </row>
    <row r="2639" spans="1:23" x14ac:dyDescent="0.25">
      <c r="A2639" s="116" t="str">
        <f>IF(ISBLANK(TBL_DATA[[#This Row],[Row.names]]), "",   DATE(YEAR(TBL_DATA[[#This Row],[Row.names]]), MONTH(TBL_DATA[[#This Row],[Row.names]]), DAY(TBL_DATA[[#This Row],[Row.names]])))</f>
        <v/>
      </c>
      <c r="B2639" s="119"/>
      <c r="C2639" s="68"/>
      <c r="E2639" s="53"/>
      <c r="F2639" s="53"/>
      <c r="G2639" s="54"/>
      <c r="H2639" s="114"/>
      <c r="I2639" s="53"/>
      <c r="J2639" s="53"/>
      <c r="K2639" s="53"/>
      <c r="L2639" s="53"/>
      <c r="M2639" s="53"/>
      <c r="N2639" s="53"/>
      <c r="O2639" s="53"/>
      <c r="P2639" s="53"/>
      <c r="Q2639" s="53"/>
      <c r="R2639" s="53"/>
      <c r="S2639" s="53"/>
      <c r="T2639" s="53"/>
      <c r="U2639" s="81"/>
      <c r="V2639" s="53"/>
      <c r="W2639" s="53"/>
    </row>
    <row r="2640" spans="1:23" x14ac:dyDescent="0.25">
      <c r="A2640" s="116" t="str">
        <f>IF(ISBLANK(TBL_DATA[[#This Row],[Row.names]]), "",   DATE(YEAR(TBL_DATA[[#This Row],[Row.names]]), MONTH(TBL_DATA[[#This Row],[Row.names]]), DAY(TBL_DATA[[#This Row],[Row.names]])))</f>
        <v/>
      </c>
      <c r="B2640" s="119"/>
      <c r="C2640" s="68"/>
      <c r="E2640" s="53"/>
      <c r="F2640" s="53"/>
      <c r="G2640" s="54"/>
      <c r="H2640" s="114"/>
      <c r="I2640" s="53"/>
      <c r="J2640" s="53"/>
      <c r="K2640" s="53"/>
      <c r="L2640" s="53"/>
      <c r="M2640" s="53"/>
      <c r="N2640" s="53"/>
      <c r="O2640" s="53"/>
      <c r="P2640" s="53"/>
      <c r="Q2640" s="53"/>
      <c r="R2640" s="53"/>
      <c r="S2640" s="53"/>
      <c r="T2640" s="53"/>
      <c r="U2640" s="81"/>
      <c r="V2640" s="53"/>
      <c r="W2640" s="53"/>
    </row>
    <row r="2641" spans="1:23" x14ac:dyDescent="0.25">
      <c r="A2641" s="116" t="str">
        <f>IF(ISBLANK(TBL_DATA[[#This Row],[Row.names]]), "",   DATE(YEAR(TBL_DATA[[#This Row],[Row.names]]), MONTH(TBL_DATA[[#This Row],[Row.names]]), DAY(TBL_DATA[[#This Row],[Row.names]])))</f>
        <v/>
      </c>
      <c r="B2641" s="119"/>
      <c r="C2641" s="68"/>
      <c r="E2641" s="53"/>
      <c r="F2641" s="53"/>
      <c r="G2641" s="54"/>
      <c r="H2641" s="114"/>
      <c r="I2641" s="53"/>
      <c r="J2641" s="53"/>
      <c r="K2641" s="53"/>
      <c r="L2641" s="53"/>
      <c r="M2641" s="53"/>
      <c r="N2641" s="53"/>
      <c r="O2641" s="53"/>
      <c r="P2641" s="53"/>
      <c r="Q2641" s="53"/>
      <c r="R2641" s="53"/>
      <c r="S2641" s="53"/>
      <c r="T2641" s="53"/>
      <c r="U2641" s="81"/>
      <c r="V2641" s="53"/>
      <c r="W2641" s="53"/>
    </row>
    <row r="2642" spans="1:23" x14ac:dyDescent="0.25">
      <c r="A2642" s="116" t="str">
        <f>IF(ISBLANK(TBL_DATA[[#This Row],[Row.names]]), "",   DATE(YEAR(TBL_DATA[[#This Row],[Row.names]]), MONTH(TBL_DATA[[#This Row],[Row.names]]), DAY(TBL_DATA[[#This Row],[Row.names]])))</f>
        <v/>
      </c>
      <c r="B2642" s="119"/>
      <c r="C2642" s="68"/>
      <c r="E2642" s="53"/>
      <c r="F2642" s="53"/>
      <c r="G2642" s="54"/>
      <c r="H2642" s="114"/>
      <c r="I2642" s="53"/>
      <c r="J2642" s="53"/>
      <c r="K2642" s="53"/>
      <c r="L2642" s="53"/>
      <c r="M2642" s="53"/>
      <c r="N2642" s="53"/>
      <c r="O2642" s="53"/>
      <c r="P2642" s="53"/>
      <c r="Q2642" s="53"/>
      <c r="R2642" s="53"/>
      <c r="S2642" s="53"/>
      <c r="T2642" s="53"/>
      <c r="U2642" s="81"/>
      <c r="V2642" s="53"/>
      <c r="W2642" s="53"/>
    </row>
    <row r="2643" spans="1:23" x14ac:dyDescent="0.25">
      <c r="A2643" s="116" t="str">
        <f>IF(ISBLANK(TBL_DATA[[#This Row],[Row.names]]), "",   DATE(YEAR(TBL_DATA[[#This Row],[Row.names]]), MONTH(TBL_DATA[[#This Row],[Row.names]]), DAY(TBL_DATA[[#This Row],[Row.names]])))</f>
        <v/>
      </c>
      <c r="B2643" s="119"/>
      <c r="C2643" s="68"/>
      <c r="E2643" s="53"/>
      <c r="F2643" s="53"/>
      <c r="G2643" s="54"/>
      <c r="H2643" s="114"/>
      <c r="I2643" s="53"/>
      <c r="J2643" s="53"/>
      <c r="K2643" s="53"/>
      <c r="L2643" s="53"/>
      <c r="M2643" s="53"/>
      <c r="N2643" s="53"/>
      <c r="O2643" s="53"/>
      <c r="P2643" s="53"/>
      <c r="Q2643" s="53"/>
      <c r="R2643" s="53"/>
      <c r="S2643" s="53"/>
      <c r="T2643" s="53"/>
      <c r="U2643" s="81"/>
      <c r="V2643" s="53"/>
      <c r="W2643" s="53"/>
    </row>
    <row r="2644" spans="1:23" x14ac:dyDescent="0.25">
      <c r="A2644" s="116" t="str">
        <f>IF(ISBLANK(TBL_DATA[[#This Row],[Row.names]]), "",   DATE(YEAR(TBL_DATA[[#This Row],[Row.names]]), MONTH(TBL_DATA[[#This Row],[Row.names]]), DAY(TBL_DATA[[#This Row],[Row.names]])))</f>
        <v/>
      </c>
      <c r="B2644" s="119"/>
      <c r="C2644" s="68"/>
      <c r="E2644" s="53"/>
      <c r="F2644" s="53"/>
      <c r="G2644" s="54"/>
      <c r="H2644" s="114"/>
      <c r="I2644" s="53"/>
      <c r="J2644" s="53"/>
      <c r="K2644" s="53"/>
      <c r="L2644" s="53"/>
      <c r="M2644" s="53"/>
      <c r="N2644" s="53"/>
      <c r="O2644" s="53"/>
      <c r="P2644" s="53"/>
      <c r="Q2644" s="53"/>
      <c r="R2644" s="53"/>
      <c r="S2644" s="53"/>
      <c r="T2644" s="53"/>
      <c r="U2644" s="81"/>
      <c r="V2644" s="53"/>
      <c r="W2644" s="53"/>
    </row>
    <row r="2645" spans="1:23" x14ac:dyDescent="0.25">
      <c r="A2645" s="116" t="str">
        <f>IF(ISBLANK(TBL_DATA[[#This Row],[Row.names]]), "",   DATE(YEAR(TBL_DATA[[#This Row],[Row.names]]), MONTH(TBL_DATA[[#This Row],[Row.names]]), DAY(TBL_DATA[[#This Row],[Row.names]])))</f>
        <v/>
      </c>
      <c r="B2645" s="119"/>
      <c r="C2645" s="68"/>
      <c r="E2645" s="53"/>
      <c r="F2645" s="53"/>
      <c r="G2645" s="54"/>
      <c r="H2645" s="114"/>
      <c r="I2645" s="53"/>
      <c r="J2645" s="53"/>
      <c r="K2645" s="53"/>
      <c r="L2645" s="53"/>
      <c r="M2645" s="53"/>
      <c r="N2645" s="53"/>
      <c r="O2645" s="53"/>
      <c r="P2645" s="53"/>
      <c r="Q2645" s="53"/>
      <c r="R2645" s="53"/>
      <c r="S2645" s="53"/>
      <c r="T2645" s="53"/>
      <c r="U2645" s="81"/>
      <c r="V2645" s="53"/>
      <c r="W2645" s="53"/>
    </row>
    <row r="2646" spans="1:23" x14ac:dyDescent="0.25">
      <c r="A2646" s="116" t="str">
        <f>IF(ISBLANK(TBL_DATA[[#This Row],[Row.names]]), "",   DATE(YEAR(TBL_DATA[[#This Row],[Row.names]]), MONTH(TBL_DATA[[#This Row],[Row.names]]), DAY(TBL_DATA[[#This Row],[Row.names]])))</f>
        <v/>
      </c>
      <c r="B2646" s="119"/>
      <c r="C2646" s="68"/>
      <c r="E2646" s="53"/>
      <c r="F2646" s="53"/>
      <c r="G2646" s="54"/>
      <c r="H2646" s="114"/>
      <c r="I2646" s="53"/>
      <c r="J2646" s="53"/>
      <c r="K2646" s="53"/>
      <c r="L2646" s="53"/>
      <c r="M2646" s="53"/>
      <c r="N2646" s="53"/>
      <c r="O2646" s="53"/>
      <c r="P2646" s="53"/>
      <c r="Q2646" s="53"/>
      <c r="R2646" s="53"/>
      <c r="S2646" s="53"/>
      <c r="T2646" s="53"/>
      <c r="U2646" s="81"/>
      <c r="V2646" s="53"/>
      <c r="W2646" s="53"/>
    </row>
    <row r="2647" spans="1:23" x14ac:dyDescent="0.25">
      <c r="A2647" s="116" t="str">
        <f>IF(ISBLANK(TBL_DATA[[#This Row],[Row.names]]), "",   DATE(YEAR(TBL_DATA[[#This Row],[Row.names]]), MONTH(TBL_DATA[[#This Row],[Row.names]]), DAY(TBL_DATA[[#This Row],[Row.names]])))</f>
        <v/>
      </c>
      <c r="B2647" s="119"/>
      <c r="C2647" s="68"/>
      <c r="E2647" s="53"/>
      <c r="F2647" s="53"/>
      <c r="G2647" s="54"/>
      <c r="H2647" s="114"/>
      <c r="I2647" s="53"/>
      <c r="J2647" s="53"/>
      <c r="K2647" s="53"/>
      <c r="L2647" s="53"/>
      <c r="M2647" s="53"/>
      <c r="N2647" s="53"/>
      <c r="O2647" s="53"/>
      <c r="P2647" s="53"/>
      <c r="Q2647" s="53"/>
      <c r="R2647" s="53"/>
      <c r="S2647" s="53"/>
      <c r="T2647" s="53"/>
      <c r="U2647" s="81"/>
      <c r="V2647" s="53"/>
      <c r="W2647" s="53"/>
    </row>
    <row r="2648" spans="1:23" x14ac:dyDescent="0.25">
      <c r="A2648" s="116" t="str">
        <f>IF(ISBLANK(TBL_DATA[[#This Row],[Row.names]]), "",   DATE(YEAR(TBL_DATA[[#This Row],[Row.names]]), MONTH(TBL_DATA[[#This Row],[Row.names]]), DAY(TBL_DATA[[#This Row],[Row.names]])))</f>
        <v/>
      </c>
      <c r="B2648" s="119"/>
      <c r="C2648" s="68"/>
      <c r="E2648" s="53"/>
      <c r="F2648" s="53"/>
      <c r="G2648" s="54"/>
      <c r="H2648" s="114"/>
      <c r="I2648" s="53"/>
      <c r="J2648" s="53"/>
      <c r="K2648" s="53"/>
      <c r="L2648" s="53"/>
      <c r="M2648" s="53"/>
      <c r="N2648" s="53"/>
      <c r="O2648" s="53"/>
      <c r="P2648" s="53"/>
      <c r="Q2648" s="53"/>
      <c r="R2648" s="53"/>
      <c r="S2648" s="53"/>
      <c r="T2648" s="53"/>
      <c r="U2648" s="81"/>
      <c r="V2648" s="53"/>
      <c r="W2648" s="53"/>
    </row>
    <row r="2649" spans="1:23" x14ac:dyDescent="0.25">
      <c r="A2649" s="116" t="str">
        <f>IF(ISBLANK(TBL_DATA[[#This Row],[Row.names]]), "",   DATE(YEAR(TBL_DATA[[#This Row],[Row.names]]), MONTH(TBL_DATA[[#This Row],[Row.names]]), DAY(TBL_DATA[[#This Row],[Row.names]])))</f>
        <v/>
      </c>
      <c r="B2649" s="119"/>
      <c r="C2649" s="68"/>
      <c r="E2649" s="53"/>
      <c r="F2649" s="53"/>
      <c r="G2649" s="54"/>
      <c r="H2649" s="114"/>
      <c r="I2649" s="53"/>
      <c r="J2649" s="53"/>
      <c r="K2649" s="53"/>
      <c r="L2649" s="53"/>
      <c r="M2649" s="53"/>
      <c r="N2649" s="53"/>
      <c r="O2649" s="53"/>
      <c r="P2649" s="53"/>
      <c r="Q2649" s="53"/>
      <c r="R2649" s="53"/>
      <c r="S2649" s="53"/>
      <c r="T2649" s="53"/>
      <c r="U2649" s="81"/>
      <c r="V2649" s="53"/>
      <c r="W2649" s="53"/>
    </row>
    <row r="2650" spans="1:23" x14ac:dyDescent="0.25">
      <c r="A2650" s="116" t="str">
        <f>IF(ISBLANK(TBL_DATA[[#This Row],[Row.names]]), "",   DATE(YEAR(TBL_DATA[[#This Row],[Row.names]]), MONTH(TBL_DATA[[#This Row],[Row.names]]), DAY(TBL_DATA[[#This Row],[Row.names]])))</f>
        <v/>
      </c>
      <c r="B2650" s="119"/>
      <c r="C2650" s="68"/>
      <c r="E2650" s="53"/>
      <c r="F2650" s="53"/>
      <c r="G2650" s="54"/>
      <c r="H2650" s="114"/>
      <c r="I2650" s="53"/>
      <c r="J2650" s="53"/>
      <c r="K2650" s="53"/>
      <c r="L2650" s="53"/>
      <c r="M2650" s="53"/>
      <c r="N2650" s="53"/>
      <c r="O2650" s="53"/>
      <c r="P2650" s="53"/>
      <c r="Q2650" s="53"/>
      <c r="R2650" s="53"/>
      <c r="S2650" s="53"/>
      <c r="T2650" s="53"/>
      <c r="U2650" s="81"/>
      <c r="V2650" s="53"/>
      <c r="W2650" s="53"/>
    </row>
    <row r="2651" spans="1:23" x14ac:dyDescent="0.25">
      <c r="A2651" s="116" t="str">
        <f>IF(ISBLANK(TBL_DATA[[#This Row],[Row.names]]), "",   DATE(YEAR(TBL_DATA[[#This Row],[Row.names]]), MONTH(TBL_DATA[[#This Row],[Row.names]]), DAY(TBL_DATA[[#This Row],[Row.names]])))</f>
        <v/>
      </c>
      <c r="B2651" s="119"/>
      <c r="C2651" s="68"/>
      <c r="E2651" s="53"/>
      <c r="F2651" s="53"/>
      <c r="G2651" s="54"/>
      <c r="H2651" s="114"/>
      <c r="I2651" s="53"/>
      <c r="J2651" s="53"/>
      <c r="K2651" s="53"/>
      <c r="L2651" s="53"/>
      <c r="M2651" s="53"/>
      <c r="N2651" s="53"/>
      <c r="O2651" s="53"/>
      <c r="P2651" s="53"/>
      <c r="Q2651" s="53"/>
      <c r="R2651" s="53"/>
      <c r="S2651" s="53"/>
      <c r="T2651" s="53"/>
      <c r="U2651" s="81"/>
      <c r="V2651" s="53"/>
      <c r="W2651" s="53"/>
    </row>
    <row r="2652" spans="1:23" x14ac:dyDescent="0.25">
      <c r="A2652" s="116" t="str">
        <f>IF(ISBLANK(TBL_DATA[[#This Row],[Row.names]]), "",   DATE(YEAR(TBL_DATA[[#This Row],[Row.names]]), MONTH(TBL_DATA[[#This Row],[Row.names]]), DAY(TBL_DATA[[#This Row],[Row.names]])))</f>
        <v/>
      </c>
      <c r="B2652" s="119"/>
      <c r="C2652" s="68"/>
      <c r="E2652" s="53"/>
      <c r="F2652" s="53"/>
      <c r="G2652" s="54"/>
      <c r="H2652" s="114"/>
      <c r="I2652" s="53"/>
      <c r="J2652" s="53"/>
      <c r="K2652" s="53"/>
      <c r="L2652" s="53"/>
      <c r="M2652" s="53"/>
      <c r="N2652" s="53"/>
      <c r="O2652" s="53"/>
      <c r="P2652" s="53"/>
      <c r="Q2652" s="53"/>
      <c r="R2652" s="53"/>
      <c r="S2652" s="53"/>
      <c r="T2652" s="53"/>
      <c r="U2652" s="81"/>
      <c r="V2652" s="53"/>
      <c r="W2652" s="53"/>
    </row>
    <row r="2653" spans="1:23" x14ac:dyDescent="0.25">
      <c r="A2653" s="116" t="str">
        <f>IF(ISBLANK(TBL_DATA[[#This Row],[Row.names]]), "",   DATE(YEAR(TBL_DATA[[#This Row],[Row.names]]), MONTH(TBL_DATA[[#This Row],[Row.names]]), DAY(TBL_DATA[[#This Row],[Row.names]])))</f>
        <v/>
      </c>
      <c r="B2653" s="119"/>
      <c r="C2653" s="68"/>
      <c r="E2653" s="53"/>
      <c r="F2653" s="53"/>
      <c r="G2653" s="54"/>
      <c r="H2653" s="114"/>
      <c r="I2653" s="53"/>
      <c r="J2653" s="53"/>
      <c r="K2653" s="53"/>
      <c r="L2653" s="53"/>
      <c r="M2653" s="53"/>
      <c r="N2653" s="53"/>
      <c r="O2653" s="53"/>
      <c r="P2653" s="53"/>
      <c r="Q2653" s="53"/>
      <c r="R2653" s="53"/>
      <c r="S2653" s="53"/>
      <c r="T2653" s="53"/>
      <c r="U2653" s="81"/>
      <c r="V2653" s="53"/>
      <c r="W2653" s="53"/>
    </row>
    <row r="2654" spans="1:23" x14ac:dyDescent="0.25">
      <c r="A2654" s="116" t="str">
        <f>IF(ISBLANK(TBL_DATA[[#This Row],[Row.names]]), "",   DATE(YEAR(TBL_DATA[[#This Row],[Row.names]]), MONTH(TBL_DATA[[#This Row],[Row.names]]), DAY(TBL_DATA[[#This Row],[Row.names]])))</f>
        <v/>
      </c>
      <c r="B2654" s="119"/>
      <c r="C2654" s="68"/>
      <c r="E2654" s="53"/>
      <c r="F2654" s="53"/>
      <c r="G2654" s="54"/>
      <c r="H2654" s="114"/>
      <c r="I2654" s="53"/>
      <c r="J2654" s="53"/>
      <c r="K2654" s="53"/>
      <c r="L2654" s="53"/>
      <c r="M2654" s="53"/>
      <c r="N2654" s="53"/>
      <c r="O2654" s="53"/>
      <c r="P2654" s="53"/>
      <c r="Q2654" s="53"/>
      <c r="R2654" s="53"/>
      <c r="S2654" s="53"/>
      <c r="T2654" s="53"/>
      <c r="U2654" s="81"/>
      <c r="V2654" s="53"/>
      <c r="W2654" s="53"/>
    </row>
    <row r="2655" spans="1:23" x14ac:dyDescent="0.25">
      <c r="A2655" s="116" t="str">
        <f>IF(ISBLANK(TBL_DATA[[#This Row],[Row.names]]), "",   DATE(YEAR(TBL_DATA[[#This Row],[Row.names]]), MONTH(TBL_DATA[[#This Row],[Row.names]]), DAY(TBL_DATA[[#This Row],[Row.names]])))</f>
        <v/>
      </c>
      <c r="B2655" s="119"/>
      <c r="C2655" s="68"/>
      <c r="E2655" s="53"/>
      <c r="F2655" s="53"/>
      <c r="G2655" s="54"/>
      <c r="H2655" s="114"/>
      <c r="I2655" s="53"/>
      <c r="J2655" s="53"/>
      <c r="K2655" s="53"/>
      <c r="L2655" s="53"/>
      <c r="M2655" s="53"/>
      <c r="N2655" s="53"/>
      <c r="O2655" s="53"/>
      <c r="P2655" s="53"/>
      <c r="Q2655" s="53"/>
      <c r="R2655" s="53"/>
      <c r="S2655" s="53"/>
      <c r="T2655" s="53"/>
      <c r="U2655" s="81"/>
      <c r="V2655" s="53"/>
      <c r="W2655" s="53"/>
    </row>
    <row r="2656" spans="1:23" x14ac:dyDescent="0.25">
      <c r="A2656" s="116" t="str">
        <f>IF(ISBLANK(TBL_DATA[[#This Row],[Row.names]]), "",   DATE(YEAR(TBL_DATA[[#This Row],[Row.names]]), MONTH(TBL_DATA[[#This Row],[Row.names]]), DAY(TBL_DATA[[#This Row],[Row.names]])))</f>
        <v/>
      </c>
      <c r="B2656" s="119"/>
      <c r="C2656" s="68"/>
      <c r="E2656" s="53"/>
      <c r="F2656" s="53"/>
      <c r="G2656" s="54"/>
      <c r="H2656" s="114"/>
      <c r="I2656" s="53"/>
      <c r="J2656" s="53"/>
      <c r="K2656" s="53"/>
      <c r="L2656" s="53"/>
      <c r="M2656" s="53"/>
      <c r="N2656" s="53"/>
      <c r="O2656" s="53"/>
      <c r="P2656" s="53"/>
      <c r="Q2656" s="53"/>
      <c r="R2656" s="53"/>
      <c r="S2656" s="53"/>
      <c r="T2656" s="53"/>
      <c r="U2656" s="81"/>
      <c r="V2656" s="53"/>
      <c r="W2656" s="53"/>
    </row>
    <row r="2657" spans="1:23" x14ac:dyDescent="0.25">
      <c r="A2657" s="116" t="str">
        <f>IF(ISBLANK(TBL_DATA[[#This Row],[Row.names]]), "",   DATE(YEAR(TBL_DATA[[#This Row],[Row.names]]), MONTH(TBL_DATA[[#This Row],[Row.names]]), DAY(TBL_DATA[[#This Row],[Row.names]])))</f>
        <v/>
      </c>
      <c r="B2657" s="119"/>
      <c r="C2657" s="68"/>
      <c r="E2657" s="53"/>
      <c r="F2657" s="53"/>
      <c r="G2657" s="54"/>
      <c r="H2657" s="114"/>
      <c r="I2657" s="53"/>
      <c r="J2657" s="53"/>
      <c r="K2657" s="53"/>
      <c r="L2657" s="53"/>
      <c r="M2657" s="53"/>
      <c r="N2657" s="53"/>
      <c r="O2657" s="53"/>
      <c r="P2657" s="53"/>
      <c r="Q2657" s="53"/>
      <c r="R2657" s="53"/>
      <c r="S2657" s="53"/>
      <c r="T2657" s="53"/>
      <c r="U2657" s="81"/>
      <c r="V2657" s="53"/>
      <c r="W2657" s="53"/>
    </row>
    <row r="2658" spans="1:23" x14ac:dyDescent="0.25">
      <c r="A2658" s="116" t="str">
        <f>IF(ISBLANK(TBL_DATA[[#This Row],[Row.names]]), "",   DATE(YEAR(TBL_DATA[[#This Row],[Row.names]]), MONTH(TBL_DATA[[#This Row],[Row.names]]), DAY(TBL_DATA[[#This Row],[Row.names]])))</f>
        <v/>
      </c>
      <c r="B2658" s="119"/>
      <c r="C2658" s="68"/>
      <c r="E2658" s="53"/>
      <c r="F2658" s="53"/>
      <c r="G2658" s="54"/>
      <c r="H2658" s="114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81"/>
      <c r="V2658" s="53"/>
      <c r="W2658" s="53"/>
    </row>
    <row r="2659" spans="1:23" x14ac:dyDescent="0.25">
      <c r="A2659" s="116" t="str">
        <f>IF(ISBLANK(TBL_DATA[[#This Row],[Row.names]]), "",   DATE(YEAR(TBL_DATA[[#This Row],[Row.names]]), MONTH(TBL_DATA[[#This Row],[Row.names]]), DAY(TBL_DATA[[#This Row],[Row.names]])))</f>
        <v/>
      </c>
      <c r="B2659" s="119"/>
      <c r="C2659" s="68"/>
      <c r="E2659" s="53"/>
      <c r="F2659" s="53"/>
      <c r="G2659" s="54"/>
      <c r="H2659" s="114"/>
      <c r="I2659" s="53"/>
      <c r="J2659" s="53"/>
      <c r="K2659" s="53"/>
      <c r="L2659" s="53"/>
      <c r="M2659" s="53"/>
      <c r="N2659" s="53"/>
      <c r="O2659" s="53"/>
      <c r="P2659" s="53"/>
      <c r="Q2659" s="53"/>
      <c r="R2659" s="53"/>
      <c r="S2659" s="53"/>
      <c r="T2659" s="53"/>
      <c r="U2659" s="81"/>
      <c r="V2659" s="53"/>
      <c r="W2659" s="53"/>
    </row>
    <row r="2660" spans="1:23" x14ac:dyDescent="0.25">
      <c r="A2660" s="116" t="str">
        <f>IF(ISBLANK(TBL_DATA[[#This Row],[Row.names]]), "",   DATE(YEAR(TBL_DATA[[#This Row],[Row.names]]), MONTH(TBL_DATA[[#This Row],[Row.names]]), DAY(TBL_DATA[[#This Row],[Row.names]])))</f>
        <v/>
      </c>
      <c r="B2660" s="119"/>
      <c r="C2660" s="68"/>
      <c r="E2660" s="53"/>
      <c r="F2660" s="53"/>
      <c r="G2660" s="54"/>
      <c r="H2660" s="114"/>
      <c r="I2660" s="53"/>
      <c r="J2660" s="53"/>
      <c r="K2660" s="53"/>
      <c r="L2660" s="53"/>
      <c r="M2660" s="53"/>
      <c r="N2660" s="53"/>
      <c r="O2660" s="53"/>
      <c r="P2660" s="53"/>
      <c r="Q2660" s="53"/>
      <c r="R2660" s="53"/>
      <c r="S2660" s="53"/>
      <c r="T2660" s="53"/>
      <c r="U2660" s="81"/>
      <c r="V2660" s="53"/>
      <c r="W2660" s="53"/>
    </row>
    <row r="2661" spans="1:23" x14ac:dyDescent="0.25">
      <c r="A2661" s="116" t="str">
        <f>IF(ISBLANK(TBL_DATA[[#This Row],[Row.names]]), "",   DATE(YEAR(TBL_DATA[[#This Row],[Row.names]]), MONTH(TBL_DATA[[#This Row],[Row.names]]), DAY(TBL_DATA[[#This Row],[Row.names]])))</f>
        <v/>
      </c>
      <c r="B2661" s="119"/>
      <c r="C2661" s="68"/>
      <c r="E2661" s="53"/>
      <c r="F2661" s="53"/>
      <c r="G2661" s="54"/>
      <c r="H2661" s="114"/>
      <c r="I2661" s="53"/>
      <c r="J2661" s="53"/>
      <c r="K2661" s="53"/>
      <c r="L2661" s="53"/>
      <c r="M2661" s="53"/>
      <c r="N2661" s="53"/>
      <c r="O2661" s="53"/>
      <c r="P2661" s="53"/>
      <c r="Q2661" s="53"/>
      <c r="R2661" s="53"/>
      <c r="S2661" s="53"/>
      <c r="T2661" s="53"/>
      <c r="U2661" s="81"/>
      <c r="V2661" s="53"/>
      <c r="W2661" s="53"/>
    </row>
    <row r="2662" spans="1:23" x14ac:dyDescent="0.25">
      <c r="A2662" s="116" t="str">
        <f>IF(ISBLANK(TBL_DATA[[#This Row],[Row.names]]), "",   DATE(YEAR(TBL_DATA[[#This Row],[Row.names]]), MONTH(TBL_DATA[[#This Row],[Row.names]]), DAY(TBL_DATA[[#This Row],[Row.names]])))</f>
        <v/>
      </c>
      <c r="B2662" s="119"/>
      <c r="C2662" s="68"/>
      <c r="E2662" s="53"/>
      <c r="F2662" s="53"/>
      <c r="G2662" s="54"/>
      <c r="H2662" s="114"/>
      <c r="I2662" s="53"/>
      <c r="J2662" s="53"/>
      <c r="K2662" s="53"/>
      <c r="L2662" s="53"/>
      <c r="M2662" s="53"/>
      <c r="N2662" s="53"/>
      <c r="O2662" s="53"/>
      <c r="P2662" s="53"/>
      <c r="Q2662" s="53"/>
      <c r="R2662" s="53"/>
      <c r="S2662" s="53"/>
      <c r="T2662" s="53"/>
      <c r="U2662" s="81"/>
      <c r="V2662" s="53"/>
      <c r="W2662" s="53"/>
    </row>
    <row r="2663" spans="1:23" x14ac:dyDescent="0.25">
      <c r="A2663" s="116" t="str">
        <f>IF(ISBLANK(TBL_DATA[[#This Row],[Row.names]]), "",   DATE(YEAR(TBL_DATA[[#This Row],[Row.names]]), MONTH(TBL_DATA[[#This Row],[Row.names]]), DAY(TBL_DATA[[#This Row],[Row.names]])))</f>
        <v/>
      </c>
      <c r="B2663" s="119"/>
      <c r="C2663" s="68"/>
      <c r="E2663" s="53"/>
      <c r="F2663" s="53"/>
      <c r="G2663" s="54"/>
      <c r="H2663" s="114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81"/>
      <c r="V2663" s="53"/>
      <c r="W2663" s="53"/>
    </row>
    <row r="2664" spans="1:23" x14ac:dyDescent="0.25">
      <c r="A2664" s="116" t="str">
        <f>IF(ISBLANK(TBL_DATA[[#This Row],[Row.names]]), "",   DATE(YEAR(TBL_DATA[[#This Row],[Row.names]]), MONTH(TBL_DATA[[#This Row],[Row.names]]), DAY(TBL_DATA[[#This Row],[Row.names]])))</f>
        <v/>
      </c>
      <c r="B2664" s="119"/>
      <c r="C2664" s="68"/>
      <c r="E2664" s="53"/>
      <c r="F2664" s="53"/>
      <c r="G2664" s="54"/>
      <c r="H2664" s="114"/>
      <c r="I2664" s="53"/>
      <c r="J2664" s="53"/>
      <c r="K2664" s="53"/>
      <c r="L2664" s="53"/>
      <c r="M2664" s="53"/>
      <c r="N2664" s="53"/>
      <c r="O2664" s="53"/>
      <c r="P2664" s="53"/>
      <c r="Q2664" s="53"/>
      <c r="R2664" s="53"/>
      <c r="S2664" s="53"/>
      <c r="T2664" s="53"/>
      <c r="U2664" s="81"/>
      <c r="V2664" s="53"/>
      <c r="W2664" s="53"/>
    </row>
    <row r="2665" spans="1:23" x14ac:dyDescent="0.25">
      <c r="A2665" s="116" t="str">
        <f>IF(ISBLANK(TBL_DATA[[#This Row],[Row.names]]), "",   DATE(YEAR(TBL_DATA[[#This Row],[Row.names]]), MONTH(TBL_DATA[[#This Row],[Row.names]]), DAY(TBL_DATA[[#This Row],[Row.names]])))</f>
        <v/>
      </c>
      <c r="B2665" s="119"/>
      <c r="C2665" s="68"/>
      <c r="E2665" s="53"/>
      <c r="F2665" s="53"/>
      <c r="G2665" s="54"/>
      <c r="H2665" s="114"/>
      <c r="I2665" s="53"/>
      <c r="J2665" s="53"/>
      <c r="K2665" s="53"/>
      <c r="L2665" s="53"/>
      <c r="M2665" s="53"/>
      <c r="N2665" s="53"/>
      <c r="O2665" s="53"/>
      <c r="P2665" s="53"/>
      <c r="Q2665" s="53"/>
      <c r="R2665" s="53"/>
      <c r="S2665" s="53"/>
      <c r="T2665" s="53"/>
      <c r="U2665" s="81"/>
      <c r="V2665" s="53"/>
      <c r="W2665" s="53"/>
    </row>
    <row r="2666" spans="1:23" x14ac:dyDescent="0.25">
      <c r="A2666" s="116" t="str">
        <f>IF(ISBLANK(TBL_DATA[[#This Row],[Row.names]]), "",   DATE(YEAR(TBL_DATA[[#This Row],[Row.names]]), MONTH(TBL_DATA[[#This Row],[Row.names]]), DAY(TBL_DATA[[#This Row],[Row.names]])))</f>
        <v/>
      </c>
      <c r="B2666" s="119"/>
      <c r="C2666" s="68"/>
      <c r="E2666" s="53"/>
      <c r="F2666" s="53"/>
      <c r="G2666" s="54"/>
      <c r="H2666" s="114"/>
      <c r="I2666" s="53"/>
      <c r="J2666" s="53"/>
      <c r="K2666" s="53"/>
      <c r="L2666" s="53"/>
      <c r="M2666" s="53"/>
      <c r="N2666" s="53"/>
      <c r="O2666" s="53"/>
      <c r="P2666" s="53"/>
      <c r="Q2666" s="53"/>
      <c r="R2666" s="53"/>
      <c r="S2666" s="53"/>
      <c r="T2666" s="53"/>
      <c r="U2666" s="81"/>
      <c r="V2666" s="53"/>
      <c r="W2666" s="53"/>
    </row>
    <row r="2667" spans="1:23" x14ac:dyDescent="0.25">
      <c r="A2667" s="116" t="str">
        <f>IF(ISBLANK(TBL_DATA[[#This Row],[Row.names]]), "",   DATE(YEAR(TBL_DATA[[#This Row],[Row.names]]), MONTH(TBL_DATA[[#This Row],[Row.names]]), DAY(TBL_DATA[[#This Row],[Row.names]])))</f>
        <v/>
      </c>
      <c r="B2667" s="119"/>
      <c r="C2667" s="68"/>
      <c r="E2667" s="53"/>
      <c r="F2667" s="53"/>
      <c r="G2667" s="54"/>
      <c r="H2667" s="114"/>
      <c r="I2667" s="53"/>
      <c r="J2667" s="53"/>
      <c r="K2667" s="53"/>
      <c r="L2667" s="53"/>
      <c r="M2667" s="53"/>
      <c r="N2667" s="53"/>
      <c r="O2667" s="53"/>
      <c r="P2667" s="53"/>
      <c r="Q2667" s="53"/>
      <c r="R2667" s="53"/>
      <c r="S2667" s="53"/>
      <c r="T2667" s="53"/>
      <c r="U2667" s="81"/>
      <c r="V2667" s="53"/>
      <c r="W2667" s="53"/>
    </row>
    <row r="2668" spans="1:23" x14ac:dyDescent="0.25">
      <c r="A2668" s="116" t="str">
        <f>IF(ISBLANK(TBL_DATA[[#This Row],[Row.names]]), "",   DATE(YEAR(TBL_DATA[[#This Row],[Row.names]]), MONTH(TBL_DATA[[#This Row],[Row.names]]), DAY(TBL_DATA[[#This Row],[Row.names]])))</f>
        <v/>
      </c>
      <c r="B2668" s="119"/>
      <c r="C2668" s="68"/>
      <c r="E2668" s="53"/>
      <c r="F2668" s="53"/>
      <c r="G2668" s="54"/>
      <c r="H2668" s="114"/>
      <c r="I2668" s="53"/>
      <c r="J2668" s="53"/>
      <c r="K2668" s="53"/>
      <c r="L2668" s="53"/>
      <c r="M2668" s="53"/>
      <c r="N2668" s="53"/>
      <c r="O2668" s="53"/>
      <c r="P2668" s="53"/>
      <c r="Q2668" s="53"/>
      <c r="R2668" s="53"/>
      <c r="S2668" s="53"/>
      <c r="T2668" s="53"/>
      <c r="U2668" s="81"/>
      <c r="V2668" s="53"/>
      <c r="W2668" s="53"/>
    </row>
    <row r="2669" spans="1:23" x14ac:dyDescent="0.25">
      <c r="A2669" s="116" t="str">
        <f>IF(ISBLANK(TBL_DATA[[#This Row],[Row.names]]), "",   DATE(YEAR(TBL_DATA[[#This Row],[Row.names]]), MONTH(TBL_DATA[[#This Row],[Row.names]]), DAY(TBL_DATA[[#This Row],[Row.names]])))</f>
        <v/>
      </c>
      <c r="B2669" s="119"/>
      <c r="C2669" s="68"/>
      <c r="E2669" s="53"/>
      <c r="F2669" s="53"/>
      <c r="G2669" s="54"/>
      <c r="H2669" s="114"/>
      <c r="I2669" s="53"/>
      <c r="J2669" s="53"/>
      <c r="K2669" s="53"/>
      <c r="L2669" s="53"/>
      <c r="M2669" s="53"/>
      <c r="N2669" s="53"/>
      <c r="O2669" s="53"/>
      <c r="P2669" s="53"/>
      <c r="Q2669" s="53"/>
      <c r="R2669" s="53"/>
      <c r="S2669" s="53"/>
      <c r="T2669" s="53"/>
      <c r="U2669" s="81"/>
      <c r="V2669" s="53"/>
      <c r="W2669" s="53"/>
    </row>
    <row r="2670" spans="1:23" x14ac:dyDescent="0.25">
      <c r="A2670" s="116" t="str">
        <f>IF(ISBLANK(TBL_DATA[[#This Row],[Row.names]]), "",   DATE(YEAR(TBL_DATA[[#This Row],[Row.names]]), MONTH(TBL_DATA[[#This Row],[Row.names]]), DAY(TBL_DATA[[#This Row],[Row.names]])))</f>
        <v/>
      </c>
      <c r="B2670" s="119"/>
      <c r="C2670" s="68"/>
      <c r="E2670" s="53"/>
      <c r="F2670" s="53"/>
      <c r="G2670" s="54"/>
      <c r="H2670" s="114"/>
      <c r="I2670" s="53"/>
      <c r="J2670" s="53"/>
      <c r="K2670" s="53"/>
      <c r="L2670" s="53"/>
      <c r="M2670" s="53"/>
      <c r="N2670" s="53"/>
      <c r="O2670" s="53"/>
      <c r="P2670" s="53"/>
      <c r="Q2670" s="53"/>
      <c r="R2670" s="53"/>
      <c r="S2670" s="53"/>
      <c r="T2670" s="53"/>
      <c r="U2670" s="81"/>
      <c r="V2670" s="53"/>
      <c r="W2670" s="53"/>
    </row>
    <row r="2671" spans="1:23" x14ac:dyDescent="0.25">
      <c r="A2671" s="116" t="str">
        <f>IF(ISBLANK(TBL_DATA[[#This Row],[Row.names]]), "",   DATE(YEAR(TBL_DATA[[#This Row],[Row.names]]), MONTH(TBL_DATA[[#This Row],[Row.names]]), DAY(TBL_DATA[[#This Row],[Row.names]])))</f>
        <v/>
      </c>
      <c r="B2671" s="119"/>
      <c r="C2671" s="68"/>
      <c r="E2671" s="53"/>
      <c r="F2671" s="53"/>
      <c r="G2671" s="54"/>
      <c r="H2671" s="114"/>
      <c r="I2671" s="53"/>
      <c r="J2671" s="53"/>
      <c r="K2671" s="53"/>
      <c r="L2671" s="53"/>
      <c r="M2671" s="53"/>
      <c r="N2671" s="53"/>
      <c r="O2671" s="53"/>
      <c r="P2671" s="53"/>
      <c r="Q2671" s="53"/>
      <c r="R2671" s="53"/>
      <c r="S2671" s="53"/>
      <c r="T2671" s="53"/>
      <c r="U2671" s="81"/>
      <c r="V2671" s="53"/>
      <c r="W2671" s="53"/>
    </row>
    <row r="2672" spans="1:23" x14ac:dyDescent="0.25">
      <c r="A2672" s="116" t="str">
        <f>IF(ISBLANK(TBL_DATA[[#This Row],[Row.names]]), "",   DATE(YEAR(TBL_DATA[[#This Row],[Row.names]]), MONTH(TBL_DATA[[#This Row],[Row.names]]), DAY(TBL_DATA[[#This Row],[Row.names]])))</f>
        <v/>
      </c>
      <c r="B2672" s="119"/>
      <c r="C2672" s="68"/>
      <c r="E2672" s="53"/>
      <c r="F2672" s="53"/>
      <c r="G2672" s="54"/>
      <c r="H2672" s="114"/>
      <c r="I2672" s="53"/>
      <c r="J2672" s="53"/>
      <c r="K2672" s="53"/>
      <c r="L2672" s="53"/>
      <c r="M2672" s="53"/>
      <c r="N2672" s="53"/>
      <c r="O2672" s="53"/>
      <c r="P2672" s="53"/>
      <c r="Q2672" s="53"/>
      <c r="R2672" s="53"/>
      <c r="S2672" s="53"/>
      <c r="T2672" s="53"/>
      <c r="U2672" s="81"/>
      <c r="V2672" s="53"/>
      <c r="W2672" s="53"/>
    </row>
    <row r="2673" spans="1:23" x14ac:dyDescent="0.25">
      <c r="A2673" s="116" t="str">
        <f>IF(ISBLANK(TBL_DATA[[#This Row],[Row.names]]), "",   DATE(YEAR(TBL_DATA[[#This Row],[Row.names]]), MONTH(TBL_DATA[[#This Row],[Row.names]]), DAY(TBL_DATA[[#This Row],[Row.names]])))</f>
        <v/>
      </c>
      <c r="B2673" s="119"/>
      <c r="C2673" s="68"/>
      <c r="E2673" s="53"/>
      <c r="F2673" s="53"/>
      <c r="G2673" s="54"/>
      <c r="H2673" s="114"/>
      <c r="I2673" s="53"/>
      <c r="J2673" s="53"/>
      <c r="K2673" s="53"/>
      <c r="L2673" s="53"/>
      <c r="M2673" s="53"/>
      <c r="N2673" s="53"/>
      <c r="O2673" s="53"/>
      <c r="P2673" s="53"/>
      <c r="Q2673" s="53"/>
      <c r="R2673" s="53"/>
      <c r="S2673" s="53"/>
      <c r="T2673" s="53"/>
      <c r="U2673" s="81"/>
      <c r="V2673" s="53"/>
      <c r="W2673" s="53"/>
    </row>
    <row r="2674" spans="1:23" x14ac:dyDescent="0.25">
      <c r="A2674" s="116" t="str">
        <f>IF(ISBLANK(TBL_DATA[[#This Row],[Row.names]]), "",   DATE(YEAR(TBL_DATA[[#This Row],[Row.names]]), MONTH(TBL_DATA[[#This Row],[Row.names]]), DAY(TBL_DATA[[#This Row],[Row.names]])))</f>
        <v/>
      </c>
      <c r="B2674" s="119"/>
      <c r="C2674" s="68"/>
      <c r="E2674" s="53"/>
      <c r="F2674" s="53"/>
      <c r="G2674" s="54"/>
      <c r="H2674" s="114"/>
      <c r="I2674" s="53"/>
      <c r="J2674" s="53"/>
      <c r="K2674" s="53"/>
      <c r="L2674" s="53"/>
      <c r="M2674" s="53"/>
      <c r="N2674" s="53"/>
      <c r="O2674" s="53"/>
      <c r="P2674" s="53"/>
      <c r="Q2674" s="53"/>
      <c r="R2674" s="53"/>
      <c r="S2674" s="53"/>
      <c r="T2674" s="53"/>
      <c r="U2674" s="81"/>
      <c r="V2674" s="53"/>
      <c r="W2674" s="53"/>
    </row>
    <row r="2675" spans="1:23" x14ac:dyDescent="0.25">
      <c r="A2675" s="116" t="str">
        <f>IF(ISBLANK(TBL_DATA[[#This Row],[Row.names]]), "",   DATE(YEAR(TBL_DATA[[#This Row],[Row.names]]), MONTH(TBL_DATA[[#This Row],[Row.names]]), DAY(TBL_DATA[[#This Row],[Row.names]])))</f>
        <v/>
      </c>
      <c r="B2675" s="119"/>
      <c r="C2675" s="68"/>
      <c r="E2675" s="53"/>
      <c r="F2675" s="53"/>
      <c r="G2675" s="54"/>
      <c r="H2675" s="114"/>
      <c r="I2675" s="53"/>
      <c r="J2675" s="53"/>
      <c r="K2675" s="53"/>
      <c r="L2675" s="53"/>
      <c r="M2675" s="53"/>
      <c r="N2675" s="53"/>
      <c r="O2675" s="53"/>
      <c r="P2675" s="53"/>
      <c r="Q2675" s="53"/>
      <c r="R2675" s="53"/>
      <c r="S2675" s="53"/>
      <c r="T2675" s="53"/>
      <c r="U2675" s="81"/>
      <c r="V2675" s="53"/>
      <c r="W2675" s="53"/>
    </row>
    <row r="2676" spans="1:23" x14ac:dyDescent="0.25">
      <c r="A2676" s="116" t="str">
        <f>IF(ISBLANK(TBL_DATA[[#This Row],[Row.names]]), "",   DATE(YEAR(TBL_DATA[[#This Row],[Row.names]]), MONTH(TBL_DATA[[#This Row],[Row.names]]), DAY(TBL_DATA[[#This Row],[Row.names]])))</f>
        <v/>
      </c>
      <c r="B2676" s="119"/>
      <c r="C2676" s="68"/>
      <c r="E2676" s="53"/>
      <c r="F2676" s="53"/>
      <c r="G2676" s="54"/>
      <c r="H2676" s="114"/>
      <c r="I2676" s="53"/>
      <c r="J2676" s="53"/>
      <c r="K2676" s="53"/>
      <c r="L2676" s="53"/>
      <c r="M2676" s="53"/>
      <c r="N2676" s="53"/>
      <c r="O2676" s="53"/>
      <c r="P2676" s="53"/>
      <c r="Q2676" s="53"/>
      <c r="R2676" s="53"/>
      <c r="S2676" s="53"/>
      <c r="T2676" s="53"/>
      <c r="U2676" s="81"/>
      <c r="V2676" s="53"/>
      <c r="W2676" s="53"/>
    </row>
    <row r="2677" spans="1:23" x14ac:dyDescent="0.25">
      <c r="A2677" s="116" t="str">
        <f>IF(ISBLANK(TBL_DATA[[#This Row],[Row.names]]), "",   DATE(YEAR(TBL_DATA[[#This Row],[Row.names]]), MONTH(TBL_DATA[[#This Row],[Row.names]]), DAY(TBL_DATA[[#This Row],[Row.names]])))</f>
        <v/>
      </c>
      <c r="B2677" s="119"/>
      <c r="C2677" s="68"/>
      <c r="E2677" s="53"/>
      <c r="F2677" s="53"/>
      <c r="G2677" s="54"/>
      <c r="H2677" s="114"/>
      <c r="I2677" s="53"/>
      <c r="J2677" s="53"/>
      <c r="K2677" s="53"/>
      <c r="L2677" s="53"/>
      <c r="M2677" s="53"/>
      <c r="N2677" s="53"/>
      <c r="O2677" s="53"/>
      <c r="P2677" s="53"/>
      <c r="Q2677" s="53"/>
      <c r="R2677" s="53"/>
      <c r="S2677" s="53"/>
      <c r="T2677" s="53"/>
      <c r="U2677" s="81"/>
      <c r="V2677" s="53"/>
      <c r="W2677" s="53"/>
    </row>
    <row r="2678" spans="1:23" x14ac:dyDescent="0.25">
      <c r="A2678" s="116" t="str">
        <f>IF(ISBLANK(TBL_DATA[[#This Row],[Row.names]]), "",   DATE(YEAR(TBL_DATA[[#This Row],[Row.names]]), MONTH(TBL_DATA[[#This Row],[Row.names]]), DAY(TBL_DATA[[#This Row],[Row.names]])))</f>
        <v/>
      </c>
      <c r="B2678" s="119"/>
      <c r="C2678" s="68"/>
      <c r="E2678" s="53"/>
      <c r="F2678" s="53"/>
      <c r="G2678" s="54"/>
      <c r="H2678" s="114"/>
      <c r="I2678" s="53"/>
      <c r="J2678" s="53"/>
      <c r="K2678" s="53"/>
      <c r="L2678" s="53"/>
      <c r="M2678" s="53"/>
      <c r="N2678" s="53"/>
      <c r="O2678" s="53"/>
      <c r="P2678" s="53"/>
      <c r="Q2678" s="53"/>
      <c r="R2678" s="53"/>
      <c r="S2678" s="53"/>
      <c r="T2678" s="53"/>
      <c r="U2678" s="81"/>
      <c r="V2678" s="53"/>
      <c r="W2678" s="53"/>
    </row>
    <row r="2679" spans="1:23" x14ac:dyDescent="0.25">
      <c r="A2679" s="116" t="str">
        <f>IF(ISBLANK(TBL_DATA[[#This Row],[Row.names]]), "",   DATE(YEAR(TBL_DATA[[#This Row],[Row.names]]), MONTH(TBL_DATA[[#This Row],[Row.names]]), DAY(TBL_DATA[[#This Row],[Row.names]])))</f>
        <v/>
      </c>
      <c r="B2679" s="119"/>
      <c r="C2679" s="68"/>
      <c r="E2679" s="53"/>
      <c r="F2679" s="53"/>
      <c r="G2679" s="54"/>
      <c r="H2679" s="114"/>
      <c r="I2679" s="53"/>
      <c r="J2679" s="53"/>
      <c r="K2679" s="53"/>
      <c r="L2679" s="53"/>
      <c r="M2679" s="53"/>
      <c r="N2679" s="53"/>
      <c r="O2679" s="53"/>
      <c r="P2679" s="53"/>
      <c r="Q2679" s="53"/>
      <c r="R2679" s="53"/>
      <c r="S2679" s="53"/>
      <c r="T2679" s="53"/>
      <c r="U2679" s="81"/>
      <c r="V2679" s="53"/>
      <c r="W2679" s="53"/>
    </row>
    <row r="2680" spans="1:23" x14ac:dyDescent="0.25">
      <c r="A2680" s="116" t="str">
        <f>IF(ISBLANK(TBL_DATA[[#This Row],[Row.names]]), "",   DATE(YEAR(TBL_DATA[[#This Row],[Row.names]]), MONTH(TBL_DATA[[#This Row],[Row.names]]), DAY(TBL_DATA[[#This Row],[Row.names]])))</f>
        <v/>
      </c>
      <c r="B2680" s="119"/>
      <c r="C2680" s="68"/>
      <c r="E2680" s="53"/>
      <c r="F2680" s="53"/>
      <c r="G2680" s="54"/>
      <c r="H2680" s="114"/>
      <c r="I2680" s="53"/>
      <c r="J2680" s="53"/>
      <c r="K2680" s="53"/>
      <c r="L2680" s="53"/>
      <c r="M2680" s="53"/>
      <c r="N2680" s="53"/>
      <c r="O2680" s="53"/>
      <c r="P2680" s="53"/>
      <c r="Q2680" s="53"/>
      <c r="R2680" s="53"/>
      <c r="S2680" s="53"/>
      <c r="T2680" s="53"/>
      <c r="U2680" s="81"/>
      <c r="V2680" s="53"/>
      <c r="W2680" s="53"/>
    </row>
    <row r="2681" spans="1:23" x14ac:dyDescent="0.25">
      <c r="A2681" s="116" t="str">
        <f>IF(ISBLANK(TBL_DATA[[#This Row],[Row.names]]), "",   DATE(YEAR(TBL_DATA[[#This Row],[Row.names]]), MONTH(TBL_DATA[[#This Row],[Row.names]]), DAY(TBL_DATA[[#This Row],[Row.names]])))</f>
        <v/>
      </c>
      <c r="B2681" s="119"/>
      <c r="C2681" s="68"/>
      <c r="E2681" s="53"/>
      <c r="F2681" s="53"/>
      <c r="G2681" s="54"/>
      <c r="H2681" s="114"/>
      <c r="I2681" s="53"/>
      <c r="J2681" s="53"/>
      <c r="K2681" s="53"/>
      <c r="L2681" s="53"/>
      <c r="M2681" s="53"/>
      <c r="N2681" s="53"/>
      <c r="O2681" s="53"/>
      <c r="P2681" s="53"/>
      <c r="Q2681" s="53"/>
      <c r="R2681" s="53"/>
      <c r="S2681" s="53"/>
      <c r="T2681" s="53"/>
      <c r="U2681" s="81"/>
      <c r="V2681" s="53"/>
      <c r="W2681" s="53"/>
    </row>
    <row r="2682" spans="1:23" x14ac:dyDescent="0.25">
      <c r="A2682" s="116" t="str">
        <f>IF(ISBLANK(TBL_DATA[[#This Row],[Row.names]]), "",   DATE(YEAR(TBL_DATA[[#This Row],[Row.names]]), MONTH(TBL_DATA[[#This Row],[Row.names]]), DAY(TBL_DATA[[#This Row],[Row.names]])))</f>
        <v/>
      </c>
      <c r="B2682" s="119"/>
      <c r="C2682" s="68"/>
      <c r="E2682" s="53"/>
      <c r="F2682" s="53"/>
      <c r="G2682" s="54"/>
      <c r="H2682" s="114"/>
      <c r="I2682" s="53"/>
      <c r="J2682" s="53"/>
      <c r="K2682" s="53"/>
      <c r="L2682" s="53"/>
      <c r="M2682" s="53"/>
      <c r="N2682" s="53"/>
      <c r="O2682" s="53"/>
      <c r="P2682" s="53"/>
      <c r="Q2682" s="53"/>
      <c r="R2682" s="53"/>
      <c r="S2682" s="53"/>
      <c r="T2682" s="53"/>
      <c r="U2682" s="81"/>
      <c r="V2682" s="53"/>
      <c r="W2682" s="53"/>
    </row>
    <row r="2683" spans="1:23" x14ac:dyDescent="0.25">
      <c r="A2683" s="116" t="str">
        <f>IF(ISBLANK(TBL_DATA[[#This Row],[Row.names]]), "",   DATE(YEAR(TBL_DATA[[#This Row],[Row.names]]), MONTH(TBL_DATA[[#This Row],[Row.names]]), DAY(TBL_DATA[[#This Row],[Row.names]])))</f>
        <v/>
      </c>
      <c r="B2683" s="119"/>
      <c r="C2683" s="68"/>
      <c r="E2683" s="53"/>
      <c r="F2683" s="53"/>
      <c r="G2683" s="54"/>
      <c r="H2683" s="114"/>
      <c r="I2683" s="53"/>
      <c r="J2683" s="53"/>
      <c r="K2683" s="53"/>
      <c r="L2683" s="53"/>
      <c r="M2683" s="53"/>
      <c r="N2683" s="53"/>
      <c r="O2683" s="53"/>
      <c r="P2683" s="53"/>
      <c r="Q2683" s="53"/>
      <c r="R2683" s="53"/>
      <c r="S2683" s="53"/>
      <c r="T2683" s="53"/>
      <c r="U2683" s="81"/>
      <c r="V2683" s="53"/>
      <c r="W2683" s="53"/>
    </row>
    <row r="2684" spans="1:23" x14ac:dyDescent="0.25">
      <c r="A2684" s="116" t="str">
        <f>IF(ISBLANK(TBL_DATA[[#This Row],[Row.names]]), "",   DATE(YEAR(TBL_DATA[[#This Row],[Row.names]]), MONTH(TBL_DATA[[#This Row],[Row.names]]), DAY(TBL_DATA[[#This Row],[Row.names]])))</f>
        <v/>
      </c>
      <c r="B2684" s="119"/>
      <c r="C2684" s="68"/>
      <c r="E2684" s="53"/>
      <c r="F2684" s="53"/>
      <c r="G2684" s="54"/>
      <c r="H2684" s="114"/>
      <c r="I2684" s="53"/>
      <c r="J2684" s="53"/>
      <c r="K2684" s="53"/>
      <c r="L2684" s="53"/>
      <c r="M2684" s="53"/>
      <c r="N2684" s="53"/>
      <c r="O2684" s="53"/>
      <c r="P2684" s="53"/>
      <c r="Q2684" s="53"/>
      <c r="R2684" s="53"/>
      <c r="S2684" s="53"/>
      <c r="T2684" s="53"/>
      <c r="U2684" s="81"/>
      <c r="V2684" s="53"/>
      <c r="W2684" s="53"/>
    </row>
    <row r="2685" spans="1:23" x14ac:dyDescent="0.25">
      <c r="A2685" s="116" t="str">
        <f>IF(ISBLANK(TBL_DATA[[#This Row],[Row.names]]), "",   DATE(YEAR(TBL_DATA[[#This Row],[Row.names]]), MONTH(TBL_DATA[[#This Row],[Row.names]]), DAY(TBL_DATA[[#This Row],[Row.names]])))</f>
        <v/>
      </c>
      <c r="B2685" s="119"/>
      <c r="C2685" s="68"/>
      <c r="E2685" s="53"/>
      <c r="F2685" s="53"/>
      <c r="G2685" s="54"/>
      <c r="H2685" s="114"/>
      <c r="I2685" s="53"/>
      <c r="J2685" s="53"/>
      <c r="K2685" s="53"/>
      <c r="L2685" s="53"/>
      <c r="M2685" s="53"/>
      <c r="N2685" s="53"/>
      <c r="O2685" s="53"/>
      <c r="P2685" s="53"/>
      <c r="Q2685" s="53"/>
      <c r="R2685" s="53"/>
      <c r="S2685" s="53"/>
      <c r="T2685" s="53"/>
      <c r="U2685" s="81"/>
      <c r="V2685" s="53"/>
      <c r="W2685" s="53"/>
    </row>
    <row r="2686" spans="1:23" x14ac:dyDescent="0.25">
      <c r="A2686" s="116" t="str">
        <f>IF(ISBLANK(TBL_DATA[[#This Row],[Row.names]]), "",   DATE(YEAR(TBL_DATA[[#This Row],[Row.names]]), MONTH(TBL_DATA[[#This Row],[Row.names]]), DAY(TBL_DATA[[#This Row],[Row.names]])))</f>
        <v/>
      </c>
      <c r="B2686" s="119"/>
      <c r="C2686" s="68"/>
      <c r="E2686" s="53"/>
      <c r="F2686" s="53"/>
      <c r="G2686" s="54"/>
      <c r="H2686" s="114"/>
      <c r="I2686" s="53"/>
      <c r="J2686" s="53"/>
      <c r="K2686" s="53"/>
      <c r="L2686" s="53"/>
      <c r="M2686" s="53"/>
      <c r="N2686" s="53"/>
      <c r="O2686" s="53"/>
      <c r="P2686" s="53"/>
      <c r="Q2686" s="53"/>
      <c r="R2686" s="53"/>
      <c r="S2686" s="53"/>
      <c r="T2686" s="53"/>
      <c r="U2686" s="81"/>
      <c r="V2686" s="53"/>
      <c r="W2686" s="53"/>
    </row>
    <row r="2687" spans="1:23" x14ac:dyDescent="0.25">
      <c r="A2687" s="116" t="str">
        <f>IF(ISBLANK(TBL_DATA[[#This Row],[Row.names]]), "",   DATE(YEAR(TBL_DATA[[#This Row],[Row.names]]), MONTH(TBL_DATA[[#This Row],[Row.names]]), DAY(TBL_DATA[[#This Row],[Row.names]])))</f>
        <v/>
      </c>
      <c r="B2687" s="119"/>
      <c r="C2687" s="68"/>
      <c r="E2687" s="53"/>
      <c r="F2687" s="53"/>
      <c r="G2687" s="54"/>
      <c r="H2687" s="114"/>
      <c r="I2687" s="53"/>
      <c r="J2687" s="53"/>
      <c r="K2687" s="53"/>
      <c r="L2687" s="53"/>
      <c r="M2687" s="53"/>
      <c r="N2687" s="53"/>
      <c r="O2687" s="53"/>
      <c r="P2687" s="53"/>
      <c r="Q2687" s="53"/>
      <c r="R2687" s="53"/>
      <c r="S2687" s="53"/>
      <c r="T2687" s="53"/>
      <c r="U2687" s="81"/>
      <c r="V2687" s="53"/>
      <c r="W2687" s="53"/>
    </row>
    <row r="2688" spans="1:23" x14ac:dyDescent="0.25">
      <c r="A2688" s="116" t="str">
        <f>IF(ISBLANK(TBL_DATA[[#This Row],[Row.names]]), "",   DATE(YEAR(TBL_DATA[[#This Row],[Row.names]]), MONTH(TBL_DATA[[#This Row],[Row.names]]), DAY(TBL_DATA[[#This Row],[Row.names]])))</f>
        <v/>
      </c>
      <c r="B2688" s="119"/>
      <c r="C2688" s="68"/>
      <c r="E2688" s="53"/>
      <c r="F2688" s="53"/>
      <c r="G2688" s="54"/>
      <c r="H2688" s="114"/>
      <c r="I2688" s="53"/>
      <c r="J2688" s="53"/>
      <c r="K2688" s="53"/>
      <c r="L2688" s="53"/>
      <c r="M2688" s="53"/>
      <c r="N2688" s="53"/>
      <c r="O2688" s="53"/>
      <c r="P2688" s="53"/>
      <c r="Q2688" s="53"/>
      <c r="R2688" s="53"/>
      <c r="S2688" s="53"/>
      <c r="T2688" s="53"/>
      <c r="U2688" s="81"/>
      <c r="V2688" s="53"/>
      <c r="W2688" s="53"/>
    </row>
    <row r="2689" spans="1:23" x14ac:dyDescent="0.25">
      <c r="A2689" s="116" t="str">
        <f>IF(ISBLANK(TBL_DATA[[#This Row],[Row.names]]), "",   DATE(YEAR(TBL_DATA[[#This Row],[Row.names]]), MONTH(TBL_DATA[[#This Row],[Row.names]]), DAY(TBL_DATA[[#This Row],[Row.names]])))</f>
        <v/>
      </c>
      <c r="B2689" s="119"/>
      <c r="C2689" s="68"/>
      <c r="E2689" s="53"/>
      <c r="F2689" s="53"/>
      <c r="G2689" s="54"/>
      <c r="H2689" s="114"/>
      <c r="I2689" s="53"/>
      <c r="J2689" s="53"/>
      <c r="K2689" s="53"/>
      <c r="L2689" s="53"/>
      <c r="M2689" s="53"/>
      <c r="N2689" s="53"/>
      <c r="O2689" s="53"/>
      <c r="P2689" s="53"/>
      <c r="Q2689" s="53"/>
      <c r="R2689" s="53"/>
      <c r="S2689" s="53"/>
      <c r="T2689" s="53"/>
      <c r="U2689" s="81"/>
      <c r="V2689" s="53"/>
      <c r="W2689" s="53"/>
    </row>
    <row r="2690" spans="1:23" x14ac:dyDescent="0.25">
      <c r="A2690" s="116" t="str">
        <f>IF(ISBLANK(TBL_DATA[[#This Row],[Row.names]]), "",   DATE(YEAR(TBL_DATA[[#This Row],[Row.names]]), MONTH(TBL_DATA[[#This Row],[Row.names]]), DAY(TBL_DATA[[#This Row],[Row.names]])))</f>
        <v/>
      </c>
      <c r="B2690" s="119"/>
      <c r="C2690" s="68"/>
      <c r="E2690" s="53"/>
      <c r="F2690" s="53"/>
      <c r="G2690" s="54"/>
      <c r="H2690" s="114"/>
      <c r="I2690" s="53"/>
      <c r="J2690" s="53"/>
      <c r="K2690" s="53"/>
      <c r="L2690" s="53"/>
      <c r="M2690" s="53"/>
      <c r="N2690" s="53"/>
      <c r="O2690" s="53"/>
      <c r="P2690" s="53"/>
      <c r="Q2690" s="53"/>
      <c r="R2690" s="53"/>
      <c r="S2690" s="53"/>
      <c r="T2690" s="53"/>
      <c r="U2690" s="81"/>
      <c r="V2690" s="53"/>
      <c r="W2690" s="53"/>
    </row>
    <row r="2691" spans="1:23" x14ac:dyDescent="0.25">
      <c r="A2691" s="116" t="str">
        <f>IF(ISBLANK(TBL_DATA[[#This Row],[Row.names]]), "",   DATE(YEAR(TBL_DATA[[#This Row],[Row.names]]), MONTH(TBL_DATA[[#This Row],[Row.names]]), DAY(TBL_DATA[[#This Row],[Row.names]])))</f>
        <v/>
      </c>
      <c r="B2691" s="119"/>
      <c r="C2691" s="68"/>
      <c r="E2691" s="53"/>
      <c r="F2691" s="53"/>
      <c r="G2691" s="54"/>
      <c r="H2691" s="114"/>
      <c r="I2691" s="53"/>
      <c r="J2691" s="53"/>
      <c r="K2691" s="53"/>
      <c r="L2691" s="53"/>
      <c r="M2691" s="53"/>
      <c r="N2691" s="53"/>
      <c r="O2691" s="53"/>
      <c r="P2691" s="53"/>
      <c r="Q2691" s="53"/>
      <c r="R2691" s="53"/>
      <c r="S2691" s="53"/>
      <c r="T2691" s="53"/>
      <c r="U2691" s="81"/>
      <c r="V2691" s="53"/>
      <c r="W2691" s="53"/>
    </row>
    <row r="2692" spans="1:23" x14ac:dyDescent="0.25">
      <c r="A2692" s="116" t="str">
        <f>IF(ISBLANK(TBL_DATA[[#This Row],[Row.names]]), "",   DATE(YEAR(TBL_DATA[[#This Row],[Row.names]]), MONTH(TBL_DATA[[#This Row],[Row.names]]), DAY(TBL_DATA[[#This Row],[Row.names]])))</f>
        <v/>
      </c>
      <c r="B2692" s="119"/>
      <c r="C2692" s="68"/>
      <c r="E2692" s="53"/>
      <c r="F2692" s="53"/>
      <c r="G2692" s="54"/>
      <c r="H2692" s="114"/>
      <c r="I2692" s="53"/>
      <c r="J2692" s="53"/>
      <c r="K2692" s="53"/>
      <c r="L2692" s="53"/>
      <c r="M2692" s="53"/>
      <c r="N2692" s="53"/>
      <c r="O2692" s="53"/>
      <c r="P2692" s="53"/>
      <c r="Q2692" s="53"/>
      <c r="R2692" s="53"/>
      <c r="S2692" s="53"/>
      <c r="T2692" s="53"/>
      <c r="U2692" s="81"/>
      <c r="V2692" s="53"/>
      <c r="W2692" s="53"/>
    </row>
    <row r="2693" spans="1:23" x14ac:dyDescent="0.25">
      <c r="A2693" s="116" t="str">
        <f>IF(ISBLANK(TBL_DATA[[#This Row],[Row.names]]), "",   DATE(YEAR(TBL_DATA[[#This Row],[Row.names]]), MONTH(TBL_DATA[[#This Row],[Row.names]]), DAY(TBL_DATA[[#This Row],[Row.names]])))</f>
        <v/>
      </c>
      <c r="B2693" s="119"/>
      <c r="C2693" s="68"/>
      <c r="E2693" s="53"/>
      <c r="F2693" s="53"/>
      <c r="G2693" s="54"/>
      <c r="H2693" s="114"/>
      <c r="I2693" s="53"/>
      <c r="J2693" s="53"/>
      <c r="K2693" s="53"/>
      <c r="L2693" s="53"/>
      <c r="M2693" s="53"/>
      <c r="N2693" s="53"/>
      <c r="O2693" s="53"/>
      <c r="P2693" s="53"/>
      <c r="Q2693" s="53"/>
      <c r="R2693" s="53"/>
      <c r="S2693" s="53"/>
      <c r="T2693" s="53"/>
      <c r="U2693" s="81"/>
      <c r="V2693" s="53"/>
      <c r="W2693" s="53"/>
    </row>
    <row r="2694" spans="1:23" x14ac:dyDescent="0.25">
      <c r="A2694" s="116" t="str">
        <f>IF(ISBLANK(TBL_DATA[[#This Row],[Row.names]]), "",   DATE(YEAR(TBL_DATA[[#This Row],[Row.names]]), MONTH(TBL_DATA[[#This Row],[Row.names]]), DAY(TBL_DATA[[#This Row],[Row.names]])))</f>
        <v/>
      </c>
      <c r="B2694" s="119"/>
      <c r="C2694" s="68"/>
      <c r="E2694" s="53"/>
      <c r="F2694" s="53"/>
      <c r="G2694" s="54"/>
      <c r="H2694" s="114"/>
      <c r="I2694" s="53"/>
      <c r="J2694" s="53"/>
      <c r="K2694" s="53"/>
      <c r="L2694" s="53"/>
      <c r="M2694" s="53"/>
      <c r="N2694" s="53"/>
      <c r="O2694" s="53"/>
      <c r="P2694" s="53"/>
      <c r="Q2694" s="53"/>
      <c r="R2694" s="53"/>
      <c r="S2694" s="53"/>
      <c r="T2694" s="53"/>
      <c r="U2694" s="81"/>
      <c r="V2694" s="53"/>
      <c r="W2694" s="53"/>
    </row>
    <row r="2695" spans="1:23" x14ac:dyDescent="0.25">
      <c r="A2695" s="116" t="str">
        <f>IF(ISBLANK(TBL_DATA[[#This Row],[Row.names]]), "",   DATE(YEAR(TBL_DATA[[#This Row],[Row.names]]), MONTH(TBL_DATA[[#This Row],[Row.names]]), DAY(TBL_DATA[[#This Row],[Row.names]])))</f>
        <v/>
      </c>
      <c r="B2695" s="119"/>
      <c r="C2695" s="68"/>
      <c r="E2695" s="53"/>
      <c r="F2695" s="53"/>
      <c r="G2695" s="54"/>
      <c r="H2695" s="114"/>
      <c r="I2695" s="53"/>
      <c r="J2695" s="53"/>
      <c r="K2695" s="53"/>
      <c r="L2695" s="53"/>
      <c r="M2695" s="53"/>
      <c r="N2695" s="53"/>
      <c r="O2695" s="53"/>
      <c r="P2695" s="53"/>
      <c r="Q2695" s="53"/>
      <c r="R2695" s="53"/>
      <c r="S2695" s="53"/>
      <c r="T2695" s="53"/>
      <c r="U2695" s="81"/>
      <c r="V2695" s="53"/>
      <c r="W2695" s="53"/>
    </row>
    <row r="2696" spans="1:23" x14ac:dyDescent="0.25">
      <c r="A2696" s="116" t="str">
        <f>IF(ISBLANK(TBL_DATA[[#This Row],[Row.names]]), "",   DATE(YEAR(TBL_DATA[[#This Row],[Row.names]]), MONTH(TBL_DATA[[#This Row],[Row.names]]), DAY(TBL_DATA[[#This Row],[Row.names]])))</f>
        <v/>
      </c>
      <c r="B2696" s="119"/>
      <c r="C2696" s="68"/>
      <c r="E2696" s="53"/>
      <c r="F2696" s="53"/>
      <c r="G2696" s="54"/>
      <c r="H2696" s="114"/>
      <c r="I2696" s="53"/>
      <c r="J2696" s="53"/>
      <c r="K2696" s="53"/>
      <c r="L2696" s="53"/>
      <c r="M2696" s="53"/>
      <c r="N2696" s="53"/>
      <c r="O2696" s="53"/>
      <c r="P2696" s="53"/>
      <c r="Q2696" s="53"/>
      <c r="R2696" s="53"/>
      <c r="S2696" s="53"/>
      <c r="T2696" s="53"/>
      <c r="U2696" s="81"/>
      <c r="V2696" s="53"/>
      <c r="W2696" s="53"/>
    </row>
    <row r="2697" spans="1:23" x14ac:dyDescent="0.25">
      <c r="A2697" s="116" t="str">
        <f>IF(ISBLANK(TBL_DATA[[#This Row],[Row.names]]), "",   DATE(YEAR(TBL_DATA[[#This Row],[Row.names]]), MONTH(TBL_DATA[[#This Row],[Row.names]]), DAY(TBL_DATA[[#This Row],[Row.names]])))</f>
        <v/>
      </c>
      <c r="B2697" s="119"/>
      <c r="C2697" s="68"/>
      <c r="E2697" s="53"/>
      <c r="F2697" s="53"/>
      <c r="G2697" s="54"/>
      <c r="H2697" s="114"/>
      <c r="I2697" s="53"/>
      <c r="J2697" s="53"/>
      <c r="K2697" s="53"/>
      <c r="L2697" s="53"/>
      <c r="M2697" s="53"/>
      <c r="N2697" s="53"/>
      <c r="O2697" s="53"/>
      <c r="P2697" s="53"/>
      <c r="Q2697" s="53"/>
      <c r="R2697" s="53"/>
      <c r="S2697" s="53"/>
      <c r="T2697" s="53"/>
      <c r="U2697" s="81"/>
      <c r="V2697" s="53"/>
      <c r="W2697" s="53"/>
    </row>
    <row r="2698" spans="1:23" x14ac:dyDescent="0.25">
      <c r="A2698" s="116" t="str">
        <f>IF(ISBLANK(TBL_DATA[[#This Row],[Row.names]]), "",   DATE(YEAR(TBL_DATA[[#This Row],[Row.names]]), MONTH(TBL_DATA[[#This Row],[Row.names]]), DAY(TBL_DATA[[#This Row],[Row.names]])))</f>
        <v/>
      </c>
      <c r="B2698" s="119"/>
      <c r="C2698" s="68"/>
      <c r="E2698" s="53"/>
      <c r="F2698" s="53"/>
      <c r="G2698" s="54"/>
      <c r="H2698" s="114"/>
      <c r="I2698" s="53"/>
      <c r="J2698" s="53"/>
      <c r="K2698" s="53"/>
      <c r="L2698" s="53"/>
      <c r="M2698" s="53"/>
      <c r="N2698" s="53"/>
      <c r="O2698" s="53"/>
      <c r="P2698" s="53"/>
      <c r="Q2698" s="53"/>
      <c r="R2698" s="53"/>
      <c r="S2698" s="53"/>
      <c r="T2698" s="53"/>
      <c r="U2698" s="81"/>
      <c r="V2698" s="53"/>
      <c r="W2698" s="53"/>
    </row>
    <row r="2699" spans="1:23" x14ac:dyDescent="0.25">
      <c r="A2699" s="116" t="str">
        <f>IF(ISBLANK(TBL_DATA[[#This Row],[Row.names]]), "",   DATE(YEAR(TBL_DATA[[#This Row],[Row.names]]), MONTH(TBL_DATA[[#This Row],[Row.names]]), DAY(TBL_DATA[[#This Row],[Row.names]])))</f>
        <v/>
      </c>
      <c r="B2699" s="119"/>
      <c r="C2699" s="68"/>
      <c r="E2699" s="53"/>
      <c r="F2699" s="53"/>
      <c r="G2699" s="54"/>
      <c r="H2699" s="114"/>
      <c r="I2699" s="53"/>
      <c r="J2699" s="53"/>
      <c r="K2699" s="53"/>
      <c r="L2699" s="53"/>
      <c r="M2699" s="53"/>
      <c r="N2699" s="53"/>
      <c r="O2699" s="53"/>
      <c r="P2699" s="53"/>
      <c r="Q2699" s="53"/>
      <c r="R2699" s="53"/>
      <c r="S2699" s="53"/>
      <c r="T2699" s="53"/>
      <c r="U2699" s="81"/>
      <c r="V2699" s="53"/>
      <c r="W2699" s="53"/>
    </row>
    <row r="2700" spans="1:23" x14ac:dyDescent="0.25">
      <c r="A2700" s="116" t="str">
        <f>IF(ISBLANK(TBL_DATA[[#This Row],[Row.names]]), "",   DATE(YEAR(TBL_DATA[[#This Row],[Row.names]]), MONTH(TBL_DATA[[#This Row],[Row.names]]), DAY(TBL_DATA[[#This Row],[Row.names]])))</f>
        <v/>
      </c>
      <c r="B2700" s="119"/>
      <c r="C2700" s="68"/>
      <c r="E2700" s="53"/>
      <c r="F2700" s="53"/>
      <c r="G2700" s="54"/>
      <c r="H2700" s="114"/>
      <c r="I2700" s="53"/>
      <c r="J2700" s="53"/>
      <c r="K2700" s="53"/>
      <c r="L2700" s="53"/>
      <c r="M2700" s="53"/>
      <c r="N2700" s="53"/>
      <c r="O2700" s="53"/>
      <c r="P2700" s="53"/>
      <c r="Q2700" s="53"/>
      <c r="R2700" s="53"/>
      <c r="S2700" s="53"/>
      <c r="T2700" s="53"/>
      <c r="U2700" s="81"/>
      <c r="V2700" s="53"/>
      <c r="W2700" s="53"/>
    </row>
    <row r="2701" spans="1:23" x14ac:dyDescent="0.25">
      <c r="A2701" s="116" t="str">
        <f>IF(ISBLANK(TBL_DATA[[#This Row],[Row.names]]), "",   DATE(YEAR(TBL_DATA[[#This Row],[Row.names]]), MONTH(TBL_DATA[[#This Row],[Row.names]]), DAY(TBL_DATA[[#This Row],[Row.names]])))</f>
        <v/>
      </c>
      <c r="B2701" s="119"/>
      <c r="C2701" s="68"/>
      <c r="E2701" s="53"/>
      <c r="F2701" s="53"/>
      <c r="G2701" s="54"/>
      <c r="H2701" s="114"/>
      <c r="I2701" s="53"/>
      <c r="J2701" s="53"/>
      <c r="K2701" s="53"/>
      <c r="L2701" s="53"/>
      <c r="M2701" s="53"/>
      <c r="N2701" s="53"/>
      <c r="O2701" s="53"/>
      <c r="P2701" s="53"/>
      <c r="Q2701" s="53"/>
      <c r="R2701" s="53"/>
      <c r="S2701" s="53"/>
      <c r="T2701" s="53"/>
      <c r="U2701" s="81"/>
      <c r="V2701" s="53"/>
      <c r="W2701" s="53"/>
    </row>
    <row r="2702" spans="1:23" x14ac:dyDescent="0.25">
      <c r="A2702" s="116" t="str">
        <f>IF(ISBLANK(TBL_DATA[[#This Row],[Row.names]]), "",   DATE(YEAR(TBL_DATA[[#This Row],[Row.names]]), MONTH(TBL_DATA[[#This Row],[Row.names]]), DAY(TBL_DATA[[#This Row],[Row.names]])))</f>
        <v/>
      </c>
      <c r="B2702" s="119"/>
      <c r="C2702" s="68"/>
      <c r="E2702" s="53"/>
      <c r="F2702" s="53"/>
      <c r="G2702" s="54"/>
      <c r="H2702" s="114"/>
      <c r="I2702" s="53"/>
      <c r="J2702" s="53"/>
      <c r="K2702" s="53"/>
      <c r="L2702" s="53"/>
      <c r="M2702" s="53"/>
      <c r="N2702" s="53"/>
      <c r="O2702" s="53"/>
      <c r="P2702" s="53"/>
      <c r="Q2702" s="53"/>
      <c r="R2702" s="53"/>
      <c r="S2702" s="53"/>
      <c r="T2702" s="53"/>
      <c r="U2702" s="81"/>
      <c r="V2702" s="53"/>
      <c r="W2702" s="53"/>
    </row>
    <row r="2703" spans="1:23" x14ac:dyDescent="0.25">
      <c r="A2703" s="116" t="str">
        <f>IF(ISBLANK(TBL_DATA[[#This Row],[Row.names]]), "",   DATE(YEAR(TBL_DATA[[#This Row],[Row.names]]), MONTH(TBL_DATA[[#This Row],[Row.names]]), DAY(TBL_DATA[[#This Row],[Row.names]])))</f>
        <v/>
      </c>
      <c r="B2703" s="119"/>
      <c r="C2703" s="68"/>
      <c r="E2703" s="53"/>
      <c r="F2703" s="53"/>
      <c r="G2703" s="54"/>
      <c r="H2703" s="114"/>
      <c r="I2703" s="53"/>
      <c r="J2703" s="53"/>
      <c r="K2703" s="53"/>
      <c r="L2703" s="53"/>
      <c r="M2703" s="53"/>
      <c r="N2703" s="53"/>
      <c r="O2703" s="53"/>
      <c r="P2703" s="53"/>
      <c r="Q2703" s="53"/>
      <c r="R2703" s="53"/>
      <c r="S2703" s="53"/>
      <c r="T2703" s="53"/>
      <c r="U2703" s="81"/>
      <c r="V2703" s="53"/>
      <c r="W2703" s="53"/>
    </row>
    <row r="2704" spans="1:23" x14ac:dyDescent="0.25">
      <c r="A2704" s="116" t="str">
        <f>IF(ISBLANK(TBL_DATA[[#This Row],[Row.names]]), "",   DATE(YEAR(TBL_DATA[[#This Row],[Row.names]]), MONTH(TBL_DATA[[#This Row],[Row.names]]), DAY(TBL_DATA[[#This Row],[Row.names]])))</f>
        <v/>
      </c>
      <c r="B2704" s="119"/>
      <c r="C2704" s="68"/>
      <c r="E2704" s="53"/>
      <c r="F2704" s="53"/>
      <c r="G2704" s="54"/>
      <c r="H2704" s="114"/>
      <c r="I2704" s="53"/>
      <c r="J2704" s="53"/>
      <c r="K2704" s="53"/>
      <c r="L2704" s="53"/>
      <c r="M2704" s="53"/>
      <c r="N2704" s="53"/>
      <c r="O2704" s="53"/>
      <c r="P2704" s="53"/>
      <c r="Q2704" s="53"/>
      <c r="R2704" s="53"/>
      <c r="S2704" s="53"/>
      <c r="T2704" s="53"/>
      <c r="U2704" s="81"/>
      <c r="V2704" s="53"/>
      <c r="W2704" s="53"/>
    </row>
    <row r="2705" spans="1:23" x14ac:dyDescent="0.25">
      <c r="A2705" s="116" t="str">
        <f>IF(ISBLANK(TBL_DATA[[#This Row],[Row.names]]), "",   DATE(YEAR(TBL_DATA[[#This Row],[Row.names]]), MONTH(TBL_DATA[[#This Row],[Row.names]]), DAY(TBL_DATA[[#This Row],[Row.names]])))</f>
        <v/>
      </c>
      <c r="B2705" s="119"/>
      <c r="C2705" s="68"/>
      <c r="E2705" s="53"/>
      <c r="F2705" s="53"/>
      <c r="G2705" s="54"/>
      <c r="H2705" s="114"/>
      <c r="I2705" s="53"/>
      <c r="J2705" s="53"/>
      <c r="K2705" s="53"/>
      <c r="L2705" s="53"/>
      <c r="M2705" s="53"/>
      <c r="N2705" s="53"/>
      <c r="O2705" s="53"/>
      <c r="P2705" s="53"/>
      <c r="Q2705" s="53"/>
      <c r="R2705" s="53"/>
      <c r="S2705" s="53"/>
      <c r="T2705" s="53"/>
      <c r="U2705" s="81"/>
      <c r="V2705" s="53"/>
      <c r="W2705" s="53"/>
    </row>
    <row r="2706" spans="1:23" x14ac:dyDescent="0.25">
      <c r="A2706" s="116" t="str">
        <f>IF(ISBLANK(TBL_DATA[[#This Row],[Row.names]]), "",   DATE(YEAR(TBL_DATA[[#This Row],[Row.names]]), MONTH(TBL_DATA[[#This Row],[Row.names]]), DAY(TBL_DATA[[#This Row],[Row.names]])))</f>
        <v/>
      </c>
      <c r="B2706" s="119"/>
      <c r="C2706" s="68"/>
      <c r="E2706" s="53"/>
      <c r="F2706" s="53"/>
      <c r="G2706" s="54"/>
      <c r="H2706" s="114"/>
      <c r="I2706" s="53"/>
      <c r="J2706" s="53"/>
      <c r="K2706" s="53"/>
      <c r="L2706" s="53"/>
      <c r="M2706" s="53"/>
      <c r="N2706" s="53"/>
      <c r="O2706" s="53"/>
      <c r="P2706" s="53"/>
      <c r="Q2706" s="53"/>
      <c r="R2706" s="53"/>
      <c r="S2706" s="53"/>
      <c r="T2706" s="53"/>
      <c r="U2706" s="81"/>
      <c r="V2706" s="53"/>
      <c r="W2706" s="53"/>
    </row>
    <row r="2707" spans="1:23" x14ac:dyDescent="0.25">
      <c r="A2707" s="116" t="str">
        <f>IF(ISBLANK(TBL_DATA[[#This Row],[Row.names]]), "",   DATE(YEAR(TBL_DATA[[#This Row],[Row.names]]), MONTH(TBL_DATA[[#This Row],[Row.names]]), DAY(TBL_DATA[[#This Row],[Row.names]])))</f>
        <v/>
      </c>
      <c r="B2707" s="119"/>
      <c r="C2707" s="68"/>
      <c r="E2707" s="53"/>
      <c r="F2707" s="53"/>
      <c r="G2707" s="54"/>
      <c r="H2707" s="114"/>
      <c r="I2707" s="53"/>
      <c r="J2707" s="53"/>
      <c r="K2707" s="53"/>
      <c r="L2707" s="53"/>
      <c r="M2707" s="53"/>
      <c r="N2707" s="53"/>
      <c r="O2707" s="53"/>
      <c r="P2707" s="53"/>
      <c r="Q2707" s="53"/>
      <c r="R2707" s="53"/>
      <c r="S2707" s="53"/>
      <c r="T2707" s="53"/>
      <c r="U2707" s="81"/>
      <c r="V2707" s="53"/>
      <c r="W2707" s="53"/>
    </row>
    <row r="2708" spans="1:23" x14ac:dyDescent="0.25">
      <c r="A2708" s="116" t="str">
        <f>IF(ISBLANK(TBL_DATA[[#This Row],[Row.names]]), "",   DATE(YEAR(TBL_DATA[[#This Row],[Row.names]]), MONTH(TBL_DATA[[#This Row],[Row.names]]), DAY(TBL_DATA[[#This Row],[Row.names]])))</f>
        <v/>
      </c>
      <c r="B2708" s="119"/>
      <c r="C2708" s="68"/>
      <c r="E2708" s="53"/>
      <c r="F2708" s="53"/>
      <c r="G2708" s="54"/>
      <c r="H2708" s="114"/>
      <c r="I2708" s="53"/>
      <c r="J2708" s="53"/>
      <c r="K2708" s="53"/>
      <c r="L2708" s="53"/>
      <c r="M2708" s="53"/>
      <c r="N2708" s="53"/>
      <c r="O2708" s="53"/>
      <c r="P2708" s="53"/>
      <c r="Q2708" s="53"/>
      <c r="R2708" s="53"/>
      <c r="S2708" s="53"/>
      <c r="T2708" s="53"/>
      <c r="U2708" s="81"/>
      <c r="V2708" s="53"/>
      <c r="W2708" s="53"/>
    </row>
    <row r="2709" spans="1:23" x14ac:dyDescent="0.25">
      <c r="A2709" s="116" t="str">
        <f>IF(ISBLANK(TBL_DATA[[#This Row],[Row.names]]), "",   DATE(YEAR(TBL_DATA[[#This Row],[Row.names]]), MONTH(TBL_DATA[[#This Row],[Row.names]]), DAY(TBL_DATA[[#This Row],[Row.names]])))</f>
        <v/>
      </c>
      <c r="B2709" s="119"/>
      <c r="C2709" s="68"/>
      <c r="E2709" s="53"/>
      <c r="F2709" s="53"/>
      <c r="G2709" s="54"/>
      <c r="H2709" s="114"/>
      <c r="I2709" s="53"/>
      <c r="J2709" s="53"/>
      <c r="K2709" s="53"/>
      <c r="L2709" s="53"/>
      <c r="M2709" s="53"/>
      <c r="N2709" s="53"/>
      <c r="O2709" s="53"/>
      <c r="P2709" s="53"/>
      <c r="Q2709" s="53"/>
      <c r="R2709" s="53"/>
      <c r="S2709" s="53"/>
      <c r="T2709" s="53"/>
      <c r="U2709" s="81"/>
      <c r="V2709" s="53"/>
      <c r="W2709" s="53"/>
    </row>
    <row r="2710" spans="1:23" x14ac:dyDescent="0.25">
      <c r="A2710" s="116" t="str">
        <f>IF(ISBLANK(TBL_DATA[[#This Row],[Row.names]]), "",   DATE(YEAR(TBL_DATA[[#This Row],[Row.names]]), MONTH(TBL_DATA[[#This Row],[Row.names]]), DAY(TBL_DATA[[#This Row],[Row.names]])))</f>
        <v/>
      </c>
      <c r="B2710" s="119"/>
      <c r="C2710" s="68"/>
      <c r="E2710" s="53"/>
      <c r="F2710" s="53"/>
      <c r="G2710" s="54"/>
      <c r="H2710" s="114"/>
      <c r="I2710" s="53"/>
      <c r="J2710" s="53"/>
      <c r="K2710" s="53"/>
      <c r="L2710" s="53"/>
      <c r="M2710" s="53"/>
      <c r="N2710" s="53"/>
      <c r="O2710" s="53"/>
      <c r="P2710" s="53"/>
      <c r="Q2710" s="53"/>
      <c r="R2710" s="53"/>
      <c r="S2710" s="53"/>
      <c r="T2710" s="53"/>
      <c r="U2710" s="81"/>
      <c r="V2710" s="53"/>
      <c r="W2710" s="53"/>
    </row>
    <row r="2711" spans="1:23" x14ac:dyDescent="0.25">
      <c r="A2711" s="116" t="str">
        <f>IF(ISBLANK(TBL_DATA[[#This Row],[Row.names]]), "",   DATE(YEAR(TBL_DATA[[#This Row],[Row.names]]), MONTH(TBL_DATA[[#This Row],[Row.names]]), DAY(TBL_DATA[[#This Row],[Row.names]])))</f>
        <v/>
      </c>
      <c r="B2711" s="119"/>
      <c r="C2711" s="68"/>
      <c r="E2711" s="53"/>
      <c r="F2711" s="53"/>
      <c r="G2711" s="54"/>
      <c r="H2711" s="114"/>
      <c r="I2711" s="53"/>
      <c r="J2711" s="53"/>
      <c r="K2711" s="53"/>
      <c r="L2711" s="53"/>
      <c r="M2711" s="53"/>
      <c r="N2711" s="53"/>
      <c r="O2711" s="53"/>
      <c r="P2711" s="53"/>
      <c r="Q2711" s="53"/>
      <c r="R2711" s="53"/>
      <c r="S2711" s="53"/>
      <c r="T2711" s="53"/>
      <c r="U2711" s="81"/>
      <c r="V2711" s="53"/>
      <c r="W2711" s="53"/>
    </row>
    <row r="2712" spans="1:23" x14ac:dyDescent="0.25">
      <c r="A2712" s="116" t="str">
        <f>IF(ISBLANK(TBL_DATA[[#This Row],[Row.names]]), "",   DATE(YEAR(TBL_DATA[[#This Row],[Row.names]]), MONTH(TBL_DATA[[#This Row],[Row.names]]), DAY(TBL_DATA[[#This Row],[Row.names]])))</f>
        <v/>
      </c>
      <c r="B2712" s="119"/>
      <c r="C2712" s="68"/>
      <c r="E2712" s="53"/>
      <c r="F2712" s="53"/>
      <c r="G2712" s="54"/>
      <c r="H2712" s="114"/>
      <c r="I2712" s="53"/>
      <c r="J2712" s="53"/>
      <c r="K2712" s="53"/>
      <c r="L2712" s="53"/>
      <c r="M2712" s="53"/>
      <c r="N2712" s="53"/>
      <c r="O2712" s="53"/>
      <c r="P2712" s="53"/>
      <c r="Q2712" s="53"/>
      <c r="R2712" s="53"/>
      <c r="S2712" s="53"/>
      <c r="T2712" s="53"/>
      <c r="U2712" s="81"/>
      <c r="V2712" s="53"/>
      <c r="W2712" s="53"/>
    </row>
    <row r="2713" spans="1:23" x14ac:dyDescent="0.25">
      <c r="A2713" s="116" t="str">
        <f>IF(ISBLANK(TBL_DATA[[#This Row],[Row.names]]), "",   DATE(YEAR(TBL_DATA[[#This Row],[Row.names]]), MONTH(TBL_DATA[[#This Row],[Row.names]]), DAY(TBL_DATA[[#This Row],[Row.names]])))</f>
        <v/>
      </c>
      <c r="B2713" s="119"/>
      <c r="C2713" s="68"/>
      <c r="E2713" s="53"/>
      <c r="F2713" s="53"/>
      <c r="G2713" s="54"/>
      <c r="H2713" s="114"/>
      <c r="I2713" s="53"/>
      <c r="J2713" s="53"/>
      <c r="K2713" s="53"/>
      <c r="L2713" s="53"/>
      <c r="M2713" s="53"/>
      <c r="N2713" s="53"/>
      <c r="O2713" s="53"/>
      <c r="P2713" s="53"/>
      <c r="Q2713" s="53"/>
      <c r="R2713" s="53"/>
      <c r="S2713" s="53"/>
      <c r="T2713" s="53"/>
      <c r="U2713" s="81"/>
      <c r="V2713" s="53"/>
      <c r="W2713" s="53"/>
    </row>
    <row r="2714" spans="1:23" x14ac:dyDescent="0.25">
      <c r="A2714" s="116" t="str">
        <f>IF(ISBLANK(TBL_DATA[[#This Row],[Row.names]]), "",   DATE(YEAR(TBL_DATA[[#This Row],[Row.names]]), MONTH(TBL_DATA[[#This Row],[Row.names]]), DAY(TBL_DATA[[#This Row],[Row.names]])))</f>
        <v/>
      </c>
      <c r="B2714" s="119"/>
      <c r="C2714" s="68"/>
      <c r="E2714" s="53"/>
      <c r="F2714" s="53"/>
      <c r="G2714" s="54"/>
      <c r="H2714" s="114"/>
      <c r="I2714" s="53"/>
      <c r="J2714" s="53"/>
      <c r="K2714" s="53"/>
      <c r="L2714" s="53"/>
      <c r="M2714" s="53"/>
      <c r="N2714" s="53"/>
      <c r="O2714" s="53"/>
      <c r="P2714" s="53"/>
      <c r="Q2714" s="53"/>
      <c r="R2714" s="53"/>
      <c r="S2714" s="53"/>
      <c r="T2714" s="53"/>
      <c r="U2714" s="81"/>
      <c r="V2714" s="53"/>
      <c r="W2714" s="53"/>
    </row>
    <row r="2715" spans="1:23" x14ac:dyDescent="0.25">
      <c r="A2715" s="116" t="str">
        <f>IF(ISBLANK(TBL_DATA[[#This Row],[Row.names]]), "",   DATE(YEAR(TBL_DATA[[#This Row],[Row.names]]), MONTH(TBL_DATA[[#This Row],[Row.names]]), DAY(TBL_DATA[[#This Row],[Row.names]])))</f>
        <v/>
      </c>
      <c r="B2715" s="119"/>
      <c r="C2715" s="68"/>
      <c r="E2715" s="53"/>
      <c r="F2715" s="53"/>
      <c r="G2715" s="54"/>
      <c r="H2715" s="114"/>
      <c r="I2715" s="53"/>
      <c r="J2715" s="53"/>
      <c r="K2715" s="53"/>
      <c r="L2715" s="53"/>
      <c r="M2715" s="53"/>
      <c r="N2715" s="53"/>
      <c r="O2715" s="53"/>
      <c r="P2715" s="53"/>
      <c r="Q2715" s="53"/>
      <c r="R2715" s="53"/>
      <c r="S2715" s="53"/>
      <c r="T2715" s="53"/>
      <c r="U2715" s="81"/>
      <c r="V2715" s="53"/>
      <c r="W2715" s="53"/>
    </row>
    <row r="2716" spans="1:23" x14ac:dyDescent="0.25">
      <c r="A2716" s="116" t="str">
        <f>IF(ISBLANK(TBL_DATA[[#This Row],[Row.names]]), "",   DATE(YEAR(TBL_DATA[[#This Row],[Row.names]]), MONTH(TBL_DATA[[#This Row],[Row.names]]), DAY(TBL_DATA[[#This Row],[Row.names]])))</f>
        <v/>
      </c>
      <c r="B2716" s="119"/>
      <c r="C2716" s="68"/>
      <c r="E2716" s="53"/>
      <c r="F2716" s="53"/>
      <c r="G2716" s="54"/>
      <c r="H2716" s="114"/>
      <c r="I2716" s="53"/>
      <c r="J2716" s="53"/>
      <c r="K2716" s="53"/>
      <c r="L2716" s="53"/>
      <c r="M2716" s="53"/>
      <c r="N2716" s="53"/>
      <c r="O2716" s="53"/>
      <c r="P2716" s="53"/>
      <c r="Q2716" s="53"/>
      <c r="R2716" s="53"/>
      <c r="S2716" s="53"/>
      <c r="T2716" s="53"/>
      <c r="U2716" s="81"/>
      <c r="V2716" s="53"/>
      <c r="W2716" s="53"/>
    </row>
    <row r="2717" spans="1:23" x14ac:dyDescent="0.25">
      <c r="A2717" s="116" t="str">
        <f>IF(ISBLANK(TBL_DATA[[#This Row],[Row.names]]), "",   DATE(YEAR(TBL_DATA[[#This Row],[Row.names]]), MONTH(TBL_DATA[[#This Row],[Row.names]]), DAY(TBL_DATA[[#This Row],[Row.names]])))</f>
        <v/>
      </c>
      <c r="B2717" s="119"/>
      <c r="C2717" s="68"/>
      <c r="E2717" s="53"/>
      <c r="F2717" s="53"/>
      <c r="G2717" s="54"/>
      <c r="H2717" s="114"/>
      <c r="I2717" s="53"/>
      <c r="J2717" s="53"/>
      <c r="K2717" s="53"/>
      <c r="L2717" s="53"/>
      <c r="M2717" s="53"/>
      <c r="N2717" s="53"/>
      <c r="O2717" s="53"/>
      <c r="P2717" s="53"/>
      <c r="Q2717" s="53"/>
      <c r="R2717" s="53"/>
      <c r="S2717" s="53"/>
      <c r="T2717" s="53"/>
      <c r="U2717" s="81"/>
      <c r="V2717" s="53"/>
      <c r="W2717" s="53"/>
    </row>
    <row r="2718" spans="1:23" x14ac:dyDescent="0.25">
      <c r="A2718" s="116" t="str">
        <f>IF(ISBLANK(TBL_DATA[[#This Row],[Row.names]]), "",   DATE(YEAR(TBL_DATA[[#This Row],[Row.names]]), MONTH(TBL_DATA[[#This Row],[Row.names]]), DAY(TBL_DATA[[#This Row],[Row.names]])))</f>
        <v/>
      </c>
      <c r="B2718" s="119"/>
      <c r="C2718" s="68"/>
      <c r="E2718" s="53"/>
      <c r="F2718" s="53"/>
      <c r="G2718" s="54"/>
      <c r="H2718" s="114"/>
      <c r="I2718" s="53"/>
      <c r="J2718" s="53"/>
      <c r="K2718" s="53"/>
      <c r="L2718" s="53"/>
      <c r="M2718" s="53"/>
      <c r="N2718" s="53"/>
      <c r="O2718" s="53"/>
      <c r="P2718" s="53"/>
      <c r="Q2718" s="53"/>
      <c r="R2718" s="53"/>
      <c r="S2718" s="53"/>
      <c r="T2718" s="53"/>
      <c r="U2718" s="81"/>
      <c r="V2718" s="53"/>
      <c r="W2718" s="53"/>
    </row>
    <row r="2719" spans="1:23" x14ac:dyDescent="0.25">
      <c r="A2719" s="116" t="str">
        <f>IF(ISBLANK(TBL_DATA[[#This Row],[Row.names]]), "",   DATE(YEAR(TBL_DATA[[#This Row],[Row.names]]), MONTH(TBL_DATA[[#This Row],[Row.names]]), DAY(TBL_DATA[[#This Row],[Row.names]])))</f>
        <v/>
      </c>
      <c r="B2719" s="119"/>
      <c r="C2719" s="68"/>
      <c r="E2719" s="53"/>
      <c r="F2719" s="53"/>
      <c r="G2719" s="54"/>
      <c r="H2719" s="114"/>
      <c r="I2719" s="53"/>
      <c r="J2719" s="53"/>
      <c r="K2719" s="53"/>
      <c r="L2719" s="53"/>
      <c r="M2719" s="53"/>
      <c r="N2719" s="53"/>
      <c r="O2719" s="53"/>
      <c r="P2719" s="53"/>
      <c r="Q2719" s="53"/>
      <c r="R2719" s="53"/>
      <c r="S2719" s="53"/>
      <c r="T2719" s="53"/>
      <c r="U2719" s="81"/>
      <c r="V2719" s="53"/>
      <c r="W2719" s="53"/>
    </row>
    <row r="2720" spans="1:23" x14ac:dyDescent="0.25">
      <c r="A2720" s="116" t="str">
        <f>IF(ISBLANK(TBL_DATA[[#This Row],[Row.names]]), "",   DATE(YEAR(TBL_DATA[[#This Row],[Row.names]]), MONTH(TBL_DATA[[#This Row],[Row.names]]), DAY(TBL_DATA[[#This Row],[Row.names]])))</f>
        <v/>
      </c>
      <c r="B2720" s="119"/>
      <c r="C2720" s="68"/>
      <c r="E2720" s="53"/>
      <c r="F2720" s="53"/>
      <c r="G2720" s="54"/>
      <c r="H2720" s="114"/>
      <c r="I2720" s="53"/>
      <c r="J2720" s="53"/>
      <c r="K2720" s="53"/>
      <c r="L2720" s="53"/>
      <c r="M2720" s="53"/>
      <c r="N2720" s="53"/>
      <c r="O2720" s="53"/>
      <c r="P2720" s="53"/>
      <c r="Q2720" s="53"/>
      <c r="R2720" s="53"/>
      <c r="S2720" s="53"/>
      <c r="T2720" s="53"/>
      <c r="U2720" s="81"/>
      <c r="V2720" s="53"/>
      <c r="W2720" s="53"/>
    </row>
    <row r="2721" spans="1:23" x14ac:dyDescent="0.25">
      <c r="A2721" s="116" t="str">
        <f>IF(ISBLANK(TBL_DATA[[#This Row],[Row.names]]), "",   DATE(YEAR(TBL_DATA[[#This Row],[Row.names]]), MONTH(TBL_DATA[[#This Row],[Row.names]]), DAY(TBL_DATA[[#This Row],[Row.names]])))</f>
        <v/>
      </c>
      <c r="B2721" s="119"/>
      <c r="C2721" s="68"/>
      <c r="E2721" s="53"/>
      <c r="F2721" s="53"/>
      <c r="G2721" s="54"/>
      <c r="H2721" s="114"/>
      <c r="I2721" s="53"/>
      <c r="J2721" s="53"/>
      <c r="K2721" s="53"/>
      <c r="L2721" s="53"/>
      <c r="M2721" s="53"/>
      <c r="N2721" s="53"/>
      <c r="O2721" s="53"/>
      <c r="P2721" s="53"/>
      <c r="Q2721" s="53"/>
      <c r="R2721" s="53"/>
      <c r="S2721" s="53"/>
      <c r="T2721" s="53"/>
      <c r="U2721" s="81"/>
      <c r="V2721" s="53"/>
      <c r="W2721" s="53"/>
    </row>
    <row r="2722" spans="1:23" x14ac:dyDescent="0.25">
      <c r="A2722" s="116" t="str">
        <f>IF(ISBLANK(TBL_DATA[[#This Row],[Row.names]]), "",   DATE(YEAR(TBL_DATA[[#This Row],[Row.names]]), MONTH(TBL_DATA[[#This Row],[Row.names]]), DAY(TBL_DATA[[#This Row],[Row.names]])))</f>
        <v/>
      </c>
      <c r="B2722" s="119"/>
      <c r="C2722" s="68"/>
      <c r="E2722" s="53"/>
      <c r="F2722" s="53"/>
      <c r="G2722" s="54"/>
      <c r="H2722" s="114"/>
      <c r="I2722" s="53"/>
      <c r="J2722" s="53"/>
      <c r="K2722" s="53"/>
      <c r="L2722" s="53"/>
      <c r="M2722" s="53"/>
      <c r="N2722" s="53"/>
      <c r="O2722" s="53"/>
      <c r="P2722" s="53"/>
      <c r="Q2722" s="53"/>
      <c r="R2722" s="53"/>
      <c r="S2722" s="53"/>
      <c r="T2722" s="53"/>
      <c r="U2722" s="81"/>
      <c r="V2722" s="53"/>
      <c r="W2722" s="53"/>
    </row>
    <row r="2723" spans="1:23" x14ac:dyDescent="0.25">
      <c r="A2723" s="116" t="str">
        <f>IF(ISBLANK(TBL_DATA[[#This Row],[Row.names]]), "",   DATE(YEAR(TBL_DATA[[#This Row],[Row.names]]), MONTH(TBL_DATA[[#This Row],[Row.names]]), DAY(TBL_DATA[[#This Row],[Row.names]])))</f>
        <v/>
      </c>
      <c r="B2723" s="119"/>
      <c r="C2723" s="68"/>
      <c r="E2723" s="53"/>
      <c r="F2723" s="53"/>
      <c r="G2723" s="54"/>
      <c r="H2723" s="114"/>
      <c r="I2723" s="53"/>
      <c r="J2723" s="53"/>
      <c r="K2723" s="53"/>
      <c r="L2723" s="53"/>
      <c r="M2723" s="53"/>
      <c r="N2723" s="53"/>
      <c r="O2723" s="53"/>
      <c r="P2723" s="53"/>
      <c r="Q2723" s="53"/>
      <c r="R2723" s="53"/>
      <c r="S2723" s="53"/>
      <c r="T2723" s="53"/>
      <c r="U2723" s="81"/>
      <c r="V2723" s="53"/>
      <c r="W2723" s="53"/>
    </row>
    <row r="2724" spans="1:23" x14ac:dyDescent="0.25">
      <c r="A2724" s="116" t="str">
        <f>IF(ISBLANK(TBL_DATA[[#This Row],[Row.names]]), "",   DATE(YEAR(TBL_DATA[[#This Row],[Row.names]]), MONTH(TBL_DATA[[#This Row],[Row.names]]), DAY(TBL_DATA[[#This Row],[Row.names]])))</f>
        <v/>
      </c>
      <c r="B2724" s="119"/>
      <c r="C2724" s="68"/>
      <c r="E2724" s="53"/>
      <c r="F2724" s="53"/>
      <c r="G2724" s="54"/>
      <c r="H2724" s="114"/>
      <c r="I2724" s="53"/>
      <c r="J2724" s="53"/>
      <c r="K2724" s="53"/>
      <c r="L2724" s="53"/>
      <c r="M2724" s="53"/>
      <c r="N2724" s="53"/>
      <c r="O2724" s="53"/>
      <c r="P2724" s="53"/>
      <c r="Q2724" s="53"/>
      <c r="R2724" s="53"/>
      <c r="S2724" s="53"/>
      <c r="T2724" s="53"/>
      <c r="U2724" s="81"/>
      <c r="V2724" s="53"/>
      <c r="W2724" s="53"/>
    </row>
    <row r="2725" spans="1:23" x14ac:dyDescent="0.25">
      <c r="A2725" s="116" t="str">
        <f>IF(ISBLANK(TBL_DATA[[#This Row],[Row.names]]), "",   DATE(YEAR(TBL_DATA[[#This Row],[Row.names]]), MONTH(TBL_DATA[[#This Row],[Row.names]]), DAY(TBL_DATA[[#This Row],[Row.names]])))</f>
        <v/>
      </c>
      <c r="B2725" s="119"/>
      <c r="C2725" s="68"/>
      <c r="E2725" s="53"/>
      <c r="F2725" s="53"/>
      <c r="G2725" s="54"/>
      <c r="H2725" s="114"/>
      <c r="I2725" s="53"/>
      <c r="J2725" s="53"/>
      <c r="K2725" s="53"/>
      <c r="L2725" s="53"/>
      <c r="M2725" s="53"/>
      <c r="N2725" s="53"/>
      <c r="O2725" s="53"/>
      <c r="P2725" s="53"/>
      <c r="Q2725" s="53"/>
      <c r="R2725" s="53"/>
      <c r="S2725" s="53"/>
      <c r="T2725" s="53"/>
      <c r="U2725" s="81"/>
      <c r="V2725" s="53"/>
      <c r="W2725" s="53"/>
    </row>
    <row r="2726" spans="1:23" x14ac:dyDescent="0.25">
      <c r="A2726" s="116" t="str">
        <f>IF(ISBLANK(TBL_DATA[[#This Row],[Row.names]]), "",   DATE(YEAR(TBL_DATA[[#This Row],[Row.names]]), MONTH(TBL_DATA[[#This Row],[Row.names]]), DAY(TBL_DATA[[#This Row],[Row.names]])))</f>
        <v/>
      </c>
      <c r="B2726" s="119"/>
      <c r="C2726" s="68"/>
      <c r="E2726" s="53"/>
      <c r="F2726" s="53"/>
      <c r="G2726" s="54"/>
      <c r="H2726" s="114"/>
      <c r="I2726" s="53"/>
      <c r="J2726" s="53"/>
      <c r="K2726" s="53"/>
      <c r="L2726" s="53"/>
      <c r="M2726" s="53"/>
      <c r="N2726" s="53"/>
      <c r="O2726" s="53"/>
      <c r="P2726" s="53"/>
      <c r="Q2726" s="53"/>
      <c r="R2726" s="53"/>
      <c r="S2726" s="53"/>
      <c r="T2726" s="53"/>
      <c r="U2726" s="81"/>
      <c r="V2726" s="53"/>
      <c r="W2726" s="53"/>
    </row>
    <row r="2727" spans="1:23" x14ac:dyDescent="0.25">
      <c r="A2727" s="116" t="str">
        <f>IF(ISBLANK(TBL_DATA[[#This Row],[Row.names]]), "",   DATE(YEAR(TBL_DATA[[#This Row],[Row.names]]), MONTH(TBL_DATA[[#This Row],[Row.names]]), DAY(TBL_DATA[[#This Row],[Row.names]])))</f>
        <v/>
      </c>
      <c r="B2727" s="119"/>
      <c r="C2727" s="68"/>
      <c r="E2727" s="53"/>
      <c r="F2727" s="53"/>
      <c r="G2727" s="54"/>
      <c r="H2727" s="114"/>
      <c r="I2727" s="53"/>
      <c r="J2727" s="53"/>
      <c r="K2727" s="53"/>
      <c r="L2727" s="53"/>
      <c r="M2727" s="53"/>
      <c r="N2727" s="53"/>
      <c r="O2727" s="53"/>
      <c r="P2727" s="53"/>
      <c r="Q2727" s="53"/>
      <c r="R2727" s="53"/>
      <c r="S2727" s="53"/>
      <c r="T2727" s="53"/>
      <c r="U2727" s="81"/>
      <c r="V2727" s="53"/>
      <c r="W2727" s="53"/>
    </row>
    <row r="2728" spans="1:23" x14ac:dyDescent="0.25">
      <c r="A2728" s="116" t="str">
        <f>IF(ISBLANK(TBL_DATA[[#This Row],[Row.names]]), "",   DATE(YEAR(TBL_DATA[[#This Row],[Row.names]]), MONTH(TBL_DATA[[#This Row],[Row.names]]), DAY(TBL_DATA[[#This Row],[Row.names]])))</f>
        <v/>
      </c>
      <c r="B2728" s="119"/>
      <c r="C2728" s="68"/>
      <c r="E2728" s="53"/>
      <c r="F2728" s="53"/>
      <c r="G2728" s="54"/>
      <c r="H2728" s="114"/>
      <c r="I2728" s="53"/>
      <c r="J2728" s="53"/>
      <c r="K2728" s="53"/>
      <c r="L2728" s="53"/>
      <c r="M2728" s="53"/>
      <c r="N2728" s="53"/>
      <c r="O2728" s="53"/>
      <c r="P2728" s="53"/>
      <c r="Q2728" s="53"/>
      <c r="R2728" s="53"/>
      <c r="S2728" s="53"/>
      <c r="T2728" s="53"/>
      <c r="U2728" s="81"/>
      <c r="V2728" s="53"/>
      <c r="W2728" s="53"/>
    </row>
    <row r="2729" spans="1:23" x14ac:dyDescent="0.25">
      <c r="A2729" s="116" t="str">
        <f>IF(ISBLANK(TBL_DATA[[#This Row],[Row.names]]), "",   DATE(YEAR(TBL_DATA[[#This Row],[Row.names]]), MONTH(TBL_DATA[[#This Row],[Row.names]]), DAY(TBL_DATA[[#This Row],[Row.names]])))</f>
        <v/>
      </c>
      <c r="B2729" s="119"/>
      <c r="C2729" s="68"/>
      <c r="E2729" s="53"/>
      <c r="F2729" s="53"/>
      <c r="G2729" s="54"/>
      <c r="H2729" s="114"/>
      <c r="I2729" s="53"/>
      <c r="J2729" s="53"/>
      <c r="K2729" s="53"/>
      <c r="L2729" s="53"/>
      <c r="M2729" s="53"/>
      <c r="N2729" s="53"/>
      <c r="O2729" s="53"/>
      <c r="P2729" s="53"/>
      <c r="Q2729" s="53"/>
      <c r="R2729" s="53"/>
      <c r="S2729" s="53"/>
      <c r="T2729" s="53"/>
      <c r="U2729" s="81"/>
      <c r="V2729" s="53"/>
      <c r="W2729" s="53"/>
    </row>
    <row r="2730" spans="1:23" x14ac:dyDescent="0.25">
      <c r="A2730" s="116" t="str">
        <f>IF(ISBLANK(TBL_DATA[[#This Row],[Row.names]]), "",   DATE(YEAR(TBL_DATA[[#This Row],[Row.names]]), MONTH(TBL_DATA[[#This Row],[Row.names]]), DAY(TBL_DATA[[#This Row],[Row.names]])))</f>
        <v/>
      </c>
      <c r="B2730" s="119"/>
      <c r="C2730" s="68"/>
      <c r="E2730" s="53"/>
      <c r="F2730" s="53"/>
      <c r="G2730" s="54"/>
      <c r="H2730" s="114"/>
      <c r="I2730" s="53"/>
      <c r="J2730" s="53"/>
      <c r="K2730" s="53"/>
      <c r="L2730" s="53"/>
      <c r="M2730" s="53"/>
      <c r="N2730" s="53"/>
      <c r="O2730" s="53"/>
      <c r="P2730" s="53"/>
      <c r="Q2730" s="53"/>
      <c r="R2730" s="53"/>
      <c r="S2730" s="53"/>
      <c r="T2730" s="53"/>
      <c r="U2730" s="81"/>
      <c r="V2730" s="53"/>
      <c r="W2730" s="53"/>
    </row>
    <row r="2731" spans="1:23" x14ac:dyDescent="0.25">
      <c r="A2731" s="116" t="str">
        <f>IF(ISBLANK(TBL_DATA[[#This Row],[Row.names]]), "",   DATE(YEAR(TBL_DATA[[#This Row],[Row.names]]), MONTH(TBL_DATA[[#This Row],[Row.names]]), DAY(TBL_DATA[[#This Row],[Row.names]])))</f>
        <v/>
      </c>
      <c r="B2731" s="119"/>
      <c r="C2731" s="68"/>
      <c r="E2731" s="53"/>
      <c r="F2731" s="53"/>
      <c r="G2731" s="54"/>
      <c r="H2731" s="114"/>
      <c r="I2731" s="53"/>
      <c r="J2731" s="53"/>
      <c r="K2731" s="53"/>
      <c r="L2731" s="53"/>
      <c r="M2731" s="53"/>
      <c r="N2731" s="53"/>
      <c r="O2731" s="53"/>
      <c r="P2731" s="53"/>
      <c r="Q2731" s="53"/>
      <c r="R2731" s="53"/>
      <c r="S2731" s="53"/>
      <c r="T2731" s="53"/>
      <c r="U2731" s="81"/>
      <c r="V2731" s="53"/>
      <c r="W2731" s="53"/>
    </row>
    <row r="2732" spans="1:23" x14ac:dyDescent="0.25">
      <c r="A2732" s="116" t="str">
        <f>IF(ISBLANK(TBL_DATA[[#This Row],[Row.names]]), "",   DATE(YEAR(TBL_DATA[[#This Row],[Row.names]]), MONTH(TBL_DATA[[#This Row],[Row.names]]), DAY(TBL_DATA[[#This Row],[Row.names]])))</f>
        <v/>
      </c>
      <c r="B2732" s="119"/>
      <c r="C2732" s="68"/>
      <c r="E2732" s="53"/>
      <c r="F2732" s="53"/>
      <c r="G2732" s="54"/>
      <c r="H2732" s="114"/>
      <c r="I2732" s="53"/>
      <c r="J2732" s="53"/>
      <c r="K2732" s="53"/>
      <c r="L2732" s="53"/>
      <c r="M2732" s="53"/>
      <c r="N2732" s="53"/>
      <c r="O2732" s="53"/>
      <c r="P2732" s="53"/>
      <c r="Q2732" s="53"/>
      <c r="R2732" s="53"/>
      <c r="S2732" s="53"/>
      <c r="T2732" s="53"/>
      <c r="U2732" s="81"/>
      <c r="V2732" s="53"/>
      <c r="W2732" s="53"/>
    </row>
    <row r="2733" spans="1:23" x14ac:dyDescent="0.25">
      <c r="A2733" s="116" t="str">
        <f>IF(ISBLANK(TBL_DATA[[#This Row],[Row.names]]), "",   DATE(YEAR(TBL_DATA[[#This Row],[Row.names]]), MONTH(TBL_DATA[[#This Row],[Row.names]]), DAY(TBL_DATA[[#This Row],[Row.names]])))</f>
        <v/>
      </c>
      <c r="B2733" s="119"/>
      <c r="C2733" s="68"/>
      <c r="E2733" s="53"/>
      <c r="F2733" s="53"/>
      <c r="G2733" s="54"/>
      <c r="H2733" s="114"/>
      <c r="I2733" s="53"/>
      <c r="J2733" s="53"/>
      <c r="K2733" s="53"/>
      <c r="L2733" s="53"/>
      <c r="M2733" s="53"/>
      <c r="N2733" s="53"/>
      <c r="O2733" s="53"/>
      <c r="P2733" s="53"/>
      <c r="Q2733" s="53"/>
      <c r="R2733" s="53"/>
      <c r="S2733" s="53"/>
      <c r="T2733" s="53"/>
      <c r="U2733" s="81"/>
      <c r="V2733" s="53"/>
      <c r="W2733" s="53"/>
    </row>
    <row r="2734" spans="1:23" x14ac:dyDescent="0.25">
      <c r="A2734" s="116" t="str">
        <f>IF(ISBLANK(TBL_DATA[[#This Row],[Row.names]]), "",   DATE(YEAR(TBL_DATA[[#This Row],[Row.names]]), MONTH(TBL_DATA[[#This Row],[Row.names]]), DAY(TBL_DATA[[#This Row],[Row.names]])))</f>
        <v/>
      </c>
      <c r="B2734" s="119"/>
      <c r="C2734" s="68"/>
      <c r="E2734" s="53"/>
      <c r="F2734" s="53"/>
      <c r="G2734" s="54"/>
      <c r="H2734" s="114"/>
      <c r="I2734" s="53"/>
      <c r="J2734" s="53"/>
      <c r="K2734" s="53"/>
      <c r="L2734" s="53"/>
      <c r="M2734" s="53"/>
      <c r="N2734" s="53"/>
      <c r="O2734" s="53"/>
      <c r="P2734" s="53"/>
      <c r="Q2734" s="53"/>
      <c r="R2734" s="53"/>
      <c r="S2734" s="53"/>
      <c r="T2734" s="53"/>
      <c r="U2734" s="81"/>
      <c r="V2734" s="53"/>
      <c r="W2734" s="53"/>
    </row>
    <row r="2735" spans="1:23" x14ac:dyDescent="0.25">
      <c r="A2735" s="116" t="str">
        <f>IF(ISBLANK(TBL_DATA[[#This Row],[Row.names]]), "",   DATE(YEAR(TBL_DATA[[#This Row],[Row.names]]), MONTH(TBL_DATA[[#This Row],[Row.names]]), DAY(TBL_DATA[[#This Row],[Row.names]])))</f>
        <v/>
      </c>
      <c r="B2735" s="119"/>
      <c r="C2735" s="68"/>
      <c r="E2735" s="53"/>
      <c r="F2735" s="53"/>
      <c r="G2735" s="54"/>
      <c r="H2735" s="114"/>
      <c r="I2735" s="53"/>
      <c r="J2735" s="53"/>
      <c r="K2735" s="53"/>
      <c r="L2735" s="53"/>
      <c r="M2735" s="53"/>
      <c r="N2735" s="53"/>
      <c r="O2735" s="53"/>
      <c r="P2735" s="53"/>
      <c r="Q2735" s="53"/>
      <c r="R2735" s="53"/>
      <c r="S2735" s="53"/>
      <c r="T2735" s="53"/>
      <c r="U2735" s="81"/>
      <c r="V2735" s="53"/>
      <c r="W2735" s="53"/>
    </row>
    <row r="2736" spans="1:23" x14ac:dyDescent="0.25">
      <c r="A2736" s="116" t="str">
        <f>IF(ISBLANK(TBL_DATA[[#This Row],[Row.names]]), "",   DATE(YEAR(TBL_DATA[[#This Row],[Row.names]]), MONTH(TBL_DATA[[#This Row],[Row.names]]), DAY(TBL_DATA[[#This Row],[Row.names]])))</f>
        <v/>
      </c>
      <c r="B2736" s="119"/>
      <c r="C2736" s="68"/>
      <c r="E2736" s="53"/>
      <c r="F2736" s="53"/>
      <c r="G2736" s="54"/>
      <c r="H2736" s="114"/>
      <c r="I2736" s="53"/>
      <c r="J2736" s="53"/>
      <c r="K2736" s="53"/>
      <c r="L2736" s="53"/>
      <c r="M2736" s="53"/>
      <c r="N2736" s="53"/>
      <c r="O2736" s="53"/>
      <c r="P2736" s="53"/>
      <c r="Q2736" s="53"/>
      <c r="R2736" s="53"/>
      <c r="S2736" s="53"/>
      <c r="T2736" s="53"/>
      <c r="U2736" s="81"/>
      <c r="V2736" s="53"/>
      <c r="W2736" s="53"/>
    </row>
    <row r="2737" spans="1:23" x14ac:dyDescent="0.25">
      <c r="A2737" s="116" t="str">
        <f>IF(ISBLANK(TBL_DATA[[#This Row],[Row.names]]), "",   DATE(YEAR(TBL_DATA[[#This Row],[Row.names]]), MONTH(TBL_DATA[[#This Row],[Row.names]]), DAY(TBL_DATA[[#This Row],[Row.names]])))</f>
        <v/>
      </c>
      <c r="B2737" s="119"/>
      <c r="C2737" s="68"/>
      <c r="E2737" s="53"/>
      <c r="F2737" s="53"/>
      <c r="G2737" s="54"/>
      <c r="H2737" s="114"/>
      <c r="I2737" s="53"/>
      <c r="J2737" s="53"/>
      <c r="K2737" s="53"/>
      <c r="L2737" s="53"/>
      <c r="M2737" s="53"/>
      <c r="N2737" s="53"/>
      <c r="O2737" s="53"/>
      <c r="P2737" s="53"/>
      <c r="Q2737" s="53"/>
      <c r="R2737" s="53"/>
      <c r="S2737" s="53"/>
      <c r="T2737" s="53"/>
      <c r="U2737" s="81"/>
      <c r="V2737" s="53"/>
      <c r="W2737" s="53"/>
    </row>
    <row r="2738" spans="1:23" x14ac:dyDescent="0.25">
      <c r="A2738" s="116" t="str">
        <f>IF(ISBLANK(TBL_DATA[[#This Row],[Row.names]]), "",   DATE(YEAR(TBL_DATA[[#This Row],[Row.names]]), MONTH(TBL_DATA[[#This Row],[Row.names]]), DAY(TBL_DATA[[#This Row],[Row.names]])))</f>
        <v/>
      </c>
      <c r="B2738" s="119"/>
      <c r="C2738" s="68"/>
      <c r="E2738" s="53"/>
      <c r="F2738" s="53"/>
      <c r="G2738" s="54"/>
      <c r="H2738" s="114"/>
      <c r="I2738" s="53"/>
      <c r="J2738" s="53"/>
      <c r="K2738" s="53"/>
      <c r="L2738" s="53"/>
      <c r="M2738" s="53"/>
      <c r="N2738" s="53"/>
      <c r="O2738" s="53"/>
      <c r="P2738" s="53"/>
      <c r="Q2738" s="53"/>
      <c r="R2738" s="53"/>
      <c r="S2738" s="53"/>
      <c r="T2738" s="53"/>
      <c r="U2738" s="81"/>
      <c r="V2738" s="53"/>
      <c r="W2738" s="53"/>
    </row>
    <row r="2739" spans="1:23" x14ac:dyDescent="0.25">
      <c r="A2739" s="116" t="str">
        <f>IF(ISBLANK(TBL_DATA[[#This Row],[Row.names]]), "",   DATE(YEAR(TBL_DATA[[#This Row],[Row.names]]), MONTH(TBL_DATA[[#This Row],[Row.names]]), DAY(TBL_DATA[[#This Row],[Row.names]])))</f>
        <v/>
      </c>
      <c r="B2739" s="119"/>
      <c r="C2739" s="68"/>
      <c r="E2739" s="53"/>
      <c r="F2739" s="53"/>
      <c r="G2739" s="54"/>
      <c r="H2739" s="114"/>
      <c r="I2739" s="53"/>
      <c r="J2739" s="53"/>
      <c r="K2739" s="53"/>
      <c r="L2739" s="53"/>
      <c r="M2739" s="53"/>
      <c r="N2739" s="53"/>
      <c r="O2739" s="53"/>
      <c r="P2739" s="53"/>
      <c r="Q2739" s="53"/>
      <c r="R2739" s="53"/>
      <c r="S2739" s="53"/>
      <c r="T2739" s="53"/>
      <c r="U2739" s="81"/>
      <c r="V2739" s="53"/>
      <c r="W2739" s="53"/>
    </row>
    <row r="2740" spans="1:23" x14ac:dyDescent="0.25">
      <c r="A2740" s="116" t="str">
        <f>IF(ISBLANK(TBL_DATA[[#This Row],[Row.names]]), "",   DATE(YEAR(TBL_DATA[[#This Row],[Row.names]]), MONTH(TBL_DATA[[#This Row],[Row.names]]), DAY(TBL_DATA[[#This Row],[Row.names]])))</f>
        <v/>
      </c>
      <c r="B2740" s="119"/>
      <c r="C2740" s="68"/>
      <c r="E2740" s="53"/>
      <c r="F2740" s="53"/>
      <c r="G2740" s="54"/>
      <c r="H2740" s="114"/>
      <c r="I2740" s="53"/>
      <c r="J2740" s="53"/>
      <c r="K2740" s="53"/>
      <c r="L2740" s="53"/>
      <c r="M2740" s="53"/>
      <c r="N2740" s="53"/>
      <c r="O2740" s="53"/>
      <c r="P2740" s="53"/>
      <c r="Q2740" s="53"/>
      <c r="R2740" s="53"/>
      <c r="S2740" s="53"/>
      <c r="T2740" s="53"/>
      <c r="U2740" s="81"/>
      <c r="V2740" s="53"/>
      <c r="W2740" s="53"/>
    </row>
    <row r="2741" spans="1:23" x14ac:dyDescent="0.25">
      <c r="A2741" s="116" t="str">
        <f>IF(ISBLANK(TBL_DATA[[#This Row],[Row.names]]), "",   DATE(YEAR(TBL_DATA[[#This Row],[Row.names]]), MONTH(TBL_DATA[[#This Row],[Row.names]]), DAY(TBL_DATA[[#This Row],[Row.names]])))</f>
        <v/>
      </c>
      <c r="B2741" s="119"/>
      <c r="C2741" s="68"/>
      <c r="E2741" s="53"/>
      <c r="F2741" s="53"/>
      <c r="G2741" s="54"/>
      <c r="H2741" s="114"/>
      <c r="I2741" s="53"/>
      <c r="J2741" s="53"/>
      <c r="K2741" s="53"/>
      <c r="L2741" s="53"/>
      <c r="M2741" s="53"/>
      <c r="N2741" s="53"/>
      <c r="O2741" s="53"/>
      <c r="P2741" s="53"/>
      <c r="Q2741" s="53"/>
      <c r="R2741" s="53"/>
      <c r="S2741" s="53"/>
      <c r="T2741" s="53"/>
      <c r="U2741" s="81"/>
      <c r="V2741" s="53"/>
      <c r="W2741" s="53"/>
    </row>
    <row r="2742" spans="1:23" x14ac:dyDescent="0.25">
      <c r="A2742" s="116" t="str">
        <f>IF(ISBLANK(TBL_DATA[[#This Row],[Row.names]]), "",   DATE(YEAR(TBL_DATA[[#This Row],[Row.names]]), MONTH(TBL_DATA[[#This Row],[Row.names]]), DAY(TBL_DATA[[#This Row],[Row.names]])))</f>
        <v/>
      </c>
      <c r="B2742" s="119"/>
      <c r="C2742" s="68"/>
      <c r="E2742" s="53"/>
      <c r="F2742" s="53"/>
      <c r="G2742" s="54"/>
      <c r="H2742" s="114"/>
      <c r="I2742" s="53"/>
      <c r="J2742" s="53"/>
      <c r="K2742" s="53"/>
      <c r="L2742" s="53"/>
      <c r="M2742" s="53"/>
      <c r="N2742" s="53"/>
      <c r="O2742" s="53"/>
      <c r="P2742" s="53"/>
      <c r="Q2742" s="53"/>
      <c r="R2742" s="53"/>
      <c r="S2742" s="53"/>
      <c r="T2742" s="53"/>
      <c r="U2742" s="81"/>
      <c r="V2742" s="53"/>
      <c r="W2742" s="53"/>
    </row>
    <row r="2743" spans="1:23" x14ac:dyDescent="0.25">
      <c r="A2743" s="116" t="str">
        <f>IF(ISBLANK(TBL_DATA[[#This Row],[Row.names]]), "",   DATE(YEAR(TBL_DATA[[#This Row],[Row.names]]), MONTH(TBL_DATA[[#This Row],[Row.names]]), DAY(TBL_DATA[[#This Row],[Row.names]])))</f>
        <v/>
      </c>
      <c r="B2743" s="119"/>
      <c r="C2743" s="68"/>
      <c r="E2743" s="53"/>
      <c r="F2743" s="53"/>
      <c r="G2743" s="54"/>
      <c r="H2743" s="114"/>
      <c r="I2743" s="53"/>
      <c r="J2743" s="53"/>
      <c r="K2743" s="53"/>
      <c r="L2743" s="53"/>
      <c r="M2743" s="53"/>
      <c r="N2743" s="53"/>
      <c r="O2743" s="53"/>
      <c r="P2743" s="53"/>
      <c r="Q2743" s="53"/>
      <c r="R2743" s="53"/>
      <c r="S2743" s="53"/>
      <c r="T2743" s="53"/>
      <c r="U2743" s="81"/>
      <c r="V2743" s="53"/>
      <c r="W2743" s="53"/>
    </row>
    <row r="2744" spans="1:23" x14ac:dyDescent="0.25">
      <c r="A2744" s="116" t="str">
        <f>IF(ISBLANK(TBL_DATA[[#This Row],[Row.names]]), "",   DATE(YEAR(TBL_DATA[[#This Row],[Row.names]]), MONTH(TBL_DATA[[#This Row],[Row.names]]), DAY(TBL_DATA[[#This Row],[Row.names]])))</f>
        <v/>
      </c>
      <c r="B2744" s="119"/>
      <c r="C2744" s="68"/>
      <c r="E2744" s="53"/>
      <c r="F2744" s="53"/>
      <c r="G2744" s="54"/>
      <c r="H2744" s="114"/>
      <c r="I2744" s="53"/>
      <c r="J2744" s="53"/>
      <c r="K2744" s="53"/>
      <c r="L2744" s="53"/>
      <c r="M2744" s="53"/>
      <c r="N2744" s="53"/>
      <c r="O2744" s="53"/>
      <c r="P2744" s="53"/>
      <c r="Q2744" s="53"/>
      <c r="R2744" s="53"/>
      <c r="S2744" s="53"/>
      <c r="T2744" s="53"/>
      <c r="U2744" s="81"/>
      <c r="V2744" s="53"/>
      <c r="W2744" s="53"/>
    </row>
    <row r="2745" spans="1:23" x14ac:dyDescent="0.25">
      <c r="A2745" s="116" t="str">
        <f>IF(ISBLANK(TBL_DATA[[#This Row],[Row.names]]), "",   DATE(YEAR(TBL_DATA[[#This Row],[Row.names]]), MONTH(TBL_DATA[[#This Row],[Row.names]]), DAY(TBL_DATA[[#This Row],[Row.names]])))</f>
        <v/>
      </c>
      <c r="B2745" s="119"/>
      <c r="C2745" s="68"/>
      <c r="E2745" s="53"/>
      <c r="F2745" s="53"/>
      <c r="G2745" s="54"/>
      <c r="H2745" s="114"/>
      <c r="I2745" s="53"/>
      <c r="J2745" s="53"/>
      <c r="K2745" s="53"/>
      <c r="L2745" s="53"/>
      <c r="M2745" s="53"/>
      <c r="N2745" s="53"/>
      <c r="O2745" s="53"/>
      <c r="P2745" s="53"/>
      <c r="Q2745" s="53"/>
      <c r="R2745" s="53"/>
      <c r="S2745" s="53"/>
      <c r="T2745" s="53"/>
      <c r="U2745" s="81"/>
      <c r="V2745" s="53"/>
      <c r="W2745" s="53"/>
    </row>
    <row r="2746" spans="1:23" x14ac:dyDescent="0.25">
      <c r="A2746" s="116" t="str">
        <f>IF(ISBLANK(TBL_DATA[[#This Row],[Row.names]]), "",   DATE(YEAR(TBL_DATA[[#This Row],[Row.names]]), MONTH(TBL_DATA[[#This Row],[Row.names]]), DAY(TBL_DATA[[#This Row],[Row.names]])))</f>
        <v/>
      </c>
      <c r="B2746" s="119"/>
      <c r="C2746" s="68"/>
      <c r="E2746" s="53"/>
      <c r="F2746" s="53"/>
      <c r="G2746" s="54"/>
      <c r="H2746" s="114"/>
      <c r="I2746" s="53"/>
      <c r="J2746" s="53"/>
      <c r="K2746" s="53"/>
      <c r="L2746" s="53"/>
      <c r="M2746" s="53"/>
      <c r="N2746" s="53"/>
      <c r="O2746" s="53"/>
      <c r="P2746" s="53"/>
      <c r="Q2746" s="53"/>
      <c r="R2746" s="53"/>
      <c r="S2746" s="53"/>
      <c r="T2746" s="53"/>
      <c r="U2746" s="81"/>
      <c r="V2746" s="53"/>
      <c r="W2746" s="53"/>
    </row>
    <row r="2747" spans="1:23" x14ac:dyDescent="0.25">
      <c r="A2747" s="116" t="str">
        <f>IF(ISBLANK(TBL_DATA[[#This Row],[Row.names]]), "",   DATE(YEAR(TBL_DATA[[#This Row],[Row.names]]), MONTH(TBL_DATA[[#This Row],[Row.names]]), DAY(TBL_DATA[[#This Row],[Row.names]])))</f>
        <v/>
      </c>
      <c r="B2747" s="119"/>
      <c r="C2747" s="68"/>
      <c r="E2747" s="53"/>
      <c r="F2747" s="53"/>
      <c r="G2747" s="54"/>
      <c r="H2747" s="114"/>
      <c r="I2747" s="53"/>
      <c r="J2747" s="53"/>
      <c r="K2747" s="53"/>
      <c r="L2747" s="53"/>
      <c r="M2747" s="53"/>
      <c r="N2747" s="53"/>
      <c r="O2747" s="53"/>
      <c r="P2747" s="53"/>
      <c r="Q2747" s="53"/>
      <c r="R2747" s="53"/>
      <c r="S2747" s="53"/>
      <c r="T2747" s="53"/>
      <c r="U2747" s="81"/>
      <c r="V2747" s="53"/>
      <c r="W2747" s="53"/>
    </row>
    <row r="2748" spans="1:23" x14ac:dyDescent="0.25">
      <c r="A2748" s="116" t="str">
        <f>IF(ISBLANK(TBL_DATA[[#This Row],[Row.names]]), "",   DATE(YEAR(TBL_DATA[[#This Row],[Row.names]]), MONTH(TBL_DATA[[#This Row],[Row.names]]), DAY(TBL_DATA[[#This Row],[Row.names]])))</f>
        <v/>
      </c>
      <c r="B2748" s="119"/>
      <c r="C2748" s="68"/>
      <c r="E2748" s="53"/>
      <c r="F2748" s="53"/>
      <c r="G2748" s="54"/>
      <c r="H2748" s="114"/>
      <c r="I2748" s="53"/>
      <c r="J2748" s="53"/>
      <c r="K2748" s="53"/>
      <c r="L2748" s="53"/>
      <c r="M2748" s="53"/>
      <c r="N2748" s="53"/>
      <c r="O2748" s="53"/>
      <c r="P2748" s="53"/>
      <c r="Q2748" s="53"/>
      <c r="R2748" s="53"/>
      <c r="S2748" s="53"/>
      <c r="T2748" s="53"/>
      <c r="U2748" s="81"/>
      <c r="V2748" s="53"/>
      <c r="W2748" s="53"/>
    </row>
    <row r="2749" spans="1:23" x14ac:dyDescent="0.25">
      <c r="A2749" s="116" t="str">
        <f>IF(ISBLANK(TBL_DATA[[#This Row],[Row.names]]), "",   DATE(YEAR(TBL_DATA[[#This Row],[Row.names]]), MONTH(TBL_DATA[[#This Row],[Row.names]]), DAY(TBL_DATA[[#This Row],[Row.names]])))</f>
        <v/>
      </c>
      <c r="B2749" s="119"/>
      <c r="C2749" s="68"/>
      <c r="E2749" s="53"/>
      <c r="F2749" s="53"/>
      <c r="G2749" s="54"/>
      <c r="H2749" s="114"/>
      <c r="I2749" s="53"/>
      <c r="J2749" s="53"/>
      <c r="K2749" s="53"/>
      <c r="L2749" s="53"/>
      <c r="M2749" s="53"/>
      <c r="N2749" s="53"/>
      <c r="O2749" s="53"/>
      <c r="P2749" s="53"/>
      <c r="Q2749" s="53"/>
      <c r="R2749" s="53"/>
      <c r="S2749" s="53"/>
      <c r="T2749" s="53"/>
      <c r="U2749" s="81"/>
      <c r="V2749" s="53"/>
      <c r="W2749" s="53"/>
    </row>
    <row r="2750" spans="1:23" x14ac:dyDescent="0.25">
      <c r="A2750" s="116" t="str">
        <f>IF(ISBLANK(TBL_DATA[[#This Row],[Row.names]]), "",   DATE(YEAR(TBL_DATA[[#This Row],[Row.names]]), MONTH(TBL_DATA[[#This Row],[Row.names]]), DAY(TBL_DATA[[#This Row],[Row.names]])))</f>
        <v/>
      </c>
      <c r="B2750" s="119"/>
      <c r="C2750" s="68"/>
      <c r="E2750" s="53"/>
      <c r="F2750" s="53"/>
      <c r="G2750" s="54"/>
      <c r="H2750" s="114"/>
      <c r="I2750" s="53"/>
      <c r="J2750" s="53"/>
      <c r="K2750" s="53"/>
      <c r="L2750" s="53"/>
      <c r="M2750" s="53"/>
      <c r="N2750" s="53"/>
      <c r="O2750" s="53"/>
      <c r="P2750" s="53"/>
      <c r="Q2750" s="53"/>
      <c r="R2750" s="53"/>
      <c r="S2750" s="53"/>
      <c r="T2750" s="53"/>
      <c r="U2750" s="81"/>
      <c r="V2750" s="53"/>
      <c r="W2750" s="53"/>
    </row>
    <row r="2751" spans="1:23" x14ac:dyDescent="0.25">
      <c r="A2751" s="116" t="str">
        <f>IF(ISBLANK(TBL_DATA[[#This Row],[Row.names]]), "",   DATE(YEAR(TBL_DATA[[#This Row],[Row.names]]), MONTH(TBL_DATA[[#This Row],[Row.names]]), DAY(TBL_DATA[[#This Row],[Row.names]])))</f>
        <v/>
      </c>
      <c r="B2751" s="119"/>
      <c r="C2751" s="68"/>
      <c r="E2751" s="53"/>
      <c r="F2751" s="53"/>
      <c r="G2751" s="54"/>
      <c r="H2751" s="114"/>
      <c r="I2751" s="53"/>
      <c r="J2751" s="53"/>
      <c r="K2751" s="53"/>
      <c r="L2751" s="53"/>
      <c r="M2751" s="53"/>
      <c r="N2751" s="53"/>
      <c r="O2751" s="53"/>
      <c r="P2751" s="53"/>
      <c r="Q2751" s="53"/>
      <c r="R2751" s="53"/>
      <c r="S2751" s="53"/>
      <c r="T2751" s="53"/>
      <c r="U2751" s="81"/>
      <c r="V2751" s="53"/>
      <c r="W2751" s="53"/>
    </row>
    <row r="2752" spans="1:23" x14ac:dyDescent="0.25">
      <c r="A2752" s="116" t="str">
        <f>IF(ISBLANK(TBL_DATA[[#This Row],[Row.names]]), "",   DATE(YEAR(TBL_DATA[[#This Row],[Row.names]]), MONTH(TBL_DATA[[#This Row],[Row.names]]), DAY(TBL_DATA[[#This Row],[Row.names]])))</f>
        <v/>
      </c>
      <c r="B2752" s="119"/>
      <c r="C2752" s="68"/>
      <c r="E2752" s="53"/>
      <c r="F2752" s="53"/>
      <c r="G2752" s="54"/>
      <c r="H2752" s="114"/>
      <c r="I2752" s="53"/>
      <c r="J2752" s="53"/>
      <c r="K2752" s="53"/>
      <c r="L2752" s="53"/>
      <c r="M2752" s="53"/>
      <c r="N2752" s="53"/>
      <c r="O2752" s="53"/>
      <c r="P2752" s="53"/>
      <c r="Q2752" s="53"/>
      <c r="R2752" s="53"/>
      <c r="S2752" s="53"/>
      <c r="T2752" s="53"/>
      <c r="U2752" s="81"/>
      <c r="V2752" s="53"/>
      <c r="W2752" s="53"/>
    </row>
    <row r="2753" spans="1:23" x14ac:dyDescent="0.25">
      <c r="A2753" s="116" t="str">
        <f>IF(ISBLANK(TBL_DATA[[#This Row],[Row.names]]), "",   DATE(YEAR(TBL_DATA[[#This Row],[Row.names]]), MONTH(TBL_DATA[[#This Row],[Row.names]]), DAY(TBL_DATA[[#This Row],[Row.names]])))</f>
        <v/>
      </c>
      <c r="B2753" s="119"/>
      <c r="C2753" s="68"/>
      <c r="E2753" s="53"/>
      <c r="F2753" s="53"/>
      <c r="G2753" s="54"/>
      <c r="H2753" s="114"/>
      <c r="I2753" s="53"/>
      <c r="J2753" s="53"/>
      <c r="K2753" s="53"/>
      <c r="L2753" s="53"/>
      <c r="M2753" s="53"/>
      <c r="N2753" s="53"/>
      <c r="O2753" s="53"/>
      <c r="P2753" s="53"/>
      <c r="Q2753" s="53"/>
      <c r="R2753" s="53"/>
      <c r="S2753" s="53"/>
      <c r="T2753" s="53"/>
      <c r="U2753" s="81"/>
      <c r="V2753" s="53"/>
      <c r="W2753" s="53"/>
    </row>
    <row r="2754" spans="1:23" x14ac:dyDescent="0.25">
      <c r="A2754" s="116" t="str">
        <f>IF(ISBLANK(TBL_DATA[[#This Row],[Row.names]]), "",   DATE(YEAR(TBL_DATA[[#This Row],[Row.names]]), MONTH(TBL_DATA[[#This Row],[Row.names]]), DAY(TBL_DATA[[#This Row],[Row.names]])))</f>
        <v/>
      </c>
      <c r="B2754" s="119"/>
      <c r="C2754" s="68"/>
      <c r="E2754" s="53"/>
      <c r="F2754" s="53"/>
      <c r="G2754" s="54"/>
      <c r="H2754" s="114"/>
      <c r="I2754" s="53"/>
      <c r="J2754" s="53"/>
      <c r="K2754" s="53"/>
      <c r="L2754" s="53"/>
      <c r="M2754" s="53"/>
      <c r="N2754" s="53"/>
      <c r="O2754" s="53"/>
      <c r="P2754" s="53"/>
      <c r="Q2754" s="53"/>
      <c r="R2754" s="53"/>
      <c r="S2754" s="53"/>
      <c r="T2754" s="53"/>
      <c r="U2754" s="81"/>
      <c r="V2754" s="53"/>
      <c r="W2754" s="53"/>
    </row>
    <row r="2755" spans="1:23" x14ac:dyDescent="0.25">
      <c r="A2755" s="116" t="str">
        <f>IF(ISBLANK(TBL_DATA[[#This Row],[Row.names]]), "",   DATE(YEAR(TBL_DATA[[#This Row],[Row.names]]), MONTH(TBL_DATA[[#This Row],[Row.names]]), DAY(TBL_DATA[[#This Row],[Row.names]])))</f>
        <v/>
      </c>
      <c r="B2755" s="119"/>
      <c r="C2755" s="68"/>
      <c r="E2755" s="53"/>
      <c r="F2755" s="53"/>
      <c r="G2755" s="54"/>
      <c r="H2755" s="114"/>
      <c r="I2755" s="53"/>
      <c r="J2755" s="53"/>
      <c r="K2755" s="53"/>
      <c r="L2755" s="53"/>
      <c r="M2755" s="53"/>
      <c r="N2755" s="53"/>
      <c r="O2755" s="53"/>
      <c r="P2755" s="53"/>
      <c r="Q2755" s="53"/>
      <c r="R2755" s="53"/>
      <c r="S2755" s="53"/>
      <c r="T2755" s="53"/>
      <c r="U2755" s="81"/>
      <c r="V2755" s="53"/>
      <c r="W2755" s="53"/>
    </row>
    <row r="2756" spans="1:23" x14ac:dyDescent="0.25">
      <c r="A2756" s="116" t="str">
        <f>IF(ISBLANK(TBL_DATA[[#This Row],[Row.names]]), "",   DATE(YEAR(TBL_DATA[[#This Row],[Row.names]]), MONTH(TBL_DATA[[#This Row],[Row.names]]), DAY(TBL_DATA[[#This Row],[Row.names]])))</f>
        <v/>
      </c>
      <c r="B2756" s="119"/>
      <c r="C2756" s="68"/>
      <c r="E2756" s="53"/>
      <c r="F2756" s="53"/>
      <c r="G2756" s="54"/>
      <c r="H2756" s="114"/>
      <c r="I2756" s="53"/>
      <c r="J2756" s="53"/>
      <c r="K2756" s="53"/>
      <c r="L2756" s="53"/>
      <c r="M2756" s="53"/>
      <c r="N2756" s="53"/>
      <c r="O2756" s="53"/>
      <c r="P2756" s="53"/>
      <c r="Q2756" s="53"/>
      <c r="R2756" s="53"/>
      <c r="S2756" s="53"/>
      <c r="T2756" s="53"/>
      <c r="U2756" s="81"/>
      <c r="V2756" s="53"/>
      <c r="W2756" s="53"/>
    </row>
    <row r="2757" spans="1:23" x14ac:dyDescent="0.25">
      <c r="A2757" s="116" t="str">
        <f>IF(ISBLANK(TBL_DATA[[#This Row],[Row.names]]), "",   DATE(YEAR(TBL_DATA[[#This Row],[Row.names]]), MONTH(TBL_DATA[[#This Row],[Row.names]]), DAY(TBL_DATA[[#This Row],[Row.names]])))</f>
        <v/>
      </c>
      <c r="B2757" s="119"/>
      <c r="C2757" s="68"/>
      <c r="E2757" s="53"/>
      <c r="F2757" s="53"/>
      <c r="G2757" s="54"/>
      <c r="H2757" s="114"/>
      <c r="I2757" s="53"/>
      <c r="J2757" s="53"/>
      <c r="K2757" s="53"/>
      <c r="L2757" s="53"/>
      <c r="M2757" s="53"/>
      <c r="N2757" s="53"/>
      <c r="O2757" s="53"/>
      <c r="P2757" s="53"/>
      <c r="Q2757" s="53"/>
      <c r="R2757" s="53"/>
      <c r="S2757" s="53"/>
      <c r="T2757" s="53"/>
      <c r="U2757" s="81"/>
      <c r="V2757" s="53"/>
      <c r="W2757" s="53"/>
    </row>
    <row r="2758" spans="1:23" x14ac:dyDescent="0.25">
      <c r="A2758" s="116" t="str">
        <f>IF(ISBLANK(TBL_DATA[[#This Row],[Row.names]]), "",   DATE(YEAR(TBL_DATA[[#This Row],[Row.names]]), MONTH(TBL_DATA[[#This Row],[Row.names]]), DAY(TBL_DATA[[#This Row],[Row.names]])))</f>
        <v/>
      </c>
      <c r="B2758" s="119"/>
      <c r="C2758" s="68"/>
      <c r="E2758" s="53"/>
      <c r="F2758" s="53"/>
      <c r="G2758" s="54"/>
      <c r="H2758" s="114"/>
      <c r="I2758" s="53"/>
      <c r="J2758" s="53"/>
      <c r="K2758" s="53"/>
      <c r="L2758" s="53"/>
      <c r="M2758" s="53"/>
      <c r="N2758" s="53"/>
      <c r="O2758" s="53"/>
      <c r="P2758" s="53"/>
      <c r="Q2758" s="53"/>
      <c r="R2758" s="53"/>
      <c r="S2758" s="53"/>
      <c r="T2758" s="53"/>
      <c r="U2758" s="81"/>
      <c r="V2758" s="53"/>
      <c r="W2758" s="53"/>
    </row>
    <row r="2759" spans="1:23" x14ac:dyDescent="0.25">
      <c r="A2759" s="116" t="str">
        <f>IF(ISBLANK(TBL_DATA[[#This Row],[Row.names]]), "",   DATE(YEAR(TBL_DATA[[#This Row],[Row.names]]), MONTH(TBL_DATA[[#This Row],[Row.names]]), DAY(TBL_DATA[[#This Row],[Row.names]])))</f>
        <v/>
      </c>
      <c r="B2759" s="119"/>
      <c r="C2759" s="68"/>
      <c r="E2759" s="53"/>
      <c r="F2759" s="53"/>
      <c r="G2759" s="54"/>
      <c r="H2759" s="114"/>
      <c r="I2759" s="53"/>
      <c r="J2759" s="53"/>
      <c r="K2759" s="53"/>
      <c r="L2759" s="53"/>
      <c r="M2759" s="53"/>
      <c r="N2759" s="53"/>
      <c r="O2759" s="53"/>
      <c r="P2759" s="53"/>
      <c r="Q2759" s="53"/>
      <c r="R2759" s="53"/>
      <c r="S2759" s="53"/>
      <c r="T2759" s="53"/>
      <c r="U2759" s="81"/>
      <c r="V2759" s="53"/>
      <c r="W2759" s="53"/>
    </row>
    <row r="2760" spans="1:23" x14ac:dyDescent="0.25">
      <c r="A2760" s="116" t="str">
        <f>IF(ISBLANK(TBL_DATA[[#This Row],[Row.names]]), "",   DATE(YEAR(TBL_DATA[[#This Row],[Row.names]]), MONTH(TBL_DATA[[#This Row],[Row.names]]), DAY(TBL_DATA[[#This Row],[Row.names]])))</f>
        <v/>
      </c>
      <c r="B2760" s="119"/>
      <c r="C2760" s="68"/>
      <c r="E2760" s="53"/>
      <c r="F2760" s="53"/>
      <c r="G2760" s="54"/>
      <c r="H2760" s="114"/>
      <c r="I2760" s="53"/>
      <c r="J2760" s="53"/>
      <c r="K2760" s="53"/>
      <c r="L2760" s="53"/>
      <c r="M2760" s="53"/>
      <c r="N2760" s="53"/>
      <c r="O2760" s="53"/>
      <c r="P2760" s="53"/>
      <c r="Q2760" s="53"/>
      <c r="R2760" s="53"/>
      <c r="S2760" s="53"/>
      <c r="T2760" s="53"/>
      <c r="U2760" s="81"/>
      <c r="V2760" s="53"/>
      <c r="W2760" s="53"/>
    </row>
    <row r="2761" spans="1:23" x14ac:dyDescent="0.25">
      <c r="A2761" s="116" t="str">
        <f>IF(ISBLANK(TBL_DATA[[#This Row],[Row.names]]), "",   DATE(YEAR(TBL_DATA[[#This Row],[Row.names]]), MONTH(TBL_DATA[[#This Row],[Row.names]]), DAY(TBL_DATA[[#This Row],[Row.names]])))</f>
        <v/>
      </c>
      <c r="B2761" s="119"/>
      <c r="C2761" s="68"/>
      <c r="E2761" s="53"/>
      <c r="F2761" s="53"/>
      <c r="G2761" s="54"/>
      <c r="H2761" s="114"/>
      <c r="I2761" s="53"/>
      <c r="J2761" s="53"/>
      <c r="K2761" s="53"/>
      <c r="L2761" s="53"/>
      <c r="M2761" s="53"/>
      <c r="N2761" s="53"/>
      <c r="O2761" s="53"/>
      <c r="P2761" s="53"/>
      <c r="Q2761" s="53"/>
      <c r="R2761" s="53"/>
      <c r="S2761" s="53"/>
      <c r="T2761" s="53"/>
      <c r="U2761" s="81"/>
      <c r="V2761" s="53"/>
      <c r="W2761" s="53"/>
    </row>
    <row r="2762" spans="1:23" x14ac:dyDescent="0.25">
      <c r="A2762" s="116" t="str">
        <f>IF(ISBLANK(TBL_DATA[[#This Row],[Row.names]]), "",   DATE(YEAR(TBL_DATA[[#This Row],[Row.names]]), MONTH(TBL_DATA[[#This Row],[Row.names]]), DAY(TBL_DATA[[#This Row],[Row.names]])))</f>
        <v/>
      </c>
      <c r="B2762" s="119"/>
      <c r="C2762" s="68"/>
      <c r="E2762" s="53"/>
      <c r="F2762" s="53"/>
      <c r="G2762" s="54"/>
      <c r="H2762" s="114"/>
      <c r="I2762" s="53"/>
      <c r="J2762" s="53"/>
      <c r="K2762" s="53"/>
      <c r="L2762" s="53"/>
      <c r="M2762" s="53"/>
      <c r="N2762" s="53"/>
      <c r="O2762" s="53"/>
      <c r="P2762" s="53"/>
      <c r="Q2762" s="53"/>
      <c r="R2762" s="53"/>
      <c r="S2762" s="53"/>
      <c r="T2762" s="53"/>
      <c r="U2762" s="81"/>
      <c r="V2762" s="53"/>
      <c r="W2762" s="53"/>
    </row>
    <row r="2763" spans="1:23" x14ac:dyDescent="0.25">
      <c r="A2763" s="116" t="str">
        <f>IF(ISBLANK(TBL_DATA[[#This Row],[Row.names]]), "",   DATE(YEAR(TBL_DATA[[#This Row],[Row.names]]), MONTH(TBL_DATA[[#This Row],[Row.names]]), DAY(TBL_DATA[[#This Row],[Row.names]])))</f>
        <v/>
      </c>
      <c r="B2763" s="119"/>
      <c r="C2763" s="68"/>
      <c r="E2763" s="53"/>
      <c r="F2763" s="53"/>
      <c r="G2763" s="54"/>
      <c r="H2763" s="114"/>
      <c r="I2763" s="53"/>
      <c r="J2763" s="53"/>
      <c r="K2763" s="53"/>
      <c r="L2763" s="53"/>
      <c r="M2763" s="53"/>
      <c r="N2763" s="53"/>
      <c r="O2763" s="53"/>
      <c r="P2763" s="53"/>
      <c r="Q2763" s="53"/>
      <c r="R2763" s="53"/>
      <c r="S2763" s="53"/>
      <c r="T2763" s="53"/>
      <c r="U2763" s="81"/>
      <c r="V2763" s="53"/>
      <c r="W2763" s="53"/>
    </row>
    <row r="2764" spans="1:23" x14ac:dyDescent="0.25">
      <c r="A2764" s="116" t="str">
        <f>IF(ISBLANK(TBL_DATA[[#This Row],[Row.names]]), "",   DATE(YEAR(TBL_DATA[[#This Row],[Row.names]]), MONTH(TBL_DATA[[#This Row],[Row.names]]), DAY(TBL_DATA[[#This Row],[Row.names]])))</f>
        <v/>
      </c>
      <c r="B2764" s="119"/>
      <c r="C2764" s="68"/>
      <c r="E2764" s="53"/>
      <c r="F2764" s="53"/>
      <c r="G2764" s="54"/>
      <c r="H2764" s="114"/>
      <c r="I2764" s="53"/>
      <c r="J2764" s="53"/>
      <c r="K2764" s="53"/>
      <c r="L2764" s="53"/>
      <c r="M2764" s="53"/>
      <c r="N2764" s="53"/>
      <c r="O2764" s="53"/>
      <c r="P2764" s="53"/>
      <c r="Q2764" s="53"/>
      <c r="R2764" s="53"/>
      <c r="S2764" s="53"/>
      <c r="T2764" s="53"/>
      <c r="U2764" s="81"/>
      <c r="V2764" s="53"/>
      <c r="W2764" s="53"/>
    </row>
    <row r="2765" spans="1:23" x14ac:dyDescent="0.25">
      <c r="A2765" s="116" t="str">
        <f>IF(ISBLANK(TBL_DATA[[#This Row],[Row.names]]), "",   DATE(YEAR(TBL_DATA[[#This Row],[Row.names]]), MONTH(TBL_DATA[[#This Row],[Row.names]]), DAY(TBL_DATA[[#This Row],[Row.names]])))</f>
        <v/>
      </c>
      <c r="B2765" s="119"/>
      <c r="C2765" s="68"/>
      <c r="E2765" s="53"/>
      <c r="F2765" s="53"/>
      <c r="G2765" s="54"/>
      <c r="H2765" s="114"/>
      <c r="I2765" s="53"/>
      <c r="J2765" s="53"/>
      <c r="K2765" s="53"/>
      <c r="L2765" s="53"/>
      <c r="M2765" s="53"/>
      <c r="N2765" s="53"/>
      <c r="O2765" s="53"/>
      <c r="P2765" s="53"/>
      <c r="Q2765" s="53"/>
      <c r="R2765" s="53"/>
      <c r="S2765" s="53"/>
      <c r="T2765" s="53"/>
      <c r="U2765" s="81"/>
      <c r="V2765" s="53"/>
      <c r="W2765" s="53"/>
    </row>
    <row r="2766" spans="1:23" x14ac:dyDescent="0.25">
      <c r="A2766" s="116" t="str">
        <f>IF(ISBLANK(TBL_DATA[[#This Row],[Row.names]]), "",   DATE(YEAR(TBL_DATA[[#This Row],[Row.names]]), MONTH(TBL_DATA[[#This Row],[Row.names]]), DAY(TBL_DATA[[#This Row],[Row.names]])))</f>
        <v/>
      </c>
      <c r="B2766" s="119"/>
      <c r="C2766" s="68"/>
      <c r="E2766" s="53"/>
      <c r="F2766" s="53"/>
      <c r="G2766" s="54"/>
      <c r="H2766" s="114"/>
      <c r="I2766" s="53"/>
      <c r="J2766" s="53"/>
      <c r="K2766" s="53"/>
      <c r="L2766" s="53"/>
      <c r="M2766" s="53"/>
      <c r="N2766" s="53"/>
      <c r="O2766" s="53"/>
      <c r="P2766" s="53"/>
      <c r="Q2766" s="53"/>
      <c r="R2766" s="53"/>
      <c r="S2766" s="53"/>
      <c r="T2766" s="53"/>
      <c r="U2766" s="81"/>
      <c r="V2766" s="53"/>
      <c r="W2766" s="53"/>
    </row>
    <row r="2767" spans="1:23" x14ac:dyDescent="0.25">
      <c r="A2767" s="116" t="str">
        <f>IF(ISBLANK(TBL_DATA[[#This Row],[Row.names]]), "",   DATE(YEAR(TBL_DATA[[#This Row],[Row.names]]), MONTH(TBL_DATA[[#This Row],[Row.names]]), DAY(TBL_DATA[[#This Row],[Row.names]])))</f>
        <v/>
      </c>
      <c r="B2767" s="119"/>
      <c r="C2767" s="68"/>
      <c r="E2767" s="53"/>
      <c r="F2767" s="53"/>
      <c r="G2767" s="54"/>
      <c r="H2767" s="114"/>
      <c r="I2767" s="53"/>
      <c r="J2767" s="53"/>
      <c r="K2767" s="53"/>
      <c r="L2767" s="53"/>
      <c r="M2767" s="53"/>
      <c r="N2767" s="53"/>
      <c r="O2767" s="53"/>
      <c r="P2767" s="53"/>
      <c r="Q2767" s="53"/>
      <c r="R2767" s="53"/>
      <c r="S2767" s="53"/>
      <c r="T2767" s="53"/>
      <c r="U2767" s="81"/>
      <c r="V2767" s="53"/>
      <c r="W2767" s="53"/>
    </row>
    <row r="2768" spans="1:23" x14ac:dyDescent="0.25">
      <c r="A2768" s="116" t="str">
        <f>IF(ISBLANK(TBL_DATA[[#This Row],[Row.names]]), "",   DATE(YEAR(TBL_DATA[[#This Row],[Row.names]]), MONTH(TBL_DATA[[#This Row],[Row.names]]), DAY(TBL_DATA[[#This Row],[Row.names]])))</f>
        <v/>
      </c>
      <c r="B2768" s="119"/>
      <c r="C2768" s="68"/>
      <c r="E2768" s="53"/>
      <c r="F2768" s="53"/>
      <c r="G2768" s="54"/>
      <c r="H2768" s="114"/>
      <c r="I2768" s="53"/>
      <c r="J2768" s="53"/>
      <c r="K2768" s="53"/>
      <c r="L2768" s="53"/>
      <c r="M2768" s="53"/>
      <c r="N2768" s="53"/>
      <c r="O2768" s="53"/>
      <c r="P2768" s="53"/>
      <c r="Q2768" s="53"/>
      <c r="R2768" s="53"/>
      <c r="S2768" s="53"/>
      <c r="T2768" s="53"/>
      <c r="U2768" s="81"/>
      <c r="V2768" s="53"/>
      <c r="W2768" s="53"/>
    </row>
    <row r="2769" spans="1:23" x14ac:dyDescent="0.25">
      <c r="A2769" s="116" t="str">
        <f>IF(ISBLANK(TBL_DATA[[#This Row],[Row.names]]), "",   DATE(YEAR(TBL_DATA[[#This Row],[Row.names]]), MONTH(TBL_DATA[[#This Row],[Row.names]]), DAY(TBL_DATA[[#This Row],[Row.names]])))</f>
        <v/>
      </c>
      <c r="B2769" s="119"/>
      <c r="C2769" s="68"/>
      <c r="E2769" s="53"/>
      <c r="F2769" s="53"/>
      <c r="G2769" s="54"/>
      <c r="H2769" s="114"/>
      <c r="I2769" s="53"/>
      <c r="J2769" s="53"/>
      <c r="K2769" s="53"/>
      <c r="L2769" s="53"/>
      <c r="M2769" s="53"/>
      <c r="N2769" s="53"/>
      <c r="O2769" s="53"/>
      <c r="P2769" s="53"/>
      <c r="Q2769" s="53"/>
      <c r="R2769" s="53"/>
      <c r="S2769" s="53"/>
      <c r="T2769" s="53"/>
      <c r="U2769" s="81"/>
      <c r="V2769" s="53"/>
      <c r="W2769" s="53"/>
    </row>
    <row r="2770" spans="1:23" x14ac:dyDescent="0.25">
      <c r="A2770" s="116" t="str">
        <f>IF(ISBLANK(TBL_DATA[[#This Row],[Row.names]]), "",   DATE(YEAR(TBL_DATA[[#This Row],[Row.names]]), MONTH(TBL_DATA[[#This Row],[Row.names]]), DAY(TBL_DATA[[#This Row],[Row.names]])))</f>
        <v/>
      </c>
      <c r="B2770" s="119"/>
      <c r="C2770" s="68"/>
      <c r="E2770" s="53"/>
      <c r="F2770" s="53"/>
      <c r="G2770" s="54"/>
      <c r="H2770" s="114"/>
      <c r="I2770" s="53"/>
      <c r="J2770" s="53"/>
      <c r="K2770" s="53"/>
      <c r="L2770" s="53"/>
      <c r="M2770" s="53"/>
      <c r="N2770" s="53"/>
      <c r="O2770" s="53"/>
      <c r="P2770" s="53"/>
      <c r="Q2770" s="53"/>
      <c r="R2770" s="53"/>
      <c r="S2770" s="53"/>
      <c r="T2770" s="53"/>
      <c r="U2770" s="81"/>
      <c r="V2770" s="53"/>
      <c r="W2770" s="53"/>
    </row>
    <row r="2771" spans="1:23" x14ac:dyDescent="0.25">
      <c r="A2771" s="116" t="str">
        <f>IF(ISBLANK(TBL_DATA[[#This Row],[Row.names]]), "",   DATE(YEAR(TBL_DATA[[#This Row],[Row.names]]), MONTH(TBL_DATA[[#This Row],[Row.names]]), DAY(TBL_DATA[[#This Row],[Row.names]])))</f>
        <v/>
      </c>
      <c r="B2771" s="119"/>
      <c r="C2771" s="68"/>
      <c r="E2771" s="53"/>
      <c r="F2771" s="53"/>
      <c r="G2771" s="54"/>
      <c r="H2771" s="114"/>
      <c r="I2771" s="53"/>
      <c r="J2771" s="53"/>
      <c r="K2771" s="53"/>
      <c r="L2771" s="53"/>
      <c r="M2771" s="53"/>
      <c r="N2771" s="53"/>
      <c r="O2771" s="53"/>
      <c r="P2771" s="53"/>
      <c r="Q2771" s="53"/>
      <c r="R2771" s="53"/>
      <c r="S2771" s="53"/>
      <c r="T2771" s="53"/>
      <c r="U2771" s="81"/>
      <c r="V2771" s="53"/>
      <c r="W2771" s="53"/>
    </row>
    <row r="2772" spans="1:23" x14ac:dyDescent="0.25">
      <c r="A2772" s="116" t="str">
        <f>IF(ISBLANK(TBL_DATA[[#This Row],[Row.names]]), "",   DATE(YEAR(TBL_DATA[[#This Row],[Row.names]]), MONTH(TBL_DATA[[#This Row],[Row.names]]), DAY(TBL_DATA[[#This Row],[Row.names]])))</f>
        <v/>
      </c>
      <c r="B2772" s="119"/>
      <c r="C2772" s="68"/>
      <c r="E2772" s="53"/>
      <c r="F2772" s="53"/>
      <c r="G2772" s="54"/>
      <c r="H2772" s="114"/>
      <c r="I2772" s="53"/>
      <c r="J2772" s="53"/>
      <c r="K2772" s="53"/>
      <c r="L2772" s="53"/>
      <c r="M2772" s="53"/>
      <c r="N2772" s="53"/>
      <c r="O2772" s="53"/>
      <c r="P2772" s="53"/>
      <c r="Q2772" s="53"/>
      <c r="R2772" s="53"/>
      <c r="S2772" s="53"/>
      <c r="T2772" s="53"/>
      <c r="U2772" s="81"/>
      <c r="V2772" s="53"/>
      <c r="W2772" s="53"/>
    </row>
    <row r="2773" spans="1:23" x14ac:dyDescent="0.25">
      <c r="A2773" s="116" t="str">
        <f>IF(ISBLANK(TBL_DATA[[#This Row],[Row.names]]), "",   DATE(YEAR(TBL_DATA[[#This Row],[Row.names]]), MONTH(TBL_DATA[[#This Row],[Row.names]]), DAY(TBL_DATA[[#This Row],[Row.names]])))</f>
        <v/>
      </c>
      <c r="B2773" s="119"/>
      <c r="C2773" s="68"/>
      <c r="E2773" s="53"/>
      <c r="F2773" s="53"/>
      <c r="G2773" s="54"/>
      <c r="H2773" s="114"/>
      <c r="I2773" s="53"/>
      <c r="J2773" s="53"/>
      <c r="K2773" s="53"/>
      <c r="L2773" s="53"/>
      <c r="M2773" s="53"/>
      <c r="N2773" s="53"/>
      <c r="O2773" s="53"/>
      <c r="P2773" s="53"/>
      <c r="Q2773" s="53"/>
      <c r="R2773" s="53"/>
      <c r="S2773" s="53"/>
      <c r="T2773" s="53"/>
      <c r="U2773" s="81"/>
      <c r="V2773" s="53"/>
      <c r="W2773" s="53"/>
    </row>
    <row r="2774" spans="1:23" x14ac:dyDescent="0.25">
      <c r="A2774" s="116" t="str">
        <f>IF(ISBLANK(TBL_DATA[[#This Row],[Row.names]]), "",   DATE(YEAR(TBL_DATA[[#This Row],[Row.names]]), MONTH(TBL_DATA[[#This Row],[Row.names]]), DAY(TBL_DATA[[#This Row],[Row.names]])))</f>
        <v/>
      </c>
      <c r="B2774" s="119"/>
      <c r="C2774" s="68"/>
      <c r="E2774" s="53"/>
      <c r="F2774" s="53"/>
      <c r="G2774" s="54"/>
      <c r="H2774" s="114"/>
      <c r="I2774" s="53"/>
      <c r="J2774" s="53"/>
      <c r="K2774" s="53"/>
      <c r="L2774" s="53"/>
      <c r="M2774" s="53"/>
      <c r="N2774" s="53"/>
      <c r="O2774" s="53"/>
      <c r="P2774" s="53"/>
      <c r="Q2774" s="53"/>
      <c r="R2774" s="53"/>
      <c r="S2774" s="53"/>
      <c r="T2774" s="53"/>
      <c r="U2774" s="81"/>
      <c r="V2774" s="53"/>
      <c r="W2774" s="53"/>
    </row>
    <row r="2775" spans="1:23" x14ac:dyDescent="0.25">
      <c r="A2775" s="116" t="str">
        <f>IF(ISBLANK(TBL_DATA[[#This Row],[Row.names]]), "",   DATE(YEAR(TBL_DATA[[#This Row],[Row.names]]), MONTH(TBL_DATA[[#This Row],[Row.names]]), DAY(TBL_DATA[[#This Row],[Row.names]])))</f>
        <v/>
      </c>
      <c r="B2775" s="119"/>
      <c r="C2775" s="68"/>
      <c r="E2775" s="53"/>
      <c r="F2775" s="53"/>
      <c r="G2775" s="54"/>
      <c r="H2775" s="114"/>
      <c r="I2775" s="53"/>
      <c r="J2775" s="53"/>
      <c r="K2775" s="53"/>
      <c r="L2775" s="53"/>
      <c r="M2775" s="53"/>
      <c r="N2775" s="53"/>
      <c r="O2775" s="53"/>
      <c r="P2775" s="53"/>
      <c r="Q2775" s="53"/>
      <c r="R2775" s="53"/>
      <c r="S2775" s="53"/>
      <c r="T2775" s="53"/>
      <c r="U2775" s="81"/>
      <c r="V2775" s="53"/>
      <c r="W2775" s="53"/>
    </row>
    <row r="2776" spans="1:23" x14ac:dyDescent="0.25">
      <c r="A2776" s="116" t="str">
        <f>IF(ISBLANK(TBL_DATA[[#This Row],[Row.names]]), "",   DATE(YEAR(TBL_DATA[[#This Row],[Row.names]]), MONTH(TBL_DATA[[#This Row],[Row.names]]), DAY(TBL_DATA[[#This Row],[Row.names]])))</f>
        <v/>
      </c>
      <c r="B2776" s="119"/>
      <c r="C2776" s="68"/>
      <c r="E2776" s="53"/>
      <c r="F2776" s="53"/>
      <c r="G2776" s="54"/>
      <c r="H2776" s="114"/>
      <c r="I2776" s="53"/>
      <c r="J2776" s="53"/>
      <c r="K2776" s="53"/>
      <c r="L2776" s="53"/>
      <c r="M2776" s="53"/>
      <c r="N2776" s="53"/>
      <c r="O2776" s="53"/>
      <c r="P2776" s="53"/>
      <c r="Q2776" s="53"/>
      <c r="R2776" s="53"/>
      <c r="S2776" s="53"/>
      <c r="T2776" s="53"/>
      <c r="U2776" s="81"/>
      <c r="V2776" s="53"/>
      <c r="W2776" s="53"/>
    </row>
    <row r="2777" spans="1:23" x14ac:dyDescent="0.25">
      <c r="A2777" s="116" t="str">
        <f>IF(ISBLANK(TBL_DATA[[#This Row],[Row.names]]), "",   DATE(YEAR(TBL_DATA[[#This Row],[Row.names]]), MONTH(TBL_DATA[[#This Row],[Row.names]]), DAY(TBL_DATA[[#This Row],[Row.names]])))</f>
        <v/>
      </c>
      <c r="B2777" s="119"/>
      <c r="C2777" s="68"/>
      <c r="E2777" s="53"/>
      <c r="F2777" s="53"/>
      <c r="G2777" s="54"/>
      <c r="H2777" s="114"/>
      <c r="I2777" s="53"/>
      <c r="J2777" s="53"/>
      <c r="K2777" s="53"/>
      <c r="L2777" s="53"/>
      <c r="M2777" s="53"/>
      <c r="N2777" s="53"/>
      <c r="O2777" s="53"/>
      <c r="P2777" s="53"/>
      <c r="Q2777" s="53"/>
      <c r="R2777" s="53"/>
      <c r="S2777" s="53"/>
      <c r="T2777" s="53"/>
      <c r="U2777" s="81"/>
      <c r="V2777" s="53"/>
      <c r="W2777" s="53"/>
    </row>
    <row r="2778" spans="1:23" x14ac:dyDescent="0.25">
      <c r="A2778" s="116" t="str">
        <f>IF(ISBLANK(TBL_DATA[[#This Row],[Row.names]]), "",   DATE(YEAR(TBL_DATA[[#This Row],[Row.names]]), MONTH(TBL_DATA[[#This Row],[Row.names]]), DAY(TBL_DATA[[#This Row],[Row.names]])))</f>
        <v/>
      </c>
      <c r="B2778" s="119"/>
      <c r="C2778" s="68"/>
      <c r="E2778" s="53"/>
      <c r="F2778" s="53"/>
      <c r="G2778" s="54"/>
      <c r="H2778" s="114"/>
      <c r="I2778" s="53"/>
      <c r="J2778" s="53"/>
      <c r="K2778" s="53"/>
      <c r="L2778" s="53"/>
      <c r="M2778" s="53"/>
      <c r="N2778" s="53"/>
      <c r="O2778" s="53"/>
      <c r="P2778" s="53"/>
      <c r="Q2778" s="53"/>
      <c r="R2778" s="53"/>
      <c r="S2778" s="53"/>
      <c r="T2778" s="53"/>
      <c r="U2778" s="81"/>
      <c r="V2778" s="53"/>
      <c r="W2778" s="53"/>
    </row>
    <row r="2779" spans="1:23" x14ac:dyDescent="0.25">
      <c r="A2779" s="116" t="str">
        <f>IF(ISBLANK(TBL_DATA[[#This Row],[Row.names]]), "",   DATE(YEAR(TBL_DATA[[#This Row],[Row.names]]), MONTH(TBL_DATA[[#This Row],[Row.names]]), DAY(TBL_DATA[[#This Row],[Row.names]])))</f>
        <v/>
      </c>
      <c r="B2779" s="119"/>
      <c r="C2779" s="68"/>
      <c r="E2779" s="53"/>
      <c r="F2779" s="53"/>
      <c r="G2779" s="54"/>
      <c r="H2779" s="114"/>
      <c r="I2779" s="53"/>
      <c r="J2779" s="53"/>
      <c r="K2779" s="53"/>
      <c r="L2779" s="53"/>
      <c r="M2779" s="53"/>
      <c r="N2779" s="53"/>
      <c r="O2779" s="53"/>
      <c r="P2779" s="53"/>
      <c r="Q2779" s="53"/>
      <c r="R2779" s="53"/>
      <c r="S2779" s="53"/>
      <c r="T2779" s="53"/>
      <c r="U2779" s="81"/>
      <c r="V2779" s="53"/>
      <c r="W2779" s="53"/>
    </row>
    <row r="2780" spans="1:23" x14ac:dyDescent="0.25">
      <c r="A2780" s="116" t="str">
        <f>IF(ISBLANK(TBL_DATA[[#This Row],[Row.names]]), "",   DATE(YEAR(TBL_DATA[[#This Row],[Row.names]]), MONTH(TBL_DATA[[#This Row],[Row.names]]), DAY(TBL_DATA[[#This Row],[Row.names]])))</f>
        <v/>
      </c>
      <c r="B2780" s="119"/>
      <c r="C2780" s="68"/>
      <c r="E2780" s="53"/>
      <c r="F2780" s="53"/>
      <c r="G2780" s="54"/>
      <c r="H2780" s="114"/>
      <c r="I2780" s="53"/>
      <c r="J2780" s="53"/>
      <c r="K2780" s="53"/>
      <c r="L2780" s="53"/>
      <c r="M2780" s="53"/>
      <c r="N2780" s="53"/>
      <c r="O2780" s="53"/>
      <c r="P2780" s="53"/>
      <c r="Q2780" s="53"/>
      <c r="R2780" s="53"/>
      <c r="S2780" s="53"/>
      <c r="T2780" s="53"/>
      <c r="U2780" s="81"/>
      <c r="V2780" s="53"/>
      <c r="W2780" s="53"/>
    </row>
    <row r="2781" spans="1:23" x14ac:dyDescent="0.25">
      <c r="A2781" s="116" t="str">
        <f>IF(ISBLANK(TBL_DATA[[#This Row],[Row.names]]), "",   DATE(YEAR(TBL_DATA[[#This Row],[Row.names]]), MONTH(TBL_DATA[[#This Row],[Row.names]]), DAY(TBL_DATA[[#This Row],[Row.names]])))</f>
        <v/>
      </c>
      <c r="B2781" s="119"/>
      <c r="C2781" s="68"/>
      <c r="E2781" s="53"/>
      <c r="F2781" s="53"/>
      <c r="G2781" s="54"/>
      <c r="H2781" s="114"/>
      <c r="I2781" s="53"/>
      <c r="J2781" s="53"/>
      <c r="K2781" s="53"/>
      <c r="L2781" s="53"/>
      <c r="M2781" s="53"/>
      <c r="N2781" s="53"/>
      <c r="O2781" s="53"/>
      <c r="P2781" s="53"/>
      <c r="Q2781" s="53"/>
      <c r="R2781" s="53"/>
      <c r="S2781" s="53"/>
      <c r="T2781" s="53"/>
      <c r="U2781" s="81"/>
      <c r="V2781" s="53"/>
      <c r="W2781" s="53"/>
    </row>
    <row r="2782" spans="1:23" x14ac:dyDescent="0.25">
      <c r="A2782" s="116" t="str">
        <f>IF(ISBLANK(TBL_DATA[[#This Row],[Row.names]]), "",   DATE(YEAR(TBL_DATA[[#This Row],[Row.names]]), MONTH(TBL_DATA[[#This Row],[Row.names]]), DAY(TBL_DATA[[#This Row],[Row.names]])))</f>
        <v/>
      </c>
      <c r="B2782" s="119"/>
      <c r="C2782" s="68"/>
      <c r="E2782" s="53"/>
      <c r="F2782" s="53"/>
      <c r="G2782" s="54"/>
      <c r="H2782" s="114"/>
      <c r="I2782" s="53"/>
      <c r="J2782" s="53"/>
      <c r="K2782" s="53"/>
      <c r="L2782" s="53"/>
      <c r="M2782" s="53"/>
      <c r="N2782" s="53"/>
      <c r="O2782" s="53"/>
      <c r="P2782" s="53"/>
      <c r="Q2782" s="53"/>
      <c r="R2782" s="53"/>
      <c r="S2782" s="53"/>
      <c r="T2782" s="53"/>
      <c r="U2782" s="81"/>
      <c r="V2782" s="53"/>
      <c r="W2782" s="53"/>
    </row>
    <row r="2783" spans="1:23" x14ac:dyDescent="0.25">
      <c r="A2783" s="116" t="str">
        <f>IF(ISBLANK(TBL_DATA[[#This Row],[Row.names]]), "",   DATE(YEAR(TBL_DATA[[#This Row],[Row.names]]), MONTH(TBL_DATA[[#This Row],[Row.names]]), DAY(TBL_DATA[[#This Row],[Row.names]])))</f>
        <v/>
      </c>
      <c r="B2783" s="119"/>
      <c r="C2783" s="68"/>
      <c r="E2783" s="53"/>
      <c r="F2783" s="53"/>
      <c r="G2783" s="54"/>
      <c r="H2783" s="114"/>
      <c r="I2783" s="53"/>
      <c r="J2783" s="53"/>
      <c r="K2783" s="53"/>
      <c r="L2783" s="53"/>
      <c r="M2783" s="53"/>
      <c r="N2783" s="53"/>
      <c r="O2783" s="53"/>
      <c r="P2783" s="53"/>
      <c r="Q2783" s="53"/>
      <c r="R2783" s="53"/>
      <c r="S2783" s="53"/>
      <c r="T2783" s="53"/>
      <c r="U2783" s="81"/>
      <c r="V2783" s="53"/>
      <c r="W2783" s="53"/>
    </row>
    <row r="2784" spans="1:23" x14ac:dyDescent="0.25">
      <c r="A2784" s="116" t="str">
        <f>IF(ISBLANK(TBL_DATA[[#This Row],[Row.names]]), "",   DATE(YEAR(TBL_DATA[[#This Row],[Row.names]]), MONTH(TBL_DATA[[#This Row],[Row.names]]), DAY(TBL_DATA[[#This Row],[Row.names]])))</f>
        <v/>
      </c>
      <c r="B2784" s="119"/>
      <c r="C2784" s="68"/>
      <c r="E2784" s="53"/>
      <c r="F2784" s="53"/>
      <c r="G2784" s="54"/>
      <c r="H2784" s="114"/>
      <c r="I2784" s="53"/>
      <c r="J2784" s="53"/>
      <c r="K2784" s="53"/>
      <c r="L2784" s="53"/>
      <c r="M2784" s="53"/>
      <c r="N2784" s="53"/>
      <c r="O2784" s="53"/>
      <c r="P2784" s="53"/>
      <c r="Q2784" s="53"/>
      <c r="R2784" s="53"/>
      <c r="S2784" s="53"/>
      <c r="T2784" s="53"/>
      <c r="U2784" s="81"/>
      <c r="V2784" s="53"/>
      <c r="W2784" s="53"/>
    </row>
    <row r="2785" spans="1:23" x14ac:dyDescent="0.25">
      <c r="A2785" s="116" t="str">
        <f>IF(ISBLANK(TBL_DATA[[#This Row],[Row.names]]), "",   DATE(YEAR(TBL_DATA[[#This Row],[Row.names]]), MONTH(TBL_DATA[[#This Row],[Row.names]]), DAY(TBL_DATA[[#This Row],[Row.names]])))</f>
        <v/>
      </c>
      <c r="B2785" s="119"/>
      <c r="C2785" s="68"/>
      <c r="E2785" s="53"/>
      <c r="F2785" s="53"/>
      <c r="G2785" s="54"/>
      <c r="H2785" s="114"/>
      <c r="I2785" s="53"/>
      <c r="J2785" s="53"/>
      <c r="K2785" s="53"/>
      <c r="L2785" s="53"/>
      <c r="M2785" s="53"/>
      <c r="N2785" s="53"/>
      <c r="O2785" s="53"/>
      <c r="P2785" s="53"/>
      <c r="Q2785" s="53"/>
      <c r="R2785" s="53"/>
      <c r="S2785" s="53"/>
      <c r="T2785" s="53"/>
      <c r="U2785" s="81"/>
      <c r="V2785" s="53"/>
      <c r="W2785" s="53"/>
    </row>
    <row r="2786" spans="1:23" x14ac:dyDescent="0.25">
      <c r="A2786" s="116" t="str">
        <f>IF(ISBLANK(TBL_DATA[[#This Row],[Row.names]]), "",   DATE(YEAR(TBL_DATA[[#This Row],[Row.names]]), MONTH(TBL_DATA[[#This Row],[Row.names]]), DAY(TBL_DATA[[#This Row],[Row.names]])))</f>
        <v/>
      </c>
      <c r="B2786" s="119"/>
      <c r="C2786" s="68"/>
      <c r="E2786" s="53"/>
      <c r="F2786" s="53"/>
      <c r="G2786" s="54"/>
      <c r="H2786" s="114"/>
      <c r="I2786" s="53"/>
      <c r="J2786" s="53"/>
      <c r="K2786" s="53"/>
      <c r="L2786" s="53"/>
      <c r="M2786" s="53"/>
      <c r="N2786" s="53"/>
      <c r="O2786" s="53"/>
      <c r="P2786" s="53"/>
      <c r="Q2786" s="53"/>
      <c r="R2786" s="53"/>
      <c r="S2786" s="53"/>
      <c r="T2786" s="53"/>
      <c r="U2786" s="81"/>
      <c r="V2786" s="53"/>
      <c r="W2786" s="53"/>
    </row>
    <row r="2787" spans="1:23" x14ac:dyDescent="0.25">
      <c r="A2787" s="116" t="str">
        <f>IF(ISBLANK(TBL_DATA[[#This Row],[Row.names]]), "",   DATE(YEAR(TBL_DATA[[#This Row],[Row.names]]), MONTH(TBL_DATA[[#This Row],[Row.names]]), DAY(TBL_DATA[[#This Row],[Row.names]])))</f>
        <v/>
      </c>
      <c r="B2787" s="119"/>
      <c r="C2787" s="68"/>
      <c r="E2787" s="53"/>
      <c r="F2787" s="53"/>
      <c r="G2787" s="54"/>
      <c r="H2787" s="114"/>
      <c r="I2787" s="53"/>
      <c r="J2787" s="53"/>
      <c r="K2787" s="53"/>
      <c r="L2787" s="53"/>
      <c r="M2787" s="53"/>
      <c r="N2787" s="53"/>
      <c r="O2787" s="53"/>
      <c r="P2787" s="53"/>
      <c r="Q2787" s="53"/>
      <c r="R2787" s="53"/>
      <c r="S2787" s="53"/>
      <c r="T2787" s="53"/>
      <c r="U2787" s="81"/>
      <c r="V2787" s="53"/>
      <c r="W2787" s="53"/>
    </row>
    <row r="2788" spans="1:23" x14ac:dyDescent="0.25">
      <c r="A2788" s="116" t="str">
        <f>IF(ISBLANK(TBL_DATA[[#This Row],[Row.names]]), "",   DATE(YEAR(TBL_DATA[[#This Row],[Row.names]]), MONTH(TBL_DATA[[#This Row],[Row.names]]), DAY(TBL_DATA[[#This Row],[Row.names]])))</f>
        <v/>
      </c>
      <c r="B2788" s="119"/>
      <c r="C2788" s="68"/>
      <c r="E2788" s="53"/>
      <c r="F2788" s="53"/>
      <c r="G2788" s="54"/>
      <c r="H2788" s="114"/>
      <c r="I2788" s="53"/>
      <c r="J2788" s="53"/>
      <c r="K2788" s="53"/>
      <c r="L2788" s="53"/>
      <c r="M2788" s="53"/>
      <c r="N2788" s="53"/>
      <c r="O2788" s="53"/>
      <c r="P2788" s="53"/>
      <c r="Q2788" s="53"/>
      <c r="R2788" s="53"/>
      <c r="S2788" s="53"/>
      <c r="T2788" s="53"/>
      <c r="U2788" s="81"/>
      <c r="V2788" s="53"/>
      <c r="W2788" s="53"/>
    </row>
    <row r="2789" spans="1:23" x14ac:dyDescent="0.25">
      <c r="A2789" s="116" t="str">
        <f>IF(ISBLANK(TBL_DATA[[#This Row],[Row.names]]), "",   DATE(YEAR(TBL_DATA[[#This Row],[Row.names]]), MONTH(TBL_DATA[[#This Row],[Row.names]]), DAY(TBL_DATA[[#This Row],[Row.names]])))</f>
        <v/>
      </c>
      <c r="B2789" s="119"/>
      <c r="C2789" s="68"/>
      <c r="E2789" s="53"/>
      <c r="F2789" s="53"/>
      <c r="G2789" s="54"/>
      <c r="H2789" s="114"/>
      <c r="I2789" s="53"/>
      <c r="J2789" s="53"/>
      <c r="K2789" s="53"/>
      <c r="L2789" s="53"/>
      <c r="M2789" s="53"/>
      <c r="N2789" s="53"/>
      <c r="O2789" s="53"/>
      <c r="P2789" s="53"/>
      <c r="Q2789" s="53"/>
      <c r="R2789" s="53"/>
      <c r="S2789" s="53"/>
      <c r="T2789" s="53"/>
      <c r="U2789" s="81"/>
      <c r="V2789" s="53"/>
      <c r="W2789" s="53"/>
    </row>
    <row r="2790" spans="1:23" x14ac:dyDescent="0.25">
      <c r="A2790" s="116" t="str">
        <f>IF(ISBLANK(TBL_DATA[[#This Row],[Row.names]]), "",   DATE(YEAR(TBL_DATA[[#This Row],[Row.names]]), MONTH(TBL_DATA[[#This Row],[Row.names]]), DAY(TBL_DATA[[#This Row],[Row.names]])))</f>
        <v/>
      </c>
      <c r="B2790" s="119"/>
      <c r="C2790" s="68"/>
      <c r="E2790" s="53"/>
      <c r="F2790" s="53"/>
      <c r="G2790" s="54"/>
      <c r="H2790" s="114"/>
      <c r="I2790" s="53"/>
      <c r="J2790" s="53"/>
      <c r="K2790" s="53"/>
      <c r="L2790" s="53"/>
      <c r="M2790" s="53"/>
      <c r="N2790" s="53"/>
      <c r="O2790" s="53"/>
      <c r="P2790" s="53"/>
      <c r="Q2790" s="53"/>
      <c r="R2790" s="53"/>
      <c r="S2790" s="53"/>
      <c r="T2790" s="53"/>
      <c r="U2790" s="81"/>
      <c r="V2790" s="53"/>
      <c r="W2790" s="53"/>
    </row>
    <row r="2791" spans="1:23" x14ac:dyDescent="0.25">
      <c r="A2791" s="116" t="str">
        <f>IF(ISBLANK(TBL_DATA[[#This Row],[Row.names]]), "",   DATE(YEAR(TBL_DATA[[#This Row],[Row.names]]), MONTH(TBL_DATA[[#This Row],[Row.names]]), DAY(TBL_DATA[[#This Row],[Row.names]])))</f>
        <v/>
      </c>
      <c r="B2791" s="119"/>
      <c r="C2791" s="68"/>
      <c r="E2791" s="53"/>
      <c r="F2791" s="53"/>
      <c r="G2791" s="54"/>
      <c r="H2791" s="114"/>
      <c r="I2791" s="53"/>
      <c r="J2791" s="53"/>
      <c r="K2791" s="53"/>
      <c r="L2791" s="53"/>
      <c r="M2791" s="53"/>
      <c r="N2791" s="53"/>
      <c r="O2791" s="53"/>
      <c r="P2791" s="53"/>
      <c r="Q2791" s="53"/>
      <c r="R2791" s="53"/>
      <c r="S2791" s="53"/>
      <c r="T2791" s="53"/>
      <c r="U2791" s="81"/>
      <c r="V2791" s="53"/>
      <c r="W2791" s="53"/>
    </row>
    <row r="2792" spans="1:23" x14ac:dyDescent="0.25">
      <c r="A2792" s="116" t="str">
        <f>IF(ISBLANK(TBL_DATA[[#This Row],[Row.names]]), "",   DATE(YEAR(TBL_DATA[[#This Row],[Row.names]]), MONTH(TBL_DATA[[#This Row],[Row.names]]), DAY(TBL_DATA[[#This Row],[Row.names]])))</f>
        <v/>
      </c>
      <c r="B2792" s="119"/>
      <c r="C2792" s="68"/>
      <c r="E2792" s="53"/>
      <c r="F2792" s="53"/>
      <c r="G2792" s="54"/>
      <c r="H2792" s="114"/>
      <c r="I2792" s="53"/>
      <c r="J2792" s="53"/>
      <c r="K2792" s="53"/>
      <c r="L2792" s="53"/>
      <c r="M2792" s="53"/>
      <c r="N2792" s="53"/>
      <c r="O2792" s="53"/>
      <c r="P2792" s="53"/>
      <c r="Q2792" s="53"/>
      <c r="R2792" s="53"/>
      <c r="S2792" s="53"/>
      <c r="T2792" s="53"/>
      <c r="U2792" s="81"/>
      <c r="V2792" s="53"/>
      <c r="W2792" s="53"/>
    </row>
    <row r="2793" spans="1:23" x14ac:dyDescent="0.25">
      <c r="A2793" s="116" t="str">
        <f>IF(ISBLANK(TBL_DATA[[#This Row],[Row.names]]), "",   DATE(YEAR(TBL_DATA[[#This Row],[Row.names]]), MONTH(TBL_DATA[[#This Row],[Row.names]]), DAY(TBL_DATA[[#This Row],[Row.names]])))</f>
        <v/>
      </c>
      <c r="B2793" s="119"/>
      <c r="C2793" s="68"/>
      <c r="E2793" s="53"/>
      <c r="F2793" s="53"/>
      <c r="G2793" s="54"/>
      <c r="H2793" s="114"/>
      <c r="I2793" s="53"/>
      <c r="J2793" s="53"/>
      <c r="K2793" s="53"/>
      <c r="L2793" s="53"/>
      <c r="M2793" s="53"/>
      <c r="N2793" s="53"/>
      <c r="O2793" s="53"/>
      <c r="P2793" s="53"/>
      <c r="Q2793" s="53"/>
      <c r="R2793" s="53"/>
      <c r="S2793" s="53"/>
      <c r="T2793" s="53"/>
      <c r="U2793" s="81"/>
      <c r="V2793" s="53"/>
      <c r="W2793" s="53"/>
    </row>
    <row r="2794" spans="1:23" x14ac:dyDescent="0.25">
      <c r="A2794" s="116" t="str">
        <f>IF(ISBLANK(TBL_DATA[[#This Row],[Row.names]]), "",   DATE(YEAR(TBL_DATA[[#This Row],[Row.names]]), MONTH(TBL_DATA[[#This Row],[Row.names]]), DAY(TBL_DATA[[#This Row],[Row.names]])))</f>
        <v/>
      </c>
      <c r="B2794" s="119"/>
      <c r="C2794" s="68"/>
      <c r="E2794" s="53"/>
      <c r="F2794" s="53"/>
      <c r="G2794" s="54"/>
      <c r="H2794" s="114"/>
      <c r="I2794" s="53"/>
      <c r="J2794" s="53"/>
      <c r="K2794" s="53"/>
      <c r="L2794" s="53"/>
      <c r="M2794" s="53"/>
      <c r="N2794" s="53"/>
      <c r="O2794" s="53"/>
      <c r="P2794" s="53"/>
      <c r="Q2794" s="53"/>
      <c r="R2794" s="53"/>
      <c r="S2794" s="53"/>
      <c r="T2794" s="53"/>
      <c r="U2794" s="81"/>
      <c r="V2794" s="53"/>
      <c r="W2794" s="53"/>
    </row>
    <row r="2795" spans="1:23" x14ac:dyDescent="0.25">
      <c r="A2795" s="116" t="str">
        <f>IF(ISBLANK(TBL_DATA[[#This Row],[Row.names]]), "",   DATE(YEAR(TBL_DATA[[#This Row],[Row.names]]), MONTH(TBL_DATA[[#This Row],[Row.names]]), DAY(TBL_DATA[[#This Row],[Row.names]])))</f>
        <v/>
      </c>
      <c r="B2795" s="119"/>
      <c r="C2795" s="68"/>
      <c r="E2795" s="53"/>
      <c r="F2795" s="53"/>
      <c r="G2795" s="54"/>
      <c r="H2795" s="114"/>
      <c r="I2795" s="53"/>
      <c r="J2795" s="53"/>
      <c r="K2795" s="53"/>
      <c r="L2795" s="53"/>
      <c r="M2795" s="53"/>
      <c r="N2795" s="53"/>
      <c r="O2795" s="53"/>
      <c r="P2795" s="53"/>
      <c r="Q2795" s="53"/>
      <c r="R2795" s="53"/>
      <c r="S2795" s="53"/>
      <c r="T2795" s="53"/>
      <c r="U2795" s="81"/>
      <c r="V2795" s="53"/>
      <c r="W2795" s="53"/>
    </row>
    <row r="2796" spans="1:23" x14ac:dyDescent="0.25">
      <c r="A2796" s="116" t="str">
        <f>IF(ISBLANK(TBL_DATA[[#This Row],[Row.names]]), "",   DATE(YEAR(TBL_DATA[[#This Row],[Row.names]]), MONTH(TBL_DATA[[#This Row],[Row.names]]), DAY(TBL_DATA[[#This Row],[Row.names]])))</f>
        <v/>
      </c>
      <c r="B2796" s="119"/>
      <c r="C2796" s="68"/>
      <c r="E2796" s="53"/>
      <c r="F2796" s="53"/>
      <c r="G2796" s="54"/>
      <c r="H2796" s="114"/>
      <c r="I2796" s="53"/>
      <c r="J2796" s="53"/>
      <c r="K2796" s="53"/>
      <c r="L2796" s="53"/>
      <c r="M2796" s="53"/>
      <c r="N2796" s="53"/>
      <c r="O2796" s="53"/>
      <c r="P2796" s="53"/>
      <c r="Q2796" s="53"/>
      <c r="R2796" s="53"/>
      <c r="S2796" s="53"/>
      <c r="T2796" s="53"/>
      <c r="U2796" s="81"/>
      <c r="V2796" s="53"/>
      <c r="W2796" s="53"/>
    </row>
    <row r="2797" spans="1:23" x14ac:dyDescent="0.25">
      <c r="A2797" s="116" t="str">
        <f>IF(ISBLANK(TBL_DATA[[#This Row],[Row.names]]), "",   DATE(YEAR(TBL_DATA[[#This Row],[Row.names]]), MONTH(TBL_DATA[[#This Row],[Row.names]]), DAY(TBL_DATA[[#This Row],[Row.names]])))</f>
        <v/>
      </c>
      <c r="B2797" s="119"/>
      <c r="C2797" s="68"/>
      <c r="E2797" s="53"/>
      <c r="F2797" s="53"/>
      <c r="G2797" s="54"/>
      <c r="H2797" s="114"/>
      <c r="I2797" s="53"/>
      <c r="J2797" s="53"/>
      <c r="K2797" s="53"/>
      <c r="L2797" s="53"/>
      <c r="M2797" s="53"/>
      <c r="N2797" s="53"/>
      <c r="O2797" s="53"/>
      <c r="P2797" s="53"/>
      <c r="Q2797" s="53"/>
      <c r="R2797" s="53"/>
      <c r="S2797" s="53"/>
      <c r="T2797" s="53"/>
      <c r="U2797" s="81"/>
      <c r="V2797" s="53"/>
      <c r="W2797" s="53"/>
    </row>
    <row r="2798" spans="1:23" x14ac:dyDescent="0.25">
      <c r="A2798" s="116" t="str">
        <f>IF(ISBLANK(TBL_DATA[[#This Row],[Row.names]]), "",   DATE(YEAR(TBL_DATA[[#This Row],[Row.names]]), MONTH(TBL_DATA[[#This Row],[Row.names]]), DAY(TBL_DATA[[#This Row],[Row.names]])))</f>
        <v/>
      </c>
      <c r="B2798" s="119"/>
      <c r="C2798" s="68"/>
      <c r="E2798" s="53"/>
      <c r="F2798" s="53"/>
      <c r="G2798" s="54"/>
      <c r="H2798" s="114"/>
      <c r="I2798" s="53"/>
      <c r="J2798" s="53"/>
      <c r="K2798" s="53"/>
      <c r="L2798" s="53"/>
      <c r="M2798" s="53"/>
      <c r="N2798" s="53"/>
      <c r="O2798" s="53"/>
      <c r="P2798" s="53"/>
      <c r="Q2798" s="53"/>
      <c r="R2798" s="53"/>
      <c r="S2798" s="53"/>
      <c r="T2798" s="53"/>
      <c r="U2798" s="81"/>
      <c r="V2798" s="53"/>
      <c r="W2798" s="53"/>
    </row>
    <row r="2799" spans="1:23" x14ac:dyDescent="0.25">
      <c r="A2799" s="116" t="str">
        <f>IF(ISBLANK(TBL_DATA[[#This Row],[Row.names]]), "",   DATE(YEAR(TBL_DATA[[#This Row],[Row.names]]), MONTH(TBL_DATA[[#This Row],[Row.names]]), DAY(TBL_DATA[[#This Row],[Row.names]])))</f>
        <v/>
      </c>
      <c r="B2799" s="119"/>
      <c r="C2799" s="68"/>
      <c r="E2799" s="53"/>
      <c r="F2799" s="53"/>
      <c r="G2799" s="54"/>
      <c r="H2799" s="114"/>
      <c r="I2799" s="53"/>
      <c r="J2799" s="53"/>
      <c r="K2799" s="53"/>
      <c r="L2799" s="53"/>
      <c r="M2799" s="53"/>
      <c r="N2799" s="53"/>
      <c r="O2799" s="53"/>
      <c r="P2799" s="53"/>
      <c r="Q2799" s="53"/>
      <c r="R2799" s="53"/>
      <c r="S2799" s="53"/>
      <c r="T2799" s="53"/>
      <c r="U2799" s="81"/>
      <c r="V2799" s="53"/>
      <c r="W2799" s="53"/>
    </row>
    <row r="2800" spans="1:23" x14ac:dyDescent="0.25">
      <c r="A2800" s="116" t="str">
        <f>IF(ISBLANK(TBL_DATA[[#This Row],[Row.names]]), "",   DATE(YEAR(TBL_DATA[[#This Row],[Row.names]]), MONTH(TBL_DATA[[#This Row],[Row.names]]), DAY(TBL_DATA[[#This Row],[Row.names]])))</f>
        <v/>
      </c>
      <c r="B2800" s="119"/>
      <c r="C2800" s="68"/>
      <c r="E2800" s="53"/>
      <c r="F2800" s="53"/>
      <c r="G2800" s="54"/>
      <c r="H2800" s="114"/>
      <c r="I2800" s="53"/>
      <c r="J2800" s="53"/>
      <c r="K2800" s="53"/>
      <c r="L2800" s="53"/>
      <c r="M2800" s="53"/>
      <c r="N2800" s="53"/>
      <c r="O2800" s="53"/>
      <c r="P2800" s="53"/>
      <c r="Q2800" s="53"/>
      <c r="R2800" s="53"/>
      <c r="S2800" s="53"/>
      <c r="T2800" s="53"/>
      <c r="U2800" s="81"/>
      <c r="V2800" s="53"/>
      <c r="W2800" s="53"/>
    </row>
    <row r="2801" spans="1:23" x14ac:dyDescent="0.25">
      <c r="A2801" s="116" t="str">
        <f>IF(ISBLANK(TBL_DATA[[#This Row],[Row.names]]), "",   DATE(YEAR(TBL_DATA[[#This Row],[Row.names]]), MONTH(TBL_DATA[[#This Row],[Row.names]]), DAY(TBL_DATA[[#This Row],[Row.names]])))</f>
        <v/>
      </c>
      <c r="B2801" s="119"/>
      <c r="C2801" s="68"/>
      <c r="E2801" s="53"/>
      <c r="F2801" s="53"/>
      <c r="G2801" s="54"/>
      <c r="H2801" s="114"/>
      <c r="I2801" s="53"/>
      <c r="J2801" s="53"/>
      <c r="K2801" s="53"/>
      <c r="L2801" s="53"/>
      <c r="M2801" s="53"/>
      <c r="N2801" s="53"/>
      <c r="O2801" s="53"/>
      <c r="P2801" s="53"/>
      <c r="Q2801" s="53"/>
      <c r="R2801" s="53"/>
      <c r="S2801" s="53"/>
      <c r="T2801" s="53"/>
      <c r="U2801" s="81"/>
      <c r="V2801" s="53"/>
      <c r="W2801" s="53"/>
    </row>
    <row r="2802" spans="1:23" x14ac:dyDescent="0.25">
      <c r="A2802" s="116" t="str">
        <f>IF(ISBLANK(TBL_DATA[[#This Row],[Row.names]]), "",   DATE(YEAR(TBL_DATA[[#This Row],[Row.names]]), MONTH(TBL_DATA[[#This Row],[Row.names]]), DAY(TBL_DATA[[#This Row],[Row.names]])))</f>
        <v/>
      </c>
      <c r="B2802" s="119"/>
      <c r="C2802" s="68"/>
      <c r="E2802" s="53"/>
      <c r="F2802" s="53"/>
      <c r="G2802" s="54"/>
      <c r="H2802" s="114"/>
      <c r="I2802" s="53"/>
      <c r="J2802" s="53"/>
      <c r="K2802" s="53"/>
      <c r="L2802" s="53"/>
      <c r="M2802" s="53"/>
      <c r="N2802" s="53"/>
      <c r="O2802" s="53"/>
      <c r="P2802" s="53"/>
      <c r="Q2802" s="53"/>
      <c r="R2802" s="53"/>
      <c r="S2802" s="53"/>
      <c r="T2802" s="53"/>
      <c r="U2802" s="81"/>
      <c r="V2802" s="53"/>
      <c r="W2802" s="53"/>
    </row>
    <row r="2803" spans="1:23" x14ac:dyDescent="0.25">
      <c r="A2803" s="116" t="str">
        <f>IF(ISBLANK(TBL_DATA[[#This Row],[Row.names]]), "",   DATE(YEAR(TBL_DATA[[#This Row],[Row.names]]), MONTH(TBL_DATA[[#This Row],[Row.names]]), DAY(TBL_DATA[[#This Row],[Row.names]])))</f>
        <v/>
      </c>
      <c r="B2803" s="119"/>
      <c r="C2803" s="68"/>
      <c r="E2803" s="53"/>
      <c r="F2803" s="53"/>
      <c r="G2803" s="54"/>
      <c r="H2803" s="114"/>
      <c r="I2803" s="53"/>
      <c r="J2803" s="53"/>
      <c r="K2803" s="53"/>
      <c r="L2803" s="53"/>
      <c r="M2803" s="53"/>
      <c r="N2803" s="53"/>
      <c r="O2803" s="53"/>
      <c r="P2803" s="53"/>
      <c r="Q2803" s="53"/>
      <c r="R2803" s="53"/>
      <c r="S2803" s="53"/>
      <c r="T2803" s="53"/>
      <c r="U2803" s="81"/>
      <c r="V2803" s="53"/>
      <c r="W2803" s="53"/>
    </row>
    <row r="2804" spans="1:23" x14ac:dyDescent="0.25">
      <c r="A2804" s="116" t="str">
        <f>IF(ISBLANK(TBL_DATA[[#This Row],[Row.names]]), "",   DATE(YEAR(TBL_DATA[[#This Row],[Row.names]]), MONTH(TBL_DATA[[#This Row],[Row.names]]), DAY(TBL_DATA[[#This Row],[Row.names]])))</f>
        <v/>
      </c>
      <c r="B2804" s="119"/>
      <c r="C2804" s="68"/>
      <c r="E2804" s="53"/>
      <c r="F2804" s="53"/>
      <c r="G2804" s="54"/>
      <c r="H2804" s="114"/>
      <c r="I2804" s="53"/>
      <c r="J2804" s="53"/>
      <c r="K2804" s="53"/>
      <c r="L2804" s="53"/>
      <c r="M2804" s="53"/>
      <c r="N2804" s="53"/>
      <c r="O2804" s="53"/>
      <c r="P2804" s="53"/>
      <c r="Q2804" s="53"/>
      <c r="R2804" s="53"/>
      <c r="S2804" s="53"/>
      <c r="T2804" s="53"/>
      <c r="U2804" s="81"/>
      <c r="V2804" s="53"/>
      <c r="W2804" s="53"/>
    </row>
    <row r="2805" spans="1:23" x14ac:dyDescent="0.25">
      <c r="A2805" s="116" t="str">
        <f>IF(ISBLANK(TBL_DATA[[#This Row],[Row.names]]), "",   DATE(YEAR(TBL_DATA[[#This Row],[Row.names]]), MONTH(TBL_DATA[[#This Row],[Row.names]]), DAY(TBL_DATA[[#This Row],[Row.names]])))</f>
        <v/>
      </c>
      <c r="B2805" s="119"/>
      <c r="C2805" s="68"/>
      <c r="E2805" s="53"/>
      <c r="F2805" s="53"/>
      <c r="G2805" s="54"/>
      <c r="H2805" s="114"/>
      <c r="I2805" s="53"/>
      <c r="J2805" s="53"/>
      <c r="K2805" s="53"/>
      <c r="L2805" s="53"/>
      <c r="M2805" s="53"/>
      <c r="N2805" s="53"/>
      <c r="O2805" s="53"/>
      <c r="P2805" s="53"/>
      <c r="Q2805" s="53"/>
      <c r="R2805" s="53"/>
      <c r="S2805" s="53"/>
      <c r="T2805" s="53"/>
      <c r="U2805" s="81"/>
      <c r="V2805" s="53"/>
      <c r="W2805" s="53"/>
    </row>
    <row r="2806" spans="1:23" x14ac:dyDescent="0.25">
      <c r="A2806" s="116" t="str">
        <f>IF(ISBLANK(TBL_DATA[[#This Row],[Row.names]]), "",   DATE(YEAR(TBL_DATA[[#This Row],[Row.names]]), MONTH(TBL_DATA[[#This Row],[Row.names]]), DAY(TBL_DATA[[#This Row],[Row.names]])))</f>
        <v/>
      </c>
      <c r="B2806" s="119"/>
      <c r="C2806" s="68"/>
      <c r="E2806" s="53"/>
      <c r="F2806" s="53"/>
      <c r="G2806" s="54"/>
      <c r="H2806" s="114"/>
      <c r="I2806" s="53"/>
      <c r="J2806" s="53"/>
      <c r="K2806" s="53"/>
      <c r="L2806" s="53"/>
      <c r="M2806" s="53"/>
      <c r="N2806" s="53"/>
      <c r="O2806" s="53"/>
      <c r="P2806" s="53"/>
      <c r="Q2806" s="53"/>
      <c r="R2806" s="53"/>
      <c r="S2806" s="53"/>
      <c r="T2806" s="53"/>
      <c r="U2806" s="81"/>
      <c r="V2806" s="53"/>
      <c r="W2806" s="53"/>
    </row>
    <row r="2807" spans="1:23" x14ac:dyDescent="0.25">
      <c r="A2807" s="116" t="str">
        <f>IF(ISBLANK(TBL_DATA[[#This Row],[Row.names]]), "",   DATE(YEAR(TBL_DATA[[#This Row],[Row.names]]), MONTH(TBL_DATA[[#This Row],[Row.names]]), DAY(TBL_DATA[[#This Row],[Row.names]])))</f>
        <v/>
      </c>
      <c r="B2807" s="119"/>
      <c r="C2807" s="68"/>
      <c r="E2807" s="53"/>
      <c r="F2807" s="53"/>
      <c r="G2807" s="54"/>
      <c r="H2807" s="114"/>
      <c r="I2807" s="53"/>
      <c r="J2807" s="53"/>
      <c r="K2807" s="53"/>
      <c r="L2807" s="53"/>
      <c r="M2807" s="53"/>
      <c r="N2807" s="53"/>
      <c r="O2807" s="53"/>
      <c r="P2807" s="53"/>
      <c r="Q2807" s="53"/>
      <c r="R2807" s="53"/>
      <c r="S2807" s="53"/>
      <c r="T2807" s="53"/>
      <c r="U2807" s="81"/>
      <c r="V2807" s="53"/>
      <c r="W2807" s="53"/>
    </row>
    <row r="2808" spans="1:23" x14ac:dyDescent="0.25">
      <c r="A2808" s="116" t="str">
        <f>IF(ISBLANK(TBL_DATA[[#This Row],[Row.names]]), "",   DATE(YEAR(TBL_DATA[[#This Row],[Row.names]]), MONTH(TBL_DATA[[#This Row],[Row.names]]), DAY(TBL_DATA[[#This Row],[Row.names]])))</f>
        <v/>
      </c>
      <c r="B2808" s="119"/>
      <c r="C2808" s="68"/>
      <c r="E2808" s="53"/>
      <c r="F2808" s="53"/>
      <c r="G2808" s="54"/>
      <c r="H2808" s="114"/>
      <c r="I2808" s="53"/>
      <c r="J2808" s="53"/>
      <c r="K2808" s="53"/>
      <c r="L2808" s="53"/>
      <c r="M2808" s="53"/>
      <c r="N2808" s="53"/>
      <c r="O2808" s="53"/>
      <c r="P2808" s="53"/>
      <c r="Q2808" s="53"/>
      <c r="R2808" s="53"/>
      <c r="S2808" s="53"/>
      <c r="T2808" s="53"/>
      <c r="U2808" s="81"/>
      <c r="V2808" s="53"/>
      <c r="W2808" s="53"/>
    </row>
    <row r="2809" spans="1:23" x14ac:dyDescent="0.25">
      <c r="A2809" s="116" t="str">
        <f>IF(ISBLANK(TBL_DATA[[#This Row],[Row.names]]), "",   DATE(YEAR(TBL_DATA[[#This Row],[Row.names]]), MONTH(TBL_DATA[[#This Row],[Row.names]]), DAY(TBL_DATA[[#This Row],[Row.names]])))</f>
        <v/>
      </c>
      <c r="B2809" s="119"/>
      <c r="C2809" s="68"/>
      <c r="E2809" s="53"/>
      <c r="F2809" s="53"/>
      <c r="G2809" s="54"/>
      <c r="H2809" s="114"/>
      <c r="I2809" s="53"/>
      <c r="J2809" s="53"/>
      <c r="K2809" s="53"/>
      <c r="L2809" s="53"/>
      <c r="M2809" s="53"/>
      <c r="N2809" s="53"/>
      <c r="O2809" s="53"/>
      <c r="P2809" s="53"/>
      <c r="Q2809" s="53"/>
      <c r="R2809" s="53"/>
      <c r="S2809" s="53"/>
      <c r="T2809" s="53"/>
      <c r="U2809" s="81"/>
      <c r="V2809" s="53"/>
      <c r="W2809" s="53"/>
    </row>
    <row r="2810" spans="1:23" x14ac:dyDescent="0.25">
      <c r="A2810" s="116" t="str">
        <f>IF(ISBLANK(TBL_DATA[[#This Row],[Row.names]]), "",   DATE(YEAR(TBL_DATA[[#This Row],[Row.names]]), MONTH(TBL_DATA[[#This Row],[Row.names]]), DAY(TBL_DATA[[#This Row],[Row.names]])))</f>
        <v/>
      </c>
      <c r="B2810" s="119"/>
      <c r="C2810" s="68"/>
      <c r="E2810" s="53"/>
      <c r="F2810" s="53"/>
      <c r="G2810" s="54"/>
      <c r="H2810" s="114"/>
      <c r="I2810" s="53"/>
      <c r="J2810" s="53"/>
      <c r="K2810" s="53"/>
      <c r="L2810" s="53"/>
      <c r="M2810" s="53"/>
      <c r="N2810" s="53"/>
      <c r="O2810" s="53"/>
      <c r="P2810" s="53"/>
      <c r="Q2810" s="53"/>
      <c r="R2810" s="53"/>
      <c r="S2810" s="53"/>
      <c r="T2810" s="53"/>
      <c r="U2810" s="81"/>
      <c r="V2810" s="53"/>
      <c r="W2810" s="53"/>
    </row>
    <row r="2811" spans="1:23" x14ac:dyDescent="0.25">
      <c r="A2811" s="116" t="str">
        <f>IF(ISBLANK(TBL_DATA[[#This Row],[Row.names]]), "",   DATE(YEAR(TBL_DATA[[#This Row],[Row.names]]), MONTH(TBL_DATA[[#This Row],[Row.names]]), DAY(TBL_DATA[[#This Row],[Row.names]])))</f>
        <v/>
      </c>
      <c r="B2811" s="119"/>
      <c r="C2811" s="68"/>
      <c r="E2811" s="53"/>
      <c r="F2811" s="53"/>
      <c r="G2811" s="54"/>
      <c r="H2811" s="114"/>
      <c r="I2811" s="53"/>
      <c r="J2811" s="53"/>
      <c r="K2811" s="53"/>
      <c r="L2811" s="53"/>
      <c r="M2811" s="53"/>
      <c r="N2811" s="53"/>
      <c r="O2811" s="53"/>
      <c r="P2811" s="53"/>
      <c r="Q2811" s="53"/>
      <c r="R2811" s="53"/>
      <c r="S2811" s="53"/>
      <c r="T2811" s="53"/>
      <c r="U2811" s="81"/>
      <c r="V2811" s="53"/>
      <c r="W2811" s="53"/>
    </row>
    <row r="2812" spans="1:23" x14ac:dyDescent="0.25">
      <c r="A2812" s="116" t="str">
        <f>IF(ISBLANK(TBL_DATA[[#This Row],[Row.names]]), "",   DATE(YEAR(TBL_DATA[[#This Row],[Row.names]]), MONTH(TBL_DATA[[#This Row],[Row.names]]), DAY(TBL_DATA[[#This Row],[Row.names]])))</f>
        <v/>
      </c>
      <c r="B2812" s="119"/>
      <c r="C2812" s="68"/>
      <c r="E2812" s="53"/>
      <c r="F2812" s="53"/>
      <c r="G2812" s="54"/>
      <c r="H2812" s="114"/>
      <c r="I2812" s="53"/>
      <c r="J2812" s="53"/>
      <c r="K2812" s="53"/>
      <c r="L2812" s="53"/>
      <c r="M2812" s="53"/>
      <c r="N2812" s="53"/>
      <c r="O2812" s="53"/>
      <c r="P2812" s="53"/>
      <c r="Q2812" s="53"/>
      <c r="R2812" s="53"/>
      <c r="S2812" s="53"/>
      <c r="T2812" s="53"/>
      <c r="U2812" s="81"/>
      <c r="V2812" s="53"/>
      <c r="W2812" s="53"/>
    </row>
    <row r="2813" spans="1:23" x14ac:dyDescent="0.25">
      <c r="A2813" s="116" t="str">
        <f>IF(ISBLANK(TBL_DATA[[#This Row],[Row.names]]), "",   DATE(YEAR(TBL_DATA[[#This Row],[Row.names]]), MONTH(TBL_DATA[[#This Row],[Row.names]]), DAY(TBL_DATA[[#This Row],[Row.names]])))</f>
        <v/>
      </c>
      <c r="B2813" s="119"/>
      <c r="C2813" s="68"/>
      <c r="E2813" s="53"/>
      <c r="F2813" s="53"/>
      <c r="G2813" s="54"/>
      <c r="H2813" s="114"/>
      <c r="I2813" s="53"/>
      <c r="J2813" s="53"/>
      <c r="K2813" s="53"/>
      <c r="L2813" s="53"/>
      <c r="M2813" s="53"/>
      <c r="N2813" s="53"/>
      <c r="O2813" s="53"/>
      <c r="P2813" s="53"/>
      <c r="Q2813" s="53"/>
      <c r="R2813" s="53"/>
      <c r="S2813" s="53"/>
      <c r="T2813" s="53"/>
      <c r="U2813" s="81"/>
      <c r="V2813" s="53"/>
      <c r="W2813" s="53"/>
    </row>
    <row r="2814" spans="1:23" x14ac:dyDescent="0.25">
      <c r="A2814" s="116" t="str">
        <f>IF(ISBLANK(TBL_DATA[[#This Row],[Row.names]]), "",   DATE(YEAR(TBL_DATA[[#This Row],[Row.names]]), MONTH(TBL_DATA[[#This Row],[Row.names]]), DAY(TBL_DATA[[#This Row],[Row.names]])))</f>
        <v/>
      </c>
      <c r="B2814" s="119"/>
      <c r="C2814" s="68"/>
      <c r="E2814" s="53"/>
      <c r="F2814" s="53"/>
      <c r="G2814" s="54"/>
      <c r="H2814" s="114"/>
      <c r="I2814" s="53"/>
      <c r="J2814" s="53"/>
      <c r="K2814" s="53"/>
      <c r="L2814" s="53"/>
      <c r="M2814" s="53"/>
      <c r="N2814" s="53"/>
      <c r="O2814" s="53"/>
      <c r="P2814" s="53"/>
      <c r="Q2814" s="53"/>
      <c r="R2814" s="53"/>
      <c r="S2814" s="53"/>
      <c r="T2814" s="53"/>
      <c r="U2814" s="81"/>
      <c r="V2814" s="53"/>
      <c r="W2814" s="53"/>
    </row>
    <row r="2815" spans="1:23" x14ac:dyDescent="0.25">
      <c r="A2815" s="116" t="str">
        <f>IF(ISBLANK(TBL_DATA[[#This Row],[Row.names]]), "",   DATE(YEAR(TBL_DATA[[#This Row],[Row.names]]), MONTH(TBL_DATA[[#This Row],[Row.names]]), DAY(TBL_DATA[[#This Row],[Row.names]])))</f>
        <v/>
      </c>
      <c r="B2815" s="119"/>
      <c r="C2815" s="68"/>
      <c r="E2815" s="53"/>
      <c r="F2815" s="53"/>
      <c r="G2815" s="54"/>
      <c r="H2815" s="114"/>
      <c r="I2815" s="53"/>
      <c r="J2815" s="53"/>
      <c r="K2815" s="53"/>
      <c r="L2815" s="53"/>
      <c r="M2815" s="53"/>
      <c r="N2815" s="53"/>
      <c r="O2815" s="53"/>
      <c r="P2815" s="53"/>
      <c r="Q2815" s="53"/>
      <c r="R2815" s="53"/>
      <c r="S2815" s="53"/>
      <c r="T2815" s="53"/>
      <c r="U2815" s="81"/>
      <c r="V2815" s="53"/>
      <c r="W2815" s="53"/>
    </row>
    <row r="2816" spans="1:23" x14ac:dyDescent="0.25">
      <c r="A2816" s="116" t="str">
        <f>IF(ISBLANK(TBL_DATA[[#This Row],[Row.names]]), "",   DATE(YEAR(TBL_DATA[[#This Row],[Row.names]]), MONTH(TBL_DATA[[#This Row],[Row.names]]), DAY(TBL_DATA[[#This Row],[Row.names]])))</f>
        <v/>
      </c>
      <c r="B2816" s="119"/>
      <c r="C2816" s="68"/>
      <c r="E2816" s="53"/>
      <c r="F2816" s="53"/>
      <c r="G2816" s="54"/>
      <c r="H2816" s="114"/>
      <c r="I2816" s="53"/>
      <c r="J2816" s="53"/>
      <c r="K2816" s="53"/>
      <c r="L2816" s="53"/>
      <c r="M2816" s="53"/>
      <c r="N2816" s="53"/>
      <c r="O2816" s="53"/>
      <c r="P2816" s="53"/>
      <c r="Q2816" s="53"/>
      <c r="R2816" s="53"/>
      <c r="S2816" s="53"/>
      <c r="T2816" s="53"/>
      <c r="U2816" s="81"/>
      <c r="V2816" s="53"/>
      <c r="W2816" s="53"/>
    </row>
    <row r="2817" spans="1:23" x14ac:dyDescent="0.25">
      <c r="A2817" s="116" t="str">
        <f>IF(ISBLANK(TBL_DATA[[#This Row],[Row.names]]), "",   DATE(YEAR(TBL_DATA[[#This Row],[Row.names]]), MONTH(TBL_DATA[[#This Row],[Row.names]]), DAY(TBL_DATA[[#This Row],[Row.names]])))</f>
        <v/>
      </c>
      <c r="B2817" s="119"/>
      <c r="C2817" s="68"/>
      <c r="E2817" s="53"/>
      <c r="F2817" s="53"/>
      <c r="G2817" s="54"/>
      <c r="H2817" s="114"/>
      <c r="I2817" s="53"/>
      <c r="J2817" s="53"/>
      <c r="K2817" s="53"/>
      <c r="L2817" s="53"/>
      <c r="M2817" s="53"/>
      <c r="N2817" s="53"/>
      <c r="O2817" s="53"/>
      <c r="P2817" s="53"/>
      <c r="Q2817" s="53"/>
      <c r="R2817" s="53"/>
      <c r="S2817" s="53"/>
      <c r="T2817" s="53"/>
      <c r="U2817" s="81"/>
      <c r="V2817" s="53"/>
      <c r="W2817" s="53"/>
    </row>
    <row r="2818" spans="1:23" x14ac:dyDescent="0.25">
      <c r="A2818" s="116" t="str">
        <f>IF(ISBLANK(TBL_DATA[[#This Row],[Row.names]]), "",   DATE(YEAR(TBL_DATA[[#This Row],[Row.names]]), MONTH(TBL_DATA[[#This Row],[Row.names]]), DAY(TBL_DATA[[#This Row],[Row.names]])))</f>
        <v/>
      </c>
      <c r="B2818" s="119"/>
      <c r="C2818" s="68"/>
      <c r="E2818" s="53"/>
      <c r="F2818" s="53"/>
      <c r="G2818" s="54"/>
      <c r="H2818" s="114"/>
      <c r="I2818" s="53"/>
      <c r="J2818" s="53"/>
      <c r="K2818" s="53"/>
      <c r="L2818" s="53"/>
      <c r="M2818" s="53"/>
      <c r="N2818" s="53"/>
      <c r="O2818" s="53"/>
      <c r="P2818" s="53"/>
      <c r="Q2818" s="53"/>
      <c r="R2818" s="53"/>
      <c r="S2818" s="53"/>
      <c r="T2818" s="53"/>
      <c r="U2818" s="81"/>
      <c r="V2818" s="53"/>
      <c r="W2818" s="53"/>
    </row>
    <row r="2819" spans="1:23" x14ac:dyDescent="0.25">
      <c r="A2819" s="116" t="str">
        <f>IF(ISBLANK(TBL_DATA[[#This Row],[Row.names]]), "",   DATE(YEAR(TBL_DATA[[#This Row],[Row.names]]), MONTH(TBL_DATA[[#This Row],[Row.names]]), DAY(TBL_DATA[[#This Row],[Row.names]])))</f>
        <v/>
      </c>
      <c r="B2819" s="119"/>
      <c r="C2819" s="68"/>
      <c r="E2819" s="53"/>
      <c r="F2819" s="53"/>
      <c r="G2819" s="54"/>
      <c r="H2819" s="114"/>
      <c r="I2819" s="53"/>
      <c r="J2819" s="53"/>
      <c r="K2819" s="53"/>
      <c r="L2819" s="53"/>
      <c r="M2819" s="53"/>
      <c r="N2819" s="53"/>
      <c r="O2819" s="53"/>
      <c r="P2819" s="53"/>
      <c r="Q2819" s="53"/>
      <c r="R2819" s="53"/>
      <c r="S2819" s="53"/>
      <c r="T2819" s="53"/>
      <c r="U2819" s="81"/>
      <c r="V2819" s="53"/>
      <c r="W2819" s="53"/>
    </row>
    <row r="2820" spans="1:23" x14ac:dyDescent="0.25">
      <c r="A2820" s="116" t="str">
        <f>IF(ISBLANK(TBL_DATA[[#This Row],[Row.names]]), "",   DATE(YEAR(TBL_DATA[[#This Row],[Row.names]]), MONTH(TBL_DATA[[#This Row],[Row.names]]), DAY(TBL_DATA[[#This Row],[Row.names]])))</f>
        <v/>
      </c>
      <c r="B2820" s="119"/>
      <c r="C2820" s="68"/>
      <c r="E2820" s="53"/>
      <c r="F2820" s="53"/>
      <c r="G2820" s="54"/>
      <c r="H2820" s="114"/>
      <c r="I2820" s="53"/>
      <c r="J2820" s="53"/>
      <c r="K2820" s="53"/>
      <c r="L2820" s="53"/>
      <c r="M2820" s="53"/>
      <c r="N2820" s="53"/>
      <c r="O2820" s="53"/>
      <c r="P2820" s="53"/>
      <c r="Q2820" s="53"/>
      <c r="R2820" s="53"/>
      <c r="S2820" s="53"/>
      <c r="T2820" s="53"/>
      <c r="U2820" s="81"/>
      <c r="V2820" s="53"/>
      <c r="W2820" s="53"/>
    </row>
    <row r="2821" spans="1:23" x14ac:dyDescent="0.25">
      <c r="A2821" s="116" t="str">
        <f>IF(ISBLANK(TBL_DATA[[#This Row],[Row.names]]), "",   DATE(YEAR(TBL_DATA[[#This Row],[Row.names]]), MONTH(TBL_DATA[[#This Row],[Row.names]]), DAY(TBL_DATA[[#This Row],[Row.names]])))</f>
        <v/>
      </c>
      <c r="B2821" s="119"/>
      <c r="C2821" s="68"/>
      <c r="E2821" s="53"/>
      <c r="F2821" s="53"/>
      <c r="G2821" s="54"/>
      <c r="H2821" s="114"/>
      <c r="I2821" s="53"/>
      <c r="J2821" s="53"/>
      <c r="K2821" s="53"/>
      <c r="L2821" s="53"/>
      <c r="M2821" s="53"/>
      <c r="N2821" s="53"/>
      <c r="O2821" s="53"/>
      <c r="P2821" s="53"/>
      <c r="Q2821" s="53"/>
      <c r="R2821" s="53"/>
      <c r="S2821" s="53"/>
      <c r="T2821" s="53"/>
      <c r="U2821" s="81"/>
      <c r="V2821" s="53"/>
      <c r="W2821" s="53"/>
    </row>
    <row r="2822" spans="1:23" x14ac:dyDescent="0.25">
      <c r="A2822" s="116" t="str">
        <f>IF(ISBLANK(TBL_DATA[[#This Row],[Row.names]]), "",   DATE(YEAR(TBL_DATA[[#This Row],[Row.names]]), MONTH(TBL_DATA[[#This Row],[Row.names]]), DAY(TBL_DATA[[#This Row],[Row.names]])))</f>
        <v/>
      </c>
      <c r="B2822" s="119"/>
      <c r="C2822" s="68"/>
      <c r="E2822" s="53"/>
      <c r="F2822" s="53"/>
      <c r="G2822" s="54"/>
      <c r="H2822" s="114"/>
      <c r="I2822" s="53"/>
      <c r="J2822" s="53"/>
      <c r="K2822" s="53"/>
      <c r="L2822" s="53"/>
      <c r="M2822" s="53"/>
      <c r="N2822" s="53"/>
      <c r="O2822" s="53"/>
      <c r="P2822" s="53"/>
      <c r="Q2822" s="53"/>
      <c r="R2822" s="53"/>
      <c r="S2822" s="53"/>
      <c r="T2822" s="53"/>
      <c r="U2822" s="81"/>
      <c r="V2822" s="53"/>
      <c r="W2822" s="53"/>
    </row>
    <row r="2823" spans="1:23" x14ac:dyDescent="0.25">
      <c r="A2823" s="116" t="str">
        <f>IF(ISBLANK(TBL_DATA[[#This Row],[Row.names]]), "",   DATE(YEAR(TBL_DATA[[#This Row],[Row.names]]), MONTH(TBL_DATA[[#This Row],[Row.names]]), DAY(TBL_DATA[[#This Row],[Row.names]])))</f>
        <v/>
      </c>
      <c r="B2823" s="119"/>
      <c r="C2823" s="68"/>
      <c r="E2823" s="53"/>
      <c r="F2823" s="53"/>
      <c r="G2823" s="54"/>
      <c r="H2823" s="114"/>
      <c r="I2823" s="53"/>
      <c r="J2823" s="53"/>
      <c r="K2823" s="53"/>
      <c r="L2823" s="53"/>
      <c r="M2823" s="53"/>
      <c r="N2823" s="53"/>
      <c r="O2823" s="53"/>
      <c r="P2823" s="53"/>
      <c r="Q2823" s="53"/>
      <c r="R2823" s="53"/>
      <c r="S2823" s="53"/>
      <c r="T2823" s="53"/>
      <c r="U2823" s="81"/>
      <c r="V2823" s="53"/>
      <c r="W2823" s="53"/>
    </row>
    <row r="2824" spans="1:23" x14ac:dyDescent="0.25">
      <c r="A2824" s="116" t="str">
        <f>IF(ISBLANK(TBL_DATA[[#This Row],[Row.names]]), "",   DATE(YEAR(TBL_DATA[[#This Row],[Row.names]]), MONTH(TBL_DATA[[#This Row],[Row.names]]), DAY(TBL_DATA[[#This Row],[Row.names]])))</f>
        <v/>
      </c>
      <c r="B2824" s="119"/>
      <c r="C2824" s="68"/>
      <c r="E2824" s="53"/>
      <c r="F2824" s="53"/>
      <c r="G2824" s="54"/>
      <c r="H2824" s="114"/>
      <c r="I2824" s="53"/>
      <c r="J2824" s="53"/>
      <c r="K2824" s="53"/>
      <c r="L2824" s="53"/>
      <c r="M2824" s="53"/>
      <c r="N2824" s="53"/>
      <c r="O2824" s="53"/>
      <c r="P2824" s="53"/>
      <c r="Q2824" s="53"/>
      <c r="R2824" s="53"/>
      <c r="S2824" s="53"/>
      <c r="T2824" s="53"/>
      <c r="U2824" s="81"/>
      <c r="V2824" s="53"/>
      <c r="W2824" s="53"/>
    </row>
    <row r="2825" spans="1:23" x14ac:dyDescent="0.25">
      <c r="A2825" s="116" t="str">
        <f>IF(ISBLANK(TBL_DATA[[#This Row],[Row.names]]), "",   DATE(YEAR(TBL_DATA[[#This Row],[Row.names]]), MONTH(TBL_DATA[[#This Row],[Row.names]]), DAY(TBL_DATA[[#This Row],[Row.names]])))</f>
        <v/>
      </c>
      <c r="B2825" s="119"/>
      <c r="C2825" s="68"/>
      <c r="E2825" s="53"/>
      <c r="F2825" s="53"/>
      <c r="G2825" s="54"/>
      <c r="H2825" s="114"/>
      <c r="I2825" s="53"/>
      <c r="J2825" s="53"/>
      <c r="K2825" s="53"/>
      <c r="L2825" s="53"/>
      <c r="M2825" s="53"/>
      <c r="N2825" s="53"/>
      <c r="O2825" s="53"/>
      <c r="P2825" s="53"/>
      <c r="Q2825" s="53"/>
      <c r="R2825" s="53"/>
      <c r="S2825" s="53"/>
      <c r="T2825" s="53"/>
      <c r="U2825" s="81"/>
      <c r="V2825" s="53"/>
      <c r="W2825" s="53"/>
    </row>
    <row r="2826" spans="1:23" x14ac:dyDescent="0.25">
      <c r="A2826" s="116" t="str">
        <f>IF(ISBLANK(TBL_DATA[[#This Row],[Row.names]]), "",   DATE(YEAR(TBL_DATA[[#This Row],[Row.names]]), MONTH(TBL_DATA[[#This Row],[Row.names]]), DAY(TBL_DATA[[#This Row],[Row.names]])))</f>
        <v/>
      </c>
      <c r="B2826" s="119"/>
      <c r="C2826" s="68"/>
      <c r="E2826" s="53"/>
      <c r="F2826" s="53"/>
      <c r="G2826" s="54"/>
      <c r="H2826" s="114"/>
      <c r="I2826" s="53"/>
      <c r="J2826" s="53"/>
      <c r="K2826" s="53"/>
      <c r="L2826" s="53"/>
      <c r="M2826" s="53"/>
      <c r="N2826" s="53"/>
      <c r="O2826" s="53"/>
      <c r="P2826" s="53"/>
      <c r="Q2826" s="53"/>
      <c r="R2826" s="53"/>
      <c r="S2826" s="53"/>
      <c r="T2826" s="53"/>
      <c r="U2826" s="81"/>
      <c r="V2826" s="53"/>
      <c r="W2826" s="53"/>
    </row>
    <row r="2827" spans="1:23" x14ac:dyDescent="0.25">
      <c r="A2827" s="116" t="str">
        <f>IF(ISBLANK(TBL_DATA[[#This Row],[Row.names]]), "",   DATE(YEAR(TBL_DATA[[#This Row],[Row.names]]), MONTH(TBL_DATA[[#This Row],[Row.names]]), DAY(TBL_DATA[[#This Row],[Row.names]])))</f>
        <v/>
      </c>
      <c r="B2827" s="119"/>
      <c r="C2827" s="68"/>
      <c r="E2827" s="53"/>
      <c r="F2827" s="53"/>
      <c r="G2827" s="54"/>
      <c r="H2827" s="114"/>
      <c r="I2827" s="53"/>
      <c r="J2827" s="53"/>
      <c r="K2827" s="53"/>
      <c r="L2827" s="53"/>
      <c r="M2827" s="53"/>
      <c r="N2827" s="53"/>
      <c r="O2827" s="53"/>
      <c r="P2827" s="53"/>
      <c r="Q2827" s="53"/>
      <c r="R2827" s="53"/>
      <c r="S2827" s="53"/>
      <c r="T2827" s="53"/>
      <c r="U2827" s="81"/>
      <c r="V2827" s="53"/>
      <c r="W2827" s="53"/>
    </row>
    <row r="2828" spans="1:23" x14ac:dyDescent="0.25">
      <c r="A2828" s="116" t="str">
        <f>IF(ISBLANK(TBL_DATA[[#This Row],[Row.names]]), "",   DATE(YEAR(TBL_DATA[[#This Row],[Row.names]]), MONTH(TBL_DATA[[#This Row],[Row.names]]), DAY(TBL_DATA[[#This Row],[Row.names]])))</f>
        <v/>
      </c>
      <c r="B2828" s="119"/>
      <c r="C2828" s="68"/>
      <c r="E2828" s="53"/>
      <c r="F2828" s="53"/>
      <c r="G2828" s="54"/>
      <c r="H2828" s="114"/>
      <c r="I2828" s="53"/>
      <c r="J2828" s="53"/>
      <c r="K2828" s="53"/>
      <c r="L2828" s="53"/>
      <c r="M2828" s="53"/>
      <c r="N2828" s="53"/>
      <c r="O2828" s="53"/>
      <c r="P2828" s="53"/>
      <c r="Q2828" s="53"/>
      <c r="R2828" s="53"/>
      <c r="S2828" s="53"/>
      <c r="T2828" s="53"/>
      <c r="U2828" s="81"/>
      <c r="V2828" s="53"/>
      <c r="W2828" s="53"/>
    </row>
    <row r="2829" spans="1:23" x14ac:dyDescent="0.25">
      <c r="A2829" s="116" t="str">
        <f>IF(ISBLANK(TBL_DATA[[#This Row],[Row.names]]), "",   DATE(YEAR(TBL_DATA[[#This Row],[Row.names]]), MONTH(TBL_DATA[[#This Row],[Row.names]]), DAY(TBL_DATA[[#This Row],[Row.names]])))</f>
        <v/>
      </c>
      <c r="B2829" s="119"/>
      <c r="C2829" s="68"/>
      <c r="E2829" s="53"/>
      <c r="F2829" s="53"/>
      <c r="G2829" s="54"/>
      <c r="H2829" s="114"/>
      <c r="I2829" s="53"/>
      <c r="J2829" s="53"/>
      <c r="K2829" s="53"/>
      <c r="L2829" s="53"/>
      <c r="M2829" s="53"/>
      <c r="N2829" s="53"/>
      <c r="O2829" s="53"/>
      <c r="P2829" s="53"/>
      <c r="Q2829" s="53"/>
      <c r="R2829" s="53"/>
      <c r="S2829" s="53"/>
      <c r="T2829" s="53"/>
      <c r="U2829" s="81"/>
      <c r="V2829" s="53"/>
      <c r="W2829" s="53"/>
    </row>
    <row r="2830" spans="1:23" x14ac:dyDescent="0.25">
      <c r="A2830" s="116" t="str">
        <f>IF(ISBLANK(TBL_DATA[[#This Row],[Row.names]]), "",   DATE(YEAR(TBL_DATA[[#This Row],[Row.names]]), MONTH(TBL_DATA[[#This Row],[Row.names]]), DAY(TBL_DATA[[#This Row],[Row.names]])))</f>
        <v/>
      </c>
      <c r="B2830" s="119"/>
      <c r="C2830" s="68"/>
      <c r="E2830" s="53"/>
      <c r="F2830" s="53"/>
      <c r="G2830" s="54"/>
      <c r="H2830" s="114"/>
      <c r="I2830" s="53"/>
      <c r="J2830" s="53"/>
      <c r="K2830" s="53"/>
      <c r="L2830" s="53"/>
      <c r="M2830" s="53"/>
      <c r="N2830" s="53"/>
      <c r="O2830" s="53"/>
      <c r="P2830" s="53"/>
      <c r="Q2830" s="53"/>
      <c r="R2830" s="53"/>
      <c r="S2830" s="53"/>
      <c r="T2830" s="53"/>
      <c r="U2830" s="81"/>
      <c r="V2830" s="53"/>
      <c r="W2830" s="53"/>
    </row>
    <row r="2831" spans="1:23" x14ac:dyDescent="0.25">
      <c r="A2831" s="116" t="str">
        <f>IF(ISBLANK(TBL_DATA[[#This Row],[Row.names]]), "",   DATE(YEAR(TBL_DATA[[#This Row],[Row.names]]), MONTH(TBL_DATA[[#This Row],[Row.names]]), DAY(TBL_DATA[[#This Row],[Row.names]])))</f>
        <v/>
      </c>
      <c r="B2831" s="119"/>
      <c r="C2831" s="68"/>
      <c r="E2831" s="53"/>
      <c r="F2831" s="53"/>
      <c r="G2831" s="54"/>
      <c r="H2831" s="114"/>
      <c r="I2831" s="53"/>
      <c r="J2831" s="53"/>
      <c r="K2831" s="53"/>
      <c r="L2831" s="53"/>
      <c r="M2831" s="53"/>
      <c r="N2831" s="53"/>
      <c r="O2831" s="53"/>
      <c r="P2831" s="53"/>
      <c r="Q2831" s="53"/>
      <c r="R2831" s="53"/>
      <c r="S2831" s="53"/>
      <c r="T2831" s="53"/>
      <c r="U2831" s="81"/>
      <c r="V2831" s="53"/>
      <c r="W2831" s="53"/>
    </row>
    <row r="2832" spans="1:23" x14ac:dyDescent="0.25">
      <c r="A2832" s="116" t="str">
        <f>IF(ISBLANK(TBL_DATA[[#This Row],[Row.names]]), "",   DATE(YEAR(TBL_DATA[[#This Row],[Row.names]]), MONTH(TBL_DATA[[#This Row],[Row.names]]), DAY(TBL_DATA[[#This Row],[Row.names]])))</f>
        <v/>
      </c>
      <c r="B2832" s="119"/>
      <c r="C2832" s="68"/>
      <c r="E2832" s="53"/>
      <c r="F2832" s="53"/>
      <c r="G2832" s="54"/>
      <c r="H2832" s="114"/>
      <c r="I2832" s="53"/>
      <c r="J2832" s="53"/>
      <c r="K2832" s="53"/>
      <c r="L2832" s="53"/>
      <c r="M2832" s="53"/>
      <c r="N2832" s="53"/>
      <c r="O2832" s="53"/>
      <c r="P2832" s="53"/>
      <c r="Q2832" s="53"/>
      <c r="R2832" s="53"/>
      <c r="S2832" s="53"/>
      <c r="T2832" s="53"/>
      <c r="U2832" s="81"/>
      <c r="V2832" s="53"/>
      <c r="W2832" s="53"/>
    </row>
    <row r="2833" spans="1:23" x14ac:dyDescent="0.25">
      <c r="A2833" s="116" t="str">
        <f>IF(ISBLANK(TBL_DATA[[#This Row],[Row.names]]), "",   DATE(YEAR(TBL_DATA[[#This Row],[Row.names]]), MONTH(TBL_DATA[[#This Row],[Row.names]]), DAY(TBL_DATA[[#This Row],[Row.names]])))</f>
        <v/>
      </c>
      <c r="B2833" s="119"/>
      <c r="C2833" s="68"/>
      <c r="E2833" s="53"/>
      <c r="F2833" s="53"/>
      <c r="G2833" s="54"/>
      <c r="H2833" s="114"/>
      <c r="I2833" s="53"/>
      <c r="J2833" s="53"/>
      <c r="K2833" s="53"/>
      <c r="L2833" s="53"/>
      <c r="M2833" s="53"/>
      <c r="N2833" s="53"/>
      <c r="O2833" s="53"/>
      <c r="P2833" s="53"/>
      <c r="Q2833" s="53"/>
      <c r="R2833" s="53"/>
      <c r="S2833" s="53"/>
      <c r="T2833" s="53"/>
      <c r="U2833" s="81"/>
      <c r="V2833" s="53"/>
      <c r="W2833" s="53"/>
    </row>
    <row r="2834" spans="1:23" x14ac:dyDescent="0.25">
      <c r="A2834" s="116" t="str">
        <f>IF(ISBLANK(TBL_DATA[[#This Row],[Row.names]]), "",   DATE(YEAR(TBL_DATA[[#This Row],[Row.names]]), MONTH(TBL_DATA[[#This Row],[Row.names]]), DAY(TBL_DATA[[#This Row],[Row.names]])))</f>
        <v/>
      </c>
      <c r="B2834" s="119"/>
      <c r="C2834" s="68"/>
      <c r="E2834" s="53"/>
      <c r="F2834" s="53"/>
      <c r="G2834" s="54"/>
      <c r="H2834" s="114"/>
      <c r="I2834" s="53"/>
      <c r="J2834" s="53"/>
      <c r="K2834" s="53"/>
      <c r="L2834" s="53"/>
      <c r="M2834" s="53"/>
      <c r="N2834" s="53"/>
      <c r="O2834" s="53"/>
      <c r="P2834" s="53"/>
      <c r="Q2834" s="53"/>
      <c r="R2834" s="53"/>
      <c r="S2834" s="53"/>
      <c r="T2834" s="53"/>
      <c r="U2834" s="81"/>
      <c r="V2834" s="53"/>
      <c r="W2834" s="53"/>
    </row>
    <row r="2835" spans="1:23" x14ac:dyDescent="0.25">
      <c r="A2835" s="116" t="str">
        <f>IF(ISBLANK(TBL_DATA[[#This Row],[Row.names]]), "",   DATE(YEAR(TBL_DATA[[#This Row],[Row.names]]), MONTH(TBL_DATA[[#This Row],[Row.names]]), DAY(TBL_DATA[[#This Row],[Row.names]])))</f>
        <v/>
      </c>
      <c r="B2835" s="119"/>
      <c r="C2835" s="68"/>
      <c r="E2835" s="53"/>
      <c r="F2835" s="53"/>
      <c r="G2835" s="54"/>
      <c r="H2835" s="114"/>
      <c r="I2835" s="53"/>
      <c r="J2835" s="53"/>
      <c r="K2835" s="53"/>
      <c r="L2835" s="53"/>
      <c r="M2835" s="53"/>
      <c r="N2835" s="53"/>
      <c r="O2835" s="53"/>
      <c r="P2835" s="53"/>
      <c r="Q2835" s="53"/>
      <c r="R2835" s="53"/>
      <c r="S2835" s="53"/>
      <c r="T2835" s="53"/>
      <c r="U2835" s="81"/>
      <c r="V2835" s="53"/>
      <c r="W2835" s="53"/>
    </row>
    <row r="2836" spans="1:23" x14ac:dyDescent="0.25">
      <c r="A2836" s="116" t="str">
        <f>IF(ISBLANK(TBL_DATA[[#This Row],[Row.names]]), "",   DATE(YEAR(TBL_DATA[[#This Row],[Row.names]]), MONTH(TBL_DATA[[#This Row],[Row.names]]), DAY(TBL_DATA[[#This Row],[Row.names]])))</f>
        <v/>
      </c>
      <c r="B2836" s="119"/>
      <c r="C2836" s="68"/>
      <c r="E2836" s="53"/>
      <c r="F2836" s="53"/>
      <c r="G2836" s="54"/>
      <c r="H2836" s="114"/>
      <c r="I2836" s="53"/>
      <c r="J2836" s="53"/>
      <c r="K2836" s="53"/>
      <c r="L2836" s="53"/>
      <c r="M2836" s="53"/>
      <c r="N2836" s="53"/>
      <c r="O2836" s="53"/>
      <c r="P2836" s="53"/>
      <c r="Q2836" s="53"/>
      <c r="R2836" s="53"/>
      <c r="S2836" s="53"/>
      <c r="T2836" s="53"/>
      <c r="U2836" s="81"/>
      <c r="V2836" s="53"/>
      <c r="W2836" s="53"/>
    </row>
    <row r="2837" spans="1:23" x14ac:dyDescent="0.25">
      <c r="A2837" s="116" t="str">
        <f>IF(ISBLANK(TBL_DATA[[#This Row],[Row.names]]), "",   DATE(YEAR(TBL_DATA[[#This Row],[Row.names]]), MONTH(TBL_DATA[[#This Row],[Row.names]]), DAY(TBL_DATA[[#This Row],[Row.names]])))</f>
        <v/>
      </c>
      <c r="B2837" s="119"/>
      <c r="C2837" s="68"/>
      <c r="E2837" s="53"/>
      <c r="F2837" s="53"/>
      <c r="G2837" s="54"/>
      <c r="H2837" s="114"/>
      <c r="I2837" s="53"/>
      <c r="J2837" s="53"/>
      <c r="K2837" s="53"/>
      <c r="L2837" s="53"/>
      <c r="M2837" s="53"/>
      <c r="N2837" s="53"/>
      <c r="O2837" s="53"/>
      <c r="P2837" s="53"/>
      <c r="Q2837" s="53"/>
      <c r="R2837" s="53"/>
      <c r="S2837" s="53"/>
      <c r="T2837" s="53"/>
      <c r="U2837" s="81"/>
      <c r="V2837" s="53"/>
      <c r="W2837" s="53"/>
    </row>
    <row r="2838" spans="1:23" x14ac:dyDescent="0.25">
      <c r="A2838" s="116" t="str">
        <f>IF(ISBLANK(TBL_DATA[[#This Row],[Row.names]]), "",   DATE(YEAR(TBL_DATA[[#This Row],[Row.names]]), MONTH(TBL_DATA[[#This Row],[Row.names]]), DAY(TBL_DATA[[#This Row],[Row.names]])))</f>
        <v/>
      </c>
      <c r="B2838" s="119"/>
      <c r="C2838" s="68"/>
      <c r="E2838" s="53"/>
      <c r="F2838" s="53"/>
      <c r="G2838" s="54"/>
      <c r="H2838" s="114"/>
      <c r="I2838" s="53"/>
      <c r="J2838" s="53"/>
      <c r="K2838" s="53"/>
      <c r="L2838" s="53"/>
      <c r="M2838" s="53"/>
      <c r="N2838" s="53"/>
      <c r="O2838" s="53"/>
      <c r="P2838" s="53"/>
      <c r="Q2838" s="53"/>
      <c r="R2838" s="53"/>
      <c r="S2838" s="53"/>
      <c r="T2838" s="53"/>
      <c r="U2838" s="81"/>
      <c r="V2838" s="53"/>
      <c r="W2838" s="53"/>
    </row>
    <row r="2839" spans="1:23" x14ac:dyDescent="0.25">
      <c r="A2839" s="116" t="str">
        <f>IF(ISBLANK(TBL_DATA[[#This Row],[Row.names]]), "",   DATE(YEAR(TBL_DATA[[#This Row],[Row.names]]), MONTH(TBL_DATA[[#This Row],[Row.names]]), DAY(TBL_DATA[[#This Row],[Row.names]])))</f>
        <v/>
      </c>
      <c r="B2839" s="119"/>
      <c r="C2839" s="68"/>
      <c r="E2839" s="53"/>
      <c r="F2839" s="53"/>
      <c r="G2839" s="54"/>
      <c r="H2839" s="114"/>
      <c r="I2839" s="53"/>
      <c r="J2839" s="53"/>
      <c r="K2839" s="53"/>
      <c r="L2839" s="53"/>
      <c r="M2839" s="53"/>
      <c r="N2839" s="53"/>
      <c r="O2839" s="53"/>
      <c r="P2839" s="53"/>
      <c r="Q2839" s="53"/>
      <c r="R2839" s="53"/>
      <c r="S2839" s="53"/>
      <c r="T2839" s="53"/>
      <c r="U2839" s="81"/>
      <c r="V2839" s="53"/>
      <c r="W2839" s="53"/>
    </row>
    <row r="2840" spans="1:23" x14ac:dyDescent="0.25">
      <c r="A2840" s="116" t="str">
        <f>IF(ISBLANK(TBL_DATA[[#This Row],[Row.names]]), "",   DATE(YEAR(TBL_DATA[[#This Row],[Row.names]]), MONTH(TBL_DATA[[#This Row],[Row.names]]), DAY(TBL_DATA[[#This Row],[Row.names]])))</f>
        <v/>
      </c>
      <c r="B2840" s="119"/>
      <c r="C2840" s="68"/>
      <c r="E2840" s="53"/>
      <c r="F2840" s="53"/>
      <c r="G2840" s="54"/>
      <c r="H2840" s="114"/>
      <c r="I2840" s="53"/>
      <c r="J2840" s="53"/>
      <c r="K2840" s="53"/>
      <c r="L2840" s="53"/>
      <c r="M2840" s="53"/>
      <c r="N2840" s="53"/>
      <c r="O2840" s="53"/>
      <c r="P2840" s="53"/>
      <c r="Q2840" s="53"/>
      <c r="R2840" s="53"/>
      <c r="S2840" s="53"/>
      <c r="T2840" s="53"/>
      <c r="U2840" s="81"/>
      <c r="V2840" s="53"/>
      <c r="W2840" s="53"/>
    </row>
    <row r="2841" spans="1:23" x14ac:dyDescent="0.25">
      <c r="A2841" s="116" t="str">
        <f>IF(ISBLANK(TBL_DATA[[#This Row],[Row.names]]), "",   DATE(YEAR(TBL_DATA[[#This Row],[Row.names]]), MONTH(TBL_DATA[[#This Row],[Row.names]]), DAY(TBL_DATA[[#This Row],[Row.names]])))</f>
        <v/>
      </c>
      <c r="B2841" s="119"/>
      <c r="C2841" s="68"/>
      <c r="E2841" s="53"/>
      <c r="F2841" s="53"/>
      <c r="G2841" s="54"/>
      <c r="H2841" s="114"/>
      <c r="I2841" s="53"/>
      <c r="J2841" s="53"/>
      <c r="K2841" s="53"/>
      <c r="L2841" s="53"/>
      <c r="M2841" s="53"/>
      <c r="N2841" s="53"/>
      <c r="O2841" s="53"/>
      <c r="P2841" s="53"/>
      <c r="Q2841" s="53"/>
      <c r="R2841" s="53"/>
      <c r="S2841" s="53"/>
      <c r="T2841" s="53"/>
      <c r="U2841" s="81"/>
      <c r="V2841" s="53"/>
      <c r="W2841" s="53"/>
    </row>
    <row r="2842" spans="1:23" x14ac:dyDescent="0.25">
      <c r="A2842" s="116" t="str">
        <f>IF(ISBLANK(TBL_DATA[[#This Row],[Row.names]]), "",   DATE(YEAR(TBL_DATA[[#This Row],[Row.names]]), MONTH(TBL_DATA[[#This Row],[Row.names]]), DAY(TBL_DATA[[#This Row],[Row.names]])))</f>
        <v/>
      </c>
      <c r="B2842" s="119"/>
      <c r="C2842" s="68"/>
      <c r="E2842" s="53"/>
      <c r="F2842" s="53"/>
      <c r="G2842" s="54"/>
      <c r="H2842" s="114"/>
      <c r="I2842" s="53"/>
      <c r="J2842" s="53"/>
      <c r="K2842" s="53"/>
      <c r="L2842" s="53"/>
      <c r="M2842" s="53"/>
      <c r="N2842" s="53"/>
      <c r="O2842" s="53"/>
      <c r="P2842" s="53"/>
      <c r="Q2842" s="53"/>
      <c r="R2842" s="53"/>
      <c r="S2842" s="53"/>
      <c r="T2842" s="53"/>
      <c r="U2842" s="81"/>
      <c r="V2842" s="53"/>
      <c r="W2842" s="53"/>
    </row>
    <row r="2843" spans="1:23" x14ac:dyDescent="0.25">
      <c r="A2843" s="116" t="str">
        <f>IF(ISBLANK(TBL_DATA[[#This Row],[Row.names]]), "",   DATE(YEAR(TBL_DATA[[#This Row],[Row.names]]), MONTH(TBL_DATA[[#This Row],[Row.names]]), DAY(TBL_DATA[[#This Row],[Row.names]])))</f>
        <v/>
      </c>
      <c r="B2843" s="119"/>
      <c r="C2843" s="68"/>
      <c r="E2843" s="53"/>
      <c r="F2843" s="53"/>
      <c r="G2843" s="54"/>
      <c r="H2843" s="114"/>
      <c r="I2843" s="53"/>
      <c r="J2843" s="53"/>
      <c r="K2843" s="53"/>
      <c r="L2843" s="53"/>
      <c r="M2843" s="53"/>
      <c r="N2843" s="53"/>
      <c r="O2843" s="53"/>
      <c r="P2843" s="53"/>
      <c r="Q2843" s="53"/>
      <c r="R2843" s="53"/>
      <c r="S2843" s="53"/>
      <c r="T2843" s="53"/>
      <c r="U2843" s="81"/>
      <c r="V2843" s="53"/>
      <c r="W2843" s="53"/>
    </row>
    <row r="2844" spans="1:23" x14ac:dyDescent="0.25">
      <c r="A2844" s="116" t="str">
        <f>IF(ISBLANK(TBL_DATA[[#This Row],[Row.names]]), "",   DATE(YEAR(TBL_DATA[[#This Row],[Row.names]]), MONTH(TBL_DATA[[#This Row],[Row.names]]), DAY(TBL_DATA[[#This Row],[Row.names]])))</f>
        <v/>
      </c>
      <c r="B2844" s="119"/>
      <c r="C2844" s="68"/>
      <c r="E2844" s="53"/>
      <c r="F2844" s="53"/>
      <c r="G2844" s="54"/>
      <c r="H2844" s="114"/>
      <c r="I2844" s="53"/>
      <c r="J2844" s="53"/>
      <c r="K2844" s="53"/>
      <c r="L2844" s="53"/>
      <c r="M2844" s="53"/>
      <c r="N2844" s="53"/>
      <c r="O2844" s="53"/>
      <c r="P2844" s="53"/>
      <c r="Q2844" s="53"/>
      <c r="R2844" s="53"/>
      <c r="S2844" s="53"/>
      <c r="T2844" s="53"/>
      <c r="U2844" s="81"/>
      <c r="V2844" s="53"/>
      <c r="W2844" s="53"/>
    </row>
    <row r="2845" spans="1:23" x14ac:dyDescent="0.25">
      <c r="A2845" s="116" t="str">
        <f>IF(ISBLANK(TBL_DATA[[#This Row],[Row.names]]), "",   DATE(YEAR(TBL_DATA[[#This Row],[Row.names]]), MONTH(TBL_DATA[[#This Row],[Row.names]]), DAY(TBL_DATA[[#This Row],[Row.names]])))</f>
        <v/>
      </c>
      <c r="B2845" s="119"/>
      <c r="C2845" s="68"/>
      <c r="E2845" s="53"/>
      <c r="F2845" s="53"/>
      <c r="G2845" s="54"/>
      <c r="H2845" s="114"/>
      <c r="I2845" s="53"/>
      <c r="J2845" s="53"/>
      <c r="K2845" s="53"/>
      <c r="L2845" s="53"/>
      <c r="M2845" s="53"/>
      <c r="N2845" s="53"/>
      <c r="O2845" s="53"/>
      <c r="P2845" s="53"/>
      <c r="Q2845" s="53"/>
      <c r="R2845" s="53"/>
      <c r="S2845" s="53"/>
      <c r="T2845" s="53"/>
      <c r="U2845" s="81"/>
      <c r="V2845" s="53"/>
      <c r="W2845" s="53"/>
    </row>
    <row r="2846" spans="1:23" x14ac:dyDescent="0.25">
      <c r="A2846" s="116" t="str">
        <f>IF(ISBLANK(TBL_DATA[[#This Row],[Row.names]]), "",   DATE(YEAR(TBL_DATA[[#This Row],[Row.names]]), MONTH(TBL_DATA[[#This Row],[Row.names]]), DAY(TBL_DATA[[#This Row],[Row.names]])))</f>
        <v/>
      </c>
      <c r="B2846" s="119"/>
      <c r="C2846" s="68"/>
      <c r="E2846" s="53"/>
      <c r="F2846" s="53"/>
      <c r="G2846" s="54"/>
      <c r="H2846" s="114"/>
      <c r="I2846" s="53"/>
      <c r="J2846" s="53"/>
      <c r="K2846" s="53"/>
      <c r="L2846" s="53"/>
      <c r="M2846" s="53"/>
      <c r="N2846" s="53"/>
      <c r="O2846" s="53"/>
      <c r="P2846" s="53"/>
      <c r="Q2846" s="53"/>
      <c r="R2846" s="53"/>
      <c r="S2846" s="53"/>
      <c r="T2846" s="53"/>
      <c r="U2846" s="81"/>
      <c r="V2846" s="53"/>
      <c r="W2846" s="53"/>
    </row>
    <row r="2847" spans="1:23" x14ac:dyDescent="0.25">
      <c r="A2847" s="116" t="str">
        <f>IF(ISBLANK(TBL_DATA[[#This Row],[Row.names]]), "",   DATE(YEAR(TBL_DATA[[#This Row],[Row.names]]), MONTH(TBL_DATA[[#This Row],[Row.names]]), DAY(TBL_DATA[[#This Row],[Row.names]])))</f>
        <v/>
      </c>
      <c r="B2847" s="119"/>
      <c r="C2847" s="68"/>
      <c r="E2847" s="53"/>
      <c r="F2847" s="53"/>
      <c r="G2847" s="54"/>
      <c r="H2847" s="114"/>
      <c r="I2847" s="53"/>
      <c r="J2847" s="53"/>
      <c r="K2847" s="53"/>
      <c r="L2847" s="53"/>
      <c r="M2847" s="53"/>
      <c r="N2847" s="53"/>
      <c r="O2847" s="53"/>
      <c r="P2847" s="53"/>
      <c r="Q2847" s="53"/>
      <c r="R2847" s="53"/>
      <c r="S2847" s="53"/>
      <c r="T2847" s="53"/>
      <c r="U2847" s="81"/>
      <c r="V2847" s="53"/>
      <c r="W2847" s="53"/>
    </row>
    <row r="2848" spans="1:23" x14ac:dyDescent="0.25">
      <c r="A2848" s="116" t="str">
        <f>IF(ISBLANK(TBL_DATA[[#This Row],[Row.names]]), "",   DATE(YEAR(TBL_DATA[[#This Row],[Row.names]]), MONTH(TBL_DATA[[#This Row],[Row.names]]), DAY(TBL_DATA[[#This Row],[Row.names]])))</f>
        <v/>
      </c>
      <c r="B2848" s="119"/>
      <c r="C2848" s="68"/>
      <c r="E2848" s="53"/>
      <c r="F2848" s="53"/>
      <c r="G2848" s="54"/>
      <c r="H2848" s="114"/>
      <c r="I2848" s="53"/>
      <c r="J2848" s="53"/>
      <c r="K2848" s="53"/>
      <c r="L2848" s="53"/>
      <c r="M2848" s="53"/>
      <c r="N2848" s="53"/>
      <c r="O2848" s="53"/>
      <c r="P2848" s="53"/>
      <c r="Q2848" s="53"/>
      <c r="R2848" s="53"/>
      <c r="S2848" s="53"/>
      <c r="T2848" s="53"/>
      <c r="U2848" s="81"/>
      <c r="V2848" s="53"/>
      <c r="W2848" s="53"/>
    </row>
    <row r="2849" spans="1:23" x14ac:dyDescent="0.25">
      <c r="A2849" s="116" t="str">
        <f>IF(ISBLANK(TBL_DATA[[#This Row],[Row.names]]), "",   DATE(YEAR(TBL_DATA[[#This Row],[Row.names]]), MONTH(TBL_DATA[[#This Row],[Row.names]]), DAY(TBL_DATA[[#This Row],[Row.names]])))</f>
        <v/>
      </c>
      <c r="B2849" s="119"/>
      <c r="C2849" s="68"/>
      <c r="E2849" s="53"/>
      <c r="F2849" s="53"/>
      <c r="G2849" s="54"/>
      <c r="H2849" s="114"/>
      <c r="I2849" s="53"/>
      <c r="J2849" s="53"/>
      <c r="K2849" s="53"/>
      <c r="L2849" s="53"/>
      <c r="M2849" s="53"/>
      <c r="N2849" s="53"/>
      <c r="O2849" s="53"/>
      <c r="P2849" s="53"/>
      <c r="Q2849" s="53"/>
      <c r="R2849" s="53"/>
      <c r="S2849" s="53"/>
      <c r="T2849" s="53"/>
      <c r="U2849" s="81"/>
      <c r="V2849" s="53"/>
      <c r="W2849" s="53"/>
    </row>
    <row r="2850" spans="1:23" x14ac:dyDescent="0.25">
      <c r="A2850" s="116" t="str">
        <f>IF(ISBLANK(TBL_DATA[[#This Row],[Row.names]]), "",   DATE(YEAR(TBL_DATA[[#This Row],[Row.names]]), MONTH(TBL_DATA[[#This Row],[Row.names]]), DAY(TBL_DATA[[#This Row],[Row.names]])))</f>
        <v/>
      </c>
      <c r="B2850" s="119"/>
      <c r="C2850" s="68"/>
      <c r="E2850" s="53"/>
      <c r="F2850" s="53"/>
      <c r="G2850" s="54"/>
      <c r="H2850" s="114"/>
      <c r="I2850" s="53"/>
      <c r="J2850" s="53"/>
      <c r="K2850" s="53"/>
      <c r="L2850" s="53"/>
      <c r="M2850" s="53"/>
      <c r="N2850" s="53"/>
      <c r="O2850" s="53"/>
      <c r="P2850" s="53"/>
      <c r="Q2850" s="53"/>
      <c r="R2850" s="53"/>
      <c r="S2850" s="53"/>
      <c r="T2850" s="53"/>
      <c r="U2850" s="81"/>
      <c r="V2850" s="53"/>
      <c r="W2850" s="53"/>
    </row>
    <row r="2851" spans="1:23" x14ac:dyDescent="0.25">
      <c r="A2851" s="116" t="str">
        <f>IF(ISBLANK(TBL_DATA[[#This Row],[Row.names]]), "",   DATE(YEAR(TBL_DATA[[#This Row],[Row.names]]), MONTH(TBL_DATA[[#This Row],[Row.names]]), DAY(TBL_DATA[[#This Row],[Row.names]])))</f>
        <v/>
      </c>
      <c r="B2851" s="119"/>
      <c r="C2851" s="68"/>
      <c r="E2851" s="53"/>
      <c r="F2851" s="53"/>
      <c r="G2851" s="54"/>
      <c r="H2851" s="114"/>
      <c r="I2851" s="53"/>
      <c r="J2851" s="53"/>
      <c r="K2851" s="53"/>
      <c r="L2851" s="53"/>
      <c r="M2851" s="53"/>
      <c r="N2851" s="53"/>
      <c r="O2851" s="53"/>
      <c r="P2851" s="53"/>
      <c r="Q2851" s="53"/>
      <c r="R2851" s="53"/>
      <c r="S2851" s="53"/>
      <c r="T2851" s="53"/>
      <c r="U2851" s="81"/>
      <c r="V2851" s="53"/>
      <c r="W2851" s="53"/>
    </row>
    <row r="2852" spans="1:23" x14ac:dyDescent="0.25">
      <c r="A2852" s="116" t="str">
        <f>IF(ISBLANK(TBL_DATA[[#This Row],[Row.names]]), "",   DATE(YEAR(TBL_DATA[[#This Row],[Row.names]]), MONTH(TBL_DATA[[#This Row],[Row.names]]), DAY(TBL_DATA[[#This Row],[Row.names]])))</f>
        <v/>
      </c>
      <c r="B2852" s="119"/>
      <c r="C2852" s="68"/>
      <c r="E2852" s="53"/>
      <c r="F2852" s="53"/>
      <c r="G2852" s="54"/>
      <c r="H2852" s="114"/>
      <c r="I2852" s="53"/>
      <c r="J2852" s="53"/>
      <c r="K2852" s="53"/>
      <c r="L2852" s="53"/>
      <c r="M2852" s="53"/>
      <c r="N2852" s="53"/>
      <c r="O2852" s="53"/>
      <c r="P2852" s="53"/>
      <c r="Q2852" s="53"/>
      <c r="R2852" s="53"/>
      <c r="S2852" s="53"/>
      <c r="T2852" s="53"/>
      <c r="U2852" s="81"/>
      <c r="V2852" s="53"/>
      <c r="W2852" s="53"/>
    </row>
    <row r="2853" spans="1:23" x14ac:dyDescent="0.25">
      <c r="A2853" s="116" t="str">
        <f>IF(ISBLANK(TBL_DATA[[#This Row],[Row.names]]), "",   DATE(YEAR(TBL_DATA[[#This Row],[Row.names]]), MONTH(TBL_DATA[[#This Row],[Row.names]]), DAY(TBL_DATA[[#This Row],[Row.names]])))</f>
        <v/>
      </c>
      <c r="B2853" s="119"/>
      <c r="C2853" s="68"/>
      <c r="E2853" s="53"/>
      <c r="F2853" s="53"/>
      <c r="G2853" s="54"/>
      <c r="H2853" s="114"/>
      <c r="I2853" s="53"/>
      <c r="J2853" s="53"/>
      <c r="K2853" s="53"/>
      <c r="L2853" s="53"/>
      <c r="M2853" s="53"/>
      <c r="N2853" s="53"/>
      <c r="O2853" s="53"/>
      <c r="P2853" s="53"/>
      <c r="Q2853" s="53"/>
      <c r="R2853" s="53"/>
      <c r="S2853" s="53"/>
      <c r="T2853" s="53"/>
      <c r="U2853" s="81"/>
      <c r="V2853" s="53"/>
      <c r="W2853" s="53"/>
    </row>
    <row r="2854" spans="1:23" x14ac:dyDescent="0.25">
      <c r="A2854" s="116" t="str">
        <f>IF(ISBLANK(TBL_DATA[[#This Row],[Row.names]]), "",   DATE(YEAR(TBL_DATA[[#This Row],[Row.names]]), MONTH(TBL_DATA[[#This Row],[Row.names]]), DAY(TBL_DATA[[#This Row],[Row.names]])))</f>
        <v/>
      </c>
      <c r="B2854" s="119"/>
      <c r="C2854" s="68"/>
      <c r="E2854" s="53"/>
      <c r="F2854" s="53"/>
      <c r="G2854" s="54"/>
      <c r="H2854" s="114"/>
      <c r="I2854" s="53"/>
      <c r="J2854" s="53"/>
      <c r="K2854" s="53"/>
      <c r="L2854" s="53"/>
      <c r="M2854" s="53"/>
      <c r="N2854" s="53"/>
      <c r="O2854" s="53"/>
      <c r="P2854" s="53"/>
      <c r="Q2854" s="53"/>
      <c r="R2854" s="53"/>
      <c r="S2854" s="53"/>
      <c r="T2854" s="53"/>
      <c r="U2854" s="81"/>
      <c r="V2854" s="53"/>
      <c r="W2854" s="53"/>
    </row>
    <row r="2855" spans="1:23" x14ac:dyDescent="0.25">
      <c r="A2855" s="116" t="str">
        <f>IF(ISBLANK(TBL_DATA[[#This Row],[Row.names]]), "",   DATE(YEAR(TBL_DATA[[#This Row],[Row.names]]), MONTH(TBL_DATA[[#This Row],[Row.names]]), DAY(TBL_DATA[[#This Row],[Row.names]])))</f>
        <v/>
      </c>
      <c r="B2855" s="119"/>
      <c r="C2855" s="68"/>
      <c r="E2855" s="53"/>
      <c r="F2855" s="53"/>
      <c r="G2855" s="54"/>
      <c r="H2855" s="114"/>
      <c r="I2855" s="53"/>
      <c r="J2855" s="53"/>
      <c r="K2855" s="53"/>
      <c r="L2855" s="53"/>
      <c r="M2855" s="53"/>
      <c r="N2855" s="53"/>
      <c r="O2855" s="53"/>
      <c r="P2855" s="53"/>
      <c r="Q2855" s="53"/>
      <c r="R2855" s="53"/>
      <c r="S2855" s="53"/>
      <c r="T2855" s="53"/>
      <c r="U2855" s="81"/>
      <c r="V2855" s="53"/>
      <c r="W2855" s="53"/>
    </row>
    <row r="2856" spans="1:23" x14ac:dyDescent="0.25">
      <c r="A2856" s="116" t="str">
        <f>IF(ISBLANK(TBL_DATA[[#This Row],[Row.names]]), "",   DATE(YEAR(TBL_DATA[[#This Row],[Row.names]]), MONTH(TBL_DATA[[#This Row],[Row.names]]), DAY(TBL_DATA[[#This Row],[Row.names]])))</f>
        <v/>
      </c>
      <c r="B2856" s="119"/>
      <c r="C2856" s="68"/>
      <c r="E2856" s="53"/>
      <c r="F2856" s="53"/>
      <c r="G2856" s="54"/>
      <c r="H2856" s="114"/>
      <c r="I2856" s="53"/>
      <c r="J2856" s="53"/>
      <c r="K2856" s="53"/>
      <c r="L2856" s="53"/>
      <c r="M2856" s="53"/>
      <c r="N2856" s="53"/>
      <c r="O2856" s="53"/>
      <c r="P2856" s="53"/>
      <c r="Q2856" s="53"/>
      <c r="R2856" s="53"/>
      <c r="S2856" s="53"/>
      <c r="T2856" s="53"/>
      <c r="U2856" s="81"/>
      <c r="V2856" s="53"/>
      <c r="W2856" s="53"/>
    </row>
    <row r="2857" spans="1:23" x14ac:dyDescent="0.25">
      <c r="A2857" s="116" t="str">
        <f>IF(ISBLANK(TBL_DATA[[#This Row],[Row.names]]), "",   DATE(YEAR(TBL_DATA[[#This Row],[Row.names]]), MONTH(TBL_DATA[[#This Row],[Row.names]]), DAY(TBL_DATA[[#This Row],[Row.names]])))</f>
        <v/>
      </c>
      <c r="B2857" s="119"/>
      <c r="C2857" s="68"/>
      <c r="E2857" s="53"/>
      <c r="F2857" s="53"/>
      <c r="G2857" s="54"/>
      <c r="H2857" s="114"/>
      <c r="I2857" s="53"/>
      <c r="J2857" s="53"/>
      <c r="K2857" s="53"/>
      <c r="L2857" s="53"/>
      <c r="M2857" s="53"/>
      <c r="N2857" s="53"/>
      <c r="O2857" s="53"/>
      <c r="P2857" s="53"/>
      <c r="Q2857" s="53"/>
      <c r="R2857" s="53"/>
      <c r="S2857" s="53"/>
      <c r="T2857" s="53"/>
      <c r="U2857" s="81"/>
      <c r="V2857" s="53"/>
      <c r="W2857" s="53"/>
    </row>
    <row r="2858" spans="1:23" x14ac:dyDescent="0.25">
      <c r="A2858" s="116" t="str">
        <f>IF(ISBLANK(TBL_DATA[[#This Row],[Row.names]]), "",   DATE(YEAR(TBL_DATA[[#This Row],[Row.names]]), MONTH(TBL_DATA[[#This Row],[Row.names]]), DAY(TBL_DATA[[#This Row],[Row.names]])))</f>
        <v/>
      </c>
      <c r="B2858" s="119"/>
      <c r="C2858" s="68"/>
      <c r="E2858" s="53"/>
      <c r="F2858" s="53"/>
      <c r="G2858" s="54"/>
      <c r="H2858" s="114"/>
      <c r="I2858" s="53"/>
      <c r="J2858" s="53"/>
      <c r="K2858" s="53"/>
      <c r="L2858" s="53"/>
      <c r="M2858" s="53"/>
      <c r="N2858" s="53"/>
      <c r="O2858" s="53"/>
      <c r="P2858" s="53"/>
      <c r="Q2858" s="53"/>
      <c r="R2858" s="53"/>
      <c r="S2858" s="53"/>
      <c r="T2858" s="53"/>
      <c r="U2858" s="81"/>
      <c r="V2858" s="53"/>
      <c r="W2858" s="53"/>
    </row>
    <row r="2859" spans="1:23" x14ac:dyDescent="0.25">
      <c r="A2859" s="116" t="str">
        <f>IF(ISBLANK(TBL_DATA[[#This Row],[Row.names]]), "",   DATE(YEAR(TBL_DATA[[#This Row],[Row.names]]), MONTH(TBL_DATA[[#This Row],[Row.names]]), DAY(TBL_DATA[[#This Row],[Row.names]])))</f>
        <v/>
      </c>
      <c r="B2859" s="119"/>
      <c r="C2859" s="68"/>
      <c r="E2859" s="53"/>
      <c r="F2859" s="53"/>
      <c r="G2859" s="54"/>
      <c r="H2859" s="114"/>
      <c r="I2859" s="53"/>
      <c r="J2859" s="53"/>
      <c r="K2859" s="53"/>
      <c r="L2859" s="53"/>
      <c r="M2859" s="53"/>
      <c r="N2859" s="53"/>
      <c r="O2859" s="53"/>
      <c r="P2859" s="53"/>
      <c r="Q2859" s="53"/>
      <c r="R2859" s="53"/>
      <c r="S2859" s="53"/>
      <c r="T2859" s="53"/>
      <c r="U2859" s="81"/>
      <c r="V2859" s="53"/>
      <c r="W2859" s="53"/>
    </row>
    <row r="2860" spans="1:23" x14ac:dyDescent="0.25">
      <c r="A2860" s="116" t="str">
        <f>IF(ISBLANK(TBL_DATA[[#This Row],[Row.names]]), "",   DATE(YEAR(TBL_DATA[[#This Row],[Row.names]]), MONTH(TBL_DATA[[#This Row],[Row.names]]), DAY(TBL_DATA[[#This Row],[Row.names]])))</f>
        <v/>
      </c>
      <c r="B2860" s="119"/>
      <c r="C2860" s="68"/>
      <c r="E2860" s="53"/>
      <c r="F2860" s="53"/>
      <c r="G2860" s="54"/>
      <c r="H2860" s="114"/>
      <c r="I2860" s="53"/>
      <c r="J2860" s="53"/>
      <c r="K2860" s="53"/>
      <c r="L2860" s="53"/>
      <c r="M2860" s="53"/>
      <c r="N2860" s="53"/>
      <c r="O2860" s="53"/>
      <c r="P2860" s="53"/>
      <c r="Q2860" s="53"/>
      <c r="R2860" s="53"/>
      <c r="S2860" s="53"/>
      <c r="T2860" s="53"/>
      <c r="U2860" s="81"/>
      <c r="V2860" s="53"/>
      <c r="W2860" s="53"/>
    </row>
    <row r="2861" spans="1:23" x14ac:dyDescent="0.25">
      <c r="A2861" s="116" t="str">
        <f>IF(ISBLANK(TBL_DATA[[#This Row],[Row.names]]), "",   DATE(YEAR(TBL_DATA[[#This Row],[Row.names]]), MONTH(TBL_DATA[[#This Row],[Row.names]]), DAY(TBL_DATA[[#This Row],[Row.names]])))</f>
        <v/>
      </c>
      <c r="B2861" s="119"/>
      <c r="C2861" s="68"/>
      <c r="E2861" s="53"/>
      <c r="F2861" s="53"/>
      <c r="G2861" s="54"/>
      <c r="H2861" s="114"/>
      <c r="I2861" s="53"/>
      <c r="J2861" s="53"/>
      <c r="K2861" s="53"/>
      <c r="L2861" s="53"/>
      <c r="M2861" s="53"/>
      <c r="N2861" s="53"/>
      <c r="O2861" s="53"/>
      <c r="P2861" s="53"/>
      <c r="Q2861" s="53"/>
      <c r="R2861" s="53"/>
      <c r="S2861" s="53"/>
      <c r="T2861" s="53"/>
      <c r="U2861" s="81"/>
      <c r="V2861" s="53"/>
      <c r="W2861" s="53"/>
    </row>
    <row r="2862" spans="1:23" x14ac:dyDescent="0.25">
      <c r="A2862" s="116" t="str">
        <f>IF(ISBLANK(TBL_DATA[[#This Row],[Row.names]]), "",   DATE(YEAR(TBL_DATA[[#This Row],[Row.names]]), MONTH(TBL_DATA[[#This Row],[Row.names]]), DAY(TBL_DATA[[#This Row],[Row.names]])))</f>
        <v/>
      </c>
      <c r="B2862" s="119"/>
      <c r="C2862" s="68"/>
      <c r="E2862" s="53"/>
      <c r="F2862" s="53"/>
      <c r="G2862" s="54"/>
      <c r="H2862" s="114"/>
      <c r="I2862" s="53"/>
      <c r="J2862" s="53"/>
      <c r="K2862" s="53"/>
      <c r="L2862" s="53"/>
      <c r="M2862" s="53"/>
      <c r="N2862" s="53"/>
      <c r="O2862" s="53"/>
      <c r="P2862" s="53"/>
      <c r="Q2862" s="53"/>
      <c r="R2862" s="53"/>
      <c r="S2862" s="53"/>
      <c r="T2862" s="53"/>
      <c r="U2862" s="81"/>
      <c r="V2862" s="53"/>
      <c r="W2862" s="53"/>
    </row>
    <row r="2863" spans="1:23" x14ac:dyDescent="0.25">
      <c r="A2863" s="116" t="str">
        <f>IF(ISBLANK(TBL_DATA[[#This Row],[Row.names]]), "",   DATE(YEAR(TBL_DATA[[#This Row],[Row.names]]), MONTH(TBL_DATA[[#This Row],[Row.names]]), DAY(TBL_DATA[[#This Row],[Row.names]])))</f>
        <v/>
      </c>
      <c r="B2863" s="119"/>
      <c r="C2863" s="68"/>
      <c r="E2863" s="53"/>
      <c r="F2863" s="53"/>
      <c r="G2863" s="54"/>
      <c r="H2863" s="114"/>
      <c r="I2863" s="53"/>
      <c r="J2863" s="53"/>
      <c r="K2863" s="53"/>
      <c r="L2863" s="53"/>
      <c r="M2863" s="53"/>
      <c r="N2863" s="53"/>
      <c r="O2863" s="53"/>
      <c r="P2863" s="53"/>
      <c r="Q2863" s="53"/>
      <c r="R2863" s="53"/>
      <c r="S2863" s="53"/>
      <c r="T2863" s="53"/>
      <c r="U2863" s="81"/>
      <c r="V2863" s="53"/>
      <c r="W2863" s="53"/>
    </row>
    <row r="2864" spans="1:23" x14ac:dyDescent="0.25">
      <c r="A2864" s="116" t="str">
        <f>IF(ISBLANK(TBL_DATA[[#This Row],[Row.names]]), "",   DATE(YEAR(TBL_DATA[[#This Row],[Row.names]]), MONTH(TBL_DATA[[#This Row],[Row.names]]), DAY(TBL_DATA[[#This Row],[Row.names]])))</f>
        <v/>
      </c>
      <c r="B2864" s="119"/>
      <c r="C2864" s="68"/>
      <c r="E2864" s="53"/>
      <c r="F2864" s="53"/>
      <c r="G2864" s="54"/>
      <c r="H2864" s="114"/>
      <c r="I2864" s="53"/>
      <c r="J2864" s="53"/>
      <c r="K2864" s="53"/>
      <c r="L2864" s="53"/>
      <c r="M2864" s="53"/>
      <c r="N2864" s="53"/>
      <c r="O2864" s="53"/>
      <c r="P2864" s="53"/>
      <c r="Q2864" s="53"/>
      <c r="R2864" s="53"/>
      <c r="S2864" s="53"/>
      <c r="T2864" s="53"/>
      <c r="U2864" s="81"/>
      <c r="V2864" s="53"/>
      <c r="W2864" s="53"/>
    </row>
    <row r="2865" spans="1:23" x14ac:dyDescent="0.25">
      <c r="A2865" s="116" t="str">
        <f>IF(ISBLANK(TBL_DATA[[#This Row],[Row.names]]), "",   DATE(YEAR(TBL_DATA[[#This Row],[Row.names]]), MONTH(TBL_DATA[[#This Row],[Row.names]]), DAY(TBL_DATA[[#This Row],[Row.names]])))</f>
        <v/>
      </c>
      <c r="B2865" s="119"/>
      <c r="C2865" s="68"/>
      <c r="E2865" s="53"/>
      <c r="F2865" s="53"/>
      <c r="G2865" s="54"/>
      <c r="H2865" s="114"/>
      <c r="I2865" s="53"/>
      <c r="J2865" s="53"/>
      <c r="K2865" s="53"/>
      <c r="L2865" s="53"/>
      <c r="M2865" s="53"/>
      <c r="N2865" s="53"/>
      <c r="O2865" s="53"/>
      <c r="P2865" s="53"/>
      <c r="Q2865" s="53"/>
      <c r="R2865" s="53"/>
      <c r="S2865" s="53"/>
      <c r="T2865" s="53"/>
      <c r="U2865" s="81"/>
      <c r="V2865" s="53"/>
      <c r="W2865" s="53"/>
    </row>
    <row r="2866" spans="1:23" x14ac:dyDescent="0.25">
      <c r="A2866" s="116" t="str">
        <f>IF(ISBLANK(TBL_DATA[[#This Row],[Row.names]]), "",   DATE(YEAR(TBL_DATA[[#This Row],[Row.names]]), MONTH(TBL_DATA[[#This Row],[Row.names]]), DAY(TBL_DATA[[#This Row],[Row.names]])))</f>
        <v/>
      </c>
      <c r="B2866" s="119"/>
      <c r="C2866" s="68"/>
      <c r="E2866" s="53"/>
      <c r="F2866" s="53"/>
      <c r="G2866" s="54"/>
      <c r="H2866" s="114"/>
      <c r="I2866" s="53"/>
      <c r="J2866" s="53"/>
      <c r="K2866" s="53"/>
      <c r="L2866" s="53"/>
      <c r="M2866" s="53"/>
      <c r="N2866" s="53"/>
      <c r="O2866" s="53"/>
      <c r="P2866" s="53"/>
      <c r="Q2866" s="53"/>
      <c r="R2866" s="53"/>
      <c r="S2866" s="53"/>
      <c r="T2866" s="53"/>
      <c r="U2866" s="81"/>
      <c r="V2866" s="53"/>
      <c r="W2866" s="53"/>
    </row>
    <row r="2867" spans="1:23" x14ac:dyDescent="0.25">
      <c r="A2867" s="116" t="str">
        <f>IF(ISBLANK(TBL_DATA[[#This Row],[Row.names]]), "",   DATE(YEAR(TBL_DATA[[#This Row],[Row.names]]), MONTH(TBL_DATA[[#This Row],[Row.names]]), DAY(TBL_DATA[[#This Row],[Row.names]])))</f>
        <v/>
      </c>
      <c r="B2867" s="119"/>
      <c r="C2867" s="68"/>
      <c r="E2867" s="53"/>
      <c r="F2867" s="53"/>
      <c r="G2867" s="54"/>
      <c r="H2867" s="114"/>
      <c r="I2867" s="53"/>
      <c r="J2867" s="53"/>
      <c r="K2867" s="53"/>
      <c r="L2867" s="53"/>
      <c r="M2867" s="53"/>
      <c r="N2867" s="53"/>
      <c r="O2867" s="53"/>
      <c r="P2867" s="53"/>
      <c r="Q2867" s="53"/>
      <c r="R2867" s="53"/>
      <c r="S2867" s="53"/>
      <c r="T2867" s="53"/>
      <c r="U2867" s="81"/>
      <c r="V2867" s="53"/>
      <c r="W2867" s="53"/>
    </row>
    <row r="2868" spans="1:23" x14ac:dyDescent="0.25">
      <c r="A2868" s="116" t="str">
        <f>IF(ISBLANK(TBL_DATA[[#This Row],[Row.names]]), "",   DATE(YEAR(TBL_DATA[[#This Row],[Row.names]]), MONTH(TBL_DATA[[#This Row],[Row.names]]), DAY(TBL_DATA[[#This Row],[Row.names]])))</f>
        <v/>
      </c>
      <c r="B2868" s="119"/>
      <c r="C2868" s="68"/>
      <c r="E2868" s="53"/>
      <c r="F2868" s="53"/>
      <c r="G2868" s="54"/>
      <c r="H2868" s="114"/>
      <c r="I2868" s="53"/>
      <c r="J2868" s="53"/>
      <c r="K2868" s="53"/>
      <c r="L2868" s="53"/>
      <c r="M2868" s="53"/>
      <c r="N2868" s="53"/>
      <c r="O2868" s="53"/>
      <c r="P2868" s="53"/>
      <c r="Q2868" s="53"/>
      <c r="R2868" s="53"/>
      <c r="S2868" s="53"/>
      <c r="T2868" s="53"/>
      <c r="U2868" s="81"/>
      <c r="V2868" s="53"/>
      <c r="W2868" s="53"/>
    </row>
    <row r="2869" spans="1:23" x14ac:dyDescent="0.25">
      <c r="A2869" s="116" t="str">
        <f>IF(ISBLANK(TBL_DATA[[#This Row],[Row.names]]), "",   DATE(YEAR(TBL_DATA[[#This Row],[Row.names]]), MONTH(TBL_DATA[[#This Row],[Row.names]]), DAY(TBL_DATA[[#This Row],[Row.names]])))</f>
        <v/>
      </c>
      <c r="B2869" s="119"/>
      <c r="C2869" s="68"/>
      <c r="E2869" s="53"/>
      <c r="F2869" s="53"/>
      <c r="G2869" s="54"/>
      <c r="H2869" s="114"/>
      <c r="I2869" s="53"/>
      <c r="J2869" s="53"/>
      <c r="K2869" s="53"/>
      <c r="L2869" s="53"/>
      <c r="M2869" s="53"/>
      <c r="N2869" s="53"/>
      <c r="O2869" s="53"/>
      <c r="P2869" s="53"/>
      <c r="Q2869" s="53"/>
      <c r="R2869" s="53"/>
      <c r="S2869" s="53"/>
      <c r="T2869" s="53"/>
      <c r="U2869" s="81"/>
      <c r="V2869" s="53"/>
      <c r="W2869" s="53"/>
    </row>
    <row r="2870" spans="1:23" x14ac:dyDescent="0.25">
      <c r="A2870" s="116" t="str">
        <f>IF(ISBLANK(TBL_DATA[[#This Row],[Row.names]]), "",   DATE(YEAR(TBL_DATA[[#This Row],[Row.names]]), MONTH(TBL_DATA[[#This Row],[Row.names]]), DAY(TBL_DATA[[#This Row],[Row.names]])))</f>
        <v/>
      </c>
      <c r="B2870" s="119"/>
      <c r="C2870" s="68"/>
      <c r="E2870" s="53"/>
      <c r="F2870" s="53"/>
      <c r="G2870" s="54"/>
      <c r="H2870" s="114"/>
      <c r="I2870" s="53"/>
      <c r="J2870" s="53"/>
      <c r="K2870" s="53"/>
      <c r="L2870" s="53"/>
      <c r="M2870" s="53"/>
      <c r="N2870" s="53"/>
      <c r="O2870" s="53"/>
      <c r="P2870" s="53"/>
      <c r="Q2870" s="53"/>
      <c r="R2870" s="53"/>
      <c r="S2870" s="53"/>
      <c r="T2870" s="53"/>
      <c r="U2870" s="81"/>
      <c r="V2870" s="53"/>
      <c r="W2870" s="53"/>
    </row>
    <row r="2871" spans="1:23" x14ac:dyDescent="0.25">
      <c r="A2871" s="116" t="str">
        <f>IF(ISBLANK(TBL_DATA[[#This Row],[Row.names]]), "",   DATE(YEAR(TBL_DATA[[#This Row],[Row.names]]), MONTH(TBL_DATA[[#This Row],[Row.names]]), DAY(TBL_DATA[[#This Row],[Row.names]])))</f>
        <v/>
      </c>
      <c r="B2871" s="119"/>
      <c r="C2871" s="68"/>
      <c r="E2871" s="53"/>
      <c r="F2871" s="53"/>
      <c r="G2871" s="54"/>
      <c r="H2871" s="114"/>
      <c r="I2871" s="53"/>
      <c r="J2871" s="53"/>
      <c r="K2871" s="53"/>
      <c r="L2871" s="53"/>
      <c r="M2871" s="53"/>
      <c r="N2871" s="53"/>
      <c r="O2871" s="53"/>
      <c r="P2871" s="53"/>
      <c r="Q2871" s="53"/>
      <c r="R2871" s="53"/>
      <c r="S2871" s="53"/>
      <c r="T2871" s="53"/>
      <c r="U2871" s="81"/>
      <c r="V2871" s="53"/>
      <c r="W2871" s="53"/>
    </row>
    <row r="2872" spans="1:23" x14ac:dyDescent="0.25">
      <c r="A2872" s="116" t="str">
        <f>IF(ISBLANK(TBL_DATA[[#This Row],[Row.names]]), "",   DATE(YEAR(TBL_DATA[[#This Row],[Row.names]]), MONTH(TBL_DATA[[#This Row],[Row.names]]), DAY(TBL_DATA[[#This Row],[Row.names]])))</f>
        <v/>
      </c>
      <c r="B2872" s="119"/>
      <c r="C2872" s="68"/>
      <c r="E2872" s="53"/>
      <c r="F2872" s="53"/>
      <c r="G2872" s="54"/>
      <c r="H2872" s="114"/>
      <c r="I2872" s="53"/>
      <c r="J2872" s="53"/>
      <c r="K2872" s="53"/>
      <c r="L2872" s="53"/>
      <c r="M2872" s="53"/>
      <c r="N2872" s="53"/>
      <c r="O2872" s="53"/>
      <c r="P2872" s="53"/>
      <c r="Q2872" s="53"/>
      <c r="R2872" s="53"/>
      <c r="S2872" s="53"/>
      <c r="T2872" s="53"/>
      <c r="U2872" s="81"/>
      <c r="V2872" s="53"/>
      <c r="W2872" s="53"/>
    </row>
    <row r="2873" spans="1:23" x14ac:dyDescent="0.25">
      <c r="A2873" s="116" t="str">
        <f>IF(ISBLANK(TBL_DATA[[#This Row],[Row.names]]), "",   DATE(YEAR(TBL_DATA[[#This Row],[Row.names]]), MONTH(TBL_DATA[[#This Row],[Row.names]]), DAY(TBL_DATA[[#This Row],[Row.names]])))</f>
        <v/>
      </c>
      <c r="B2873" s="119"/>
      <c r="C2873" s="68"/>
      <c r="E2873" s="53"/>
      <c r="F2873" s="53"/>
      <c r="G2873" s="54"/>
      <c r="H2873" s="114"/>
      <c r="I2873" s="53"/>
      <c r="J2873" s="53"/>
      <c r="K2873" s="53"/>
      <c r="L2873" s="53"/>
      <c r="M2873" s="53"/>
      <c r="N2873" s="53"/>
      <c r="O2873" s="53"/>
      <c r="P2873" s="53"/>
      <c r="Q2873" s="53"/>
      <c r="R2873" s="53"/>
      <c r="S2873" s="53"/>
      <c r="T2873" s="53"/>
      <c r="U2873" s="81"/>
      <c r="V2873" s="53"/>
      <c r="W2873" s="53"/>
    </row>
    <row r="2874" spans="1:23" x14ac:dyDescent="0.25">
      <c r="A2874" s="116" t="str">
        <f>IF(ISBLANK(TBL_DATA[[#This Row],[Row.names]]), "",   DATE(YEAR(TBL_DATA[[#This Row],[Row.names]]), MONTH(TBL_DATA[[#This Row],[Row.names]]), DAY(TBL_DATA[[#This Row],[Row.names]])))</f>
        <v/>
      </c>
      <c r="B2874" s="119"/>
      <c r="C2874" s="68"/>
      <c r="E2874" s="53"/>
      <c r="F2874" s="53"/>
      <c r="G2874" s="54"/>
      <c r="H2874" s="114"/>
      <c r="I2874" s="53"/>
      <c r="J2874" s="53"/>
      <c r="K2874" s="53"/>
      <c r="L2874" s="53"/>
      <c r="M2874" s="53"/>
      <c r="N2874" s="53"/>
      <c r="O2874" s="53"/>
      <c r="P2874" s="53"/>
      <c r="Q2874" s="53"/>
      <c r="R2874" s="53"/>
      <c r="S2874" s="53"/>
      <c r="T2874" s="53"/>
      <c r="U2874" s="81"/>
      <c r="V2874" s="53"/>
      <c r="W2874" s="53"/>
    </row>
    <row r="2875" spans="1:23" x14ac:dyDescent="0.25">
      <c r="A2875" s="116" t="str">
        <f>IF(ISBLANK(TBL_DATA[[#This Row],[Row.names]]), "",   DATE(YEAR(TBL_DATA[[#This Row],[Row.names]]), MONTH(TBL_DATA[[#This Row],[Row.names]]), DAY(TBL_DATA[[#This Row],[Row.names]])))</f>
        <v/>
      </c>
      <c r="B2875" s="119"/>
      <c r="C2875" s="68"/>
      <c r="E2875" s="53"/>
      <c r="F2875" s="53"/>
      <c r="G2875" s="54"/>
      <c r="H2875" s="114"/>
      <c r="I2875" s="53"/>
      <c r="J2875" s="53"/>
      <c r="K2875" s="53"/>
      <c r="L2875" s="53"/>
      <c r="M2875" s="53"/>
      <c r="N2875" s="53"/>
      <c r="O2875" s="53"/>
      <c r="P2875" s="53"/>
      <c r="Q2875" s="53"/>
      <c r="R2875" s="53"/>
      <c r="S2875" s="53"/>
      <c r="T2875" s="53"/>
      <c r="U2875" s="81"/>
      <c r="V2875" s="53"/>
      <c r="W2875" s="53"/>
    </row>
    <row r="2876" spans="1:23" x14ac:dyDescent="0.25">
      <c r="A2876" s="116" t="str">
        <f>IF(ISBLANK(TBL_DATA[[#This Row],[Row.names]]), "",   DATE(YEAR(TBL_DATA[[#This Row],[Row.names]]), MONTH(TBL_DATA[[#This Row],[Row.names]]), DAY(TBL_DATA[[#This Row],[Row.names]])))</f>
        <v/>
      </c>
      <c r="B2876" s="119"/>
      <c r="C2876" s="68"/>
      <c r="E2876" s="53"/>
      <c r="F2876" s="53"/>
      <c r="G2876" s="54"/>
      <c r="H2876" s="114"/>
      <c r="I2876" s="53"/>
      <c r="J2876" s="53"/>
      <c r="K2876" s="53"/>
      <c r="L2876" s="53"/>
      <c r="M2876" s="53"/>
      <c r="N2876" s="53"/>
      <c r="O2876" s="53"/>
      <c r="P2876" s="53"/>
      <c r="Q2876" s="53"/>
      <c r="R2876" s="53"/>
      <c r="S2876" s="53"/>
      <c r="T2876" s="53"/>
      <c r="U2876" s="81"/>
      <c r="V2876" s="53"/>
      <c r="W2876" s="53"/>
    </row>
    <row r="2877" spans="1:23" x14ac:dyDescent="0.25">
      <c r="A2877" s="116" t="str">
        <f>IF(ISBLANK(TBL_DATA[[#This Row],[Row.names]]), "",   DATE(YEAR(TBL_DATA[[#This Row],[Row.names]]), MONTH(TBL_DATA[[#This Row],[Row.names]]), DAY(TBL_DATA[[#This Row],[Row.names]])))</f>
        <v/>
      </c>
      <c r="B2877" s="119"/>
      <c r="C2877" s="68"/>
      <c r="E2877" s="53"/>
      <c r="F2877" s="53"/>
      <c r="G2877" s="54"/>
      <c r="H2877" s="114"/>
      <c r="I2877" s="53"/>
      <c r="J2877" s="53"/>
      <c r="K2877" s="53"/>
      <c r="L2877" s="53"/>
      <c r="M2877" s="53"/>
      <c r="N2877" s="53"/>
      <c r="O2877" s="53"/>
      <c r="P2877" s="53"/>
      <c r="Q2877" s="53"/>
      <c r="R2877" s="53"/>
      <c r="S2877" s="53"/>
      <c r="T2877" s="53"/>
      <c r="U2877" s="81"/>
      <c r="V2877" s="53"/>
      <c r="W2877" s="53"/>
    </row>
    <row r="2878" spans="1:23" x14ac:dyDescent="0.25">
      <c r="A2878" s="116" t="str">
        <f>IF(ISBLANK(TBL_DATA[[#This Row],[Row.names]]), "",   DATE(YEAR(TBL_DATA[[#This Row],[Row.names]]), MONTH(TBL_DATA[[#This Row],[Row.names]]), DAY(TBL_DATA[[#This Row],[Row.names]])))</f>
        <v/>
      </c>
      <c r="B2878" s="119"/>
      <c r="C2878" s="68"/>
      <c r="E2878" s="53"/>
      <c r="F2878" s="53"/>
      <c r="G2878" s="54"/>
      <c r="H2878" s="114"/>
      <c r="I2878" s="53"/>
      <c r="J2878" s="53"/>
      <c r="K2878" s="53"/>
      <c r="L2878" s="53"/>
      <c r="M2878" s="53"/>
      <c r="N2878" s="53"/>
      <c r="O2878" s="53"/>
      <c r="P2878" s="53"/>
      <c r="Q2878" s="53"/>
      <c r="R2878" s="53"/>
      <c r="S2878" s="53"/>
      <c r="T2878" s="53"/>
      <c r="U2878" s="81"/>
      <c r="V2878" s="53"/>
      <c r="W2878" s="53"/>
    </row>
    <row r="2879" spans="1:23" x14ac:dyDescent="0.25">
      <c r="A2879" s="116" t="str">
        <f>IF(ISBLANK(TBL_DATA[[#This Row],[Row.names]]), "",   DATE(YEAR(TBL_DATA[[#This Row],[Row.names]]), MONTH(TBL_DATA[[#This Row],[Row.names]]), DAY(TBL_DATA[[#This Row],[Row.names]])))</f>
        <v/>
      </c>
      <c r="B2879" s="119"/>
      <c r="C2879" s="68"/>
      <c r="E2879" s="53"/>
      <c r="F2879" s="53"/>
      <c r="G2879" s="54"/>
      <c r="H2879" s="114"/>
      <c r="I2879" s="53"/>
      <c r="J2879" s="53"/>
      <c r="K2879" s="53"/>
      <c r="L2879" s="53"/>
      <c r="M2879" s="53"/>
      <c r="N2879" s="53"/>
      <c r="O2879" s="53"/>
      <c r="P2879" s="53"/>
      <c r="Q2879" s="53"/>
      <c r="R2879" s="53"/>
      <c r="S2879" s="53"/>
      <c r="T2879" s="53"/>
      <c r="U2879" s="81"/>
      <c r="V2879" s="53"/>
      <c r="W2879" s="53"/>
    </row>
    <row r="2880" spans="1:23" x14ac:dyDescent="0.25">
      <c r="A2880" s="116" t="str">
        <f>IF(ISBLANK(TBL_DATA[[#This Row],[Row.names]]), "",   DATE(YEAR(TBL_DATA[[#This Row],[Row.names]]), MONTH(TBL_DATA[[#This Row],[Row.names]]), DAY(TBL_DATA[[#This Row],[Row.names]])))</f>
        <v/>
      </c>
      <c r="B2880" s="119"/>
      <c r="C2880" s="68"/>
      <c r="E2880" s="53"/>
      <c r="F2880" s="53"/>
      <c r="G2880" s="54"/>
      <c r="H2880" s="114"/>
      <c r="I2880" s="53"/>
      <c r="J2880" s="53"/>
      <c r="K2880" s="53"/>
      <c r="L2880" s="53"/>
      <c r="M2880" s="53"/>
      <c r="N2880" s="53"/>
      <c r="O2880" s="53"/>
      <c r="P2880" s="53"/>
      <c r="Q2880" s="53"/>
      <c r="R2880" s="53"/>
      <c r="S2880" s="53"/>
      <c r="T2880" s="53"/>
      <c r="U2880" s="81"/>
      <c r="V2880" s="53"/>
      <c r="W2880" s="53"/>
    </row>
    <row r="2881" spans="1:23" x14ac:dyDescent="0.25">
      <c r="A2881" s="116" t="str">
        <f>IF(ISBLANK(TBL_DATA[[#This Row],[Row.names]]), "",   DATE(YEAR(TBL_DATA[[#This Row],[Row.names]]), MONTH(TBL_DATA[[#This Row],[Row.names]]), DAY(TBL_DATA[[#This Row],[Row.names]])))</f>
        <v/>
      </c>
      <c r="B2881" s="119"/>
      <c r="C2881" s="68"/>
      <c r="E2881" s="53"/>
      <c r="F2881" s="53"/>
      <c r="G2881" s="54"/>
      <c r="H2881" s="114"/>
      <c r="I2881" s="53"/>
      <c r="J2881" s="53"/>
      <c r="K2881" s="53"/>
      <c r="L2881" s="53"/>
      <c r="M2881" s="53"/>
      <c r="N2881" s="53"/>
      <c r="O2881" s="53"/>
      <c r="P2881" s="53"/>
      <c r="Q2881" s="53"/>
      <c r="R2881" s="53"/>
      <c r="S2881" s="53"/>
      <c r="T2881" s="53"/>
      <c r="U2881" s="81"/>
      <c r="V2881" s="53"/>
      <c r="W2881" s="53"/>
    </row>
    <row r="2882" spans="1:23" x14ac:dyDescent="0.25">
      <c r="A2882" s="116" t="str">
        <f>IF(ISBLANK(TBL_DATA[[#This Row],[Row.names]]), "",   DATE(YEAR(TBL_DATA[[#This Row],[Row.names]]), MONTH(TBL_DATA[[#This Row],[Row.names]]), DAY(TBL_DATA[[#This Row],[Row.names]])))</f>
        <v/>
      </c>
      <c r="B2882" s="119"/>
      <c r="C2882" s="68"/>
      <c r="E2882" s="53"/>
      <c r="F2882" s="53"/>
      <c r="G2882" s="54"/>
      <c r="H2882" s="114"/>
      <c r="I2882" s="53"/>
      <c r="J2882" s="53"/>
      <c r="K2882" s="53"/>
      <c r="L2882" s="53"/>
      <c r="M2882" s="53"/>
      <c r="N2882" s="53"/>
      <c r="O2882" s="53"/>
      <c r="P2882" s="53"/>
      <c r="Q2882" s="53"/>
      <c r="R2882" s="53"/>
      <c r="S2882" s="53"/>
      <c r="T2882" s="53"/>
      <c r="U2882" s="81"/>
      <c r="V2882" s="53"/>
      <c r="W2882" s="53"/>
    </row>
    <row r="2883" spans="1:23" x14ac:dyDescent="0.25">
      <c r="A2883" s="116" t="str">
        <f>IF(ISBLANK(TBL_DATA[[#This Row],[Row.names]]), "",   DATE(YEAR(TBL_DATA[[#This Row],[Row.names]]), MONTH(TBL_DATA[[#This Row],[Row.names]]), DAY(TBL_DATA[[#This Row],[Row.names]])))</f>
        <v/>
      </c>
      <c r="B2883" s="119"/>
      <c r="C2883" s="68"/>
      <c r="E2883" s="53"/>
      <c r="F2883" s="53"/>
      <c r="G2883" s="54"/>
      <c r="H2883" s="114"/>
      <c r="I2883" s="53"/>
      <c r="J2883" s="53"/>
      <c r="K2883" s="53"/>
      <c r="L2883" s="53"/>
      <c r="M2883" s="53"/>
      <c r="N2883" s="53"/>
      <c r="O2883" s="53"/>
      <c r="P2883" s="53"/>
      <c r="Q2883" s="53"/>
      <c r="R2883" s="53"/>
      <c r="S2883" s="53"/>
      <c r="T2883" s="53"/>
      <c r="U2883" s="81"/>
      <c r="V2883" s="53"/>
      <c r="W2883" s="53"/>
    </row>
    <row r="2884" spans="1:23" x14ac:dyDescent="0.25">
      <c r="A2884" s="116" t="str">
        <f>IF(ISBLANK(TBL_DATA[[#This Row],[Row.names]]), "",   DATE(YEAR(TBL_DATA[[#This Row],[Row.names]]), MONTH(TBL_DATA[[#This Row],[Row.names]]), DAY(TBL_DATA[[#This Row],[Row.names]])))</f>
        <v/>
      </c>
      <c r="B2884" s="119"/>
      <c r="C2884" s="68"/>
      <c r="E2884" s="53"/>
      <c r="F2884" s="53"/>
      <c r="G2884" s="54"/>
      <c r="H2884" s="114"/>
      <c r="I2884" s="53"/>
      <c r="J2884" s="53"/>
      <c r="K2884" s="53"/>
      <c r="L2884" s="53"/>
      <c r="M2884" s="53"/>
      <c r="N2884" s="53"/>
      <c r="O2884" s="53"/>
      <c r="P2884" s="53"/>
      <c r="Q2884" s="53"/>
      <c r="R2884" s="53"/>
      <c r="S2884" s="53"/>
      <c r="T2884" s="53"/>
      <c r="U2884" s="81"/>
      <c r="V2884" s="53"/>
      <c r="W2884" s="53"/>
    </row>
    <row r="2885" spans="1:23" x14ac:dyDescent="0.25">
      <c r="A2885" s="116" t="str">
        <f>IF(ISBLANK(TBL_DATA[[#This Row],[Row.names]]), "",   DATE(YEAR(TBL_DATA[[#This Row],[Row.names]]), MONTH(TBL_DATA[[#This Row],[Row.names]]), DAY(TBL_DATA[[#This Row],[Row.names]])))</f>
        <v/>
      </c>
      <c r="B2885" s="119"/>
      <c r="C2885" s="68"/>
      <c r="E2885" s="53"/>
      <c r="F2885" s="53"/>
      <c r="G2885" s="54"/>
      <c r="H2885" s="114"/>
      <c r="I2885" s="53"/>
      <c r="J2885" s="53"/>
      <c r="K2885" s="53"/>
      <c r="L2885" s="53"/>
      <c r="M2885" s="53"/>
      <c r="N2885" s="53"/>
      <c r="O2885" s="53"/>
      <c r="P2885" s="53"/>
      <c r="Q2885" s="53"/>
      <c r="R2885" s="53"/>
      <c r="S2885" s="53"/>
      <c r="T2885" s="53"/>
      <c r="U2885" s="81"/>
      <c r="V2885" s="53"/>
      <c r="W2885" s="53"/>
    </row>
    <row r="2886" spans="1:23" x14ac:dyDescent="0.25">
      <c r="A2886" s="116" t="str">
        <f>IF(ISBLANK(TBL_DATA[[#This Row],[Row.names]]), "",   DATE(YEAR(TBL_DATA[[#This Row],[Row.names]]), MONTH(TBL_DATA[[#This Row],[Row.names]]), DAY(TBL_DATA[[#This Row],[Row.names]])))</f>
        <v/>
      </c>
      <c r="B2886" s="119"/>
      <c r="C2886" s="68"/>
      <c r="E2886" s="53"/>
      <c r="F2886" s="53"/>
      <c r="G2886" s="54"/>
      <c r="H2886" s="114"/>
      <c r="I2886" s="53"/>
      <c r="J2886" s="53"/>
      <c r="K2886" s="53"/>
      <c r="L2886" s="53"/>
      <c r="M2886" s="53"/>
      <c r="N2886" s="53"/>
      <c r="O2886" s="53"/>
      <c r="P2886" s="53"/>
      <c r="Q2886" s="53"/>
      <c r="R2886" s="53"/>
      <c r="S2886" s="53"/>
      <c r="T2886" s="53"/>
      <c r="U2886" s="81"/>
      <c r="V2886" s="53"/>
      <c r="W2886" s="53"/>
    </row>
    <row r="2887" spans="1:23" x14ac:dyDescent="0.25">
      <c r="A2887" s="116" t="str">
        <f>IF(ISBLANK(TBL_DATA[[#This Row],[Row.names]]), "",   DATE(YEAR(TBL_DATA[[#This Row],[Row.names]]), MONTH(TBL_DATA[[#This Row],[Row.names]]), DAY(TBL_DATA[[#This Row],[Row.names]])))</f>
        <v/>
      </c>
      <c r="B2887" s="119"/>
      <c r="C2887" s="68"/>
      <c r="E2887" s="53"/>
      <c r="F2887" s="53"/>
      <c r="G2887" s="54"/>
      <c r="H2887" s="114"/>
      <c r="I2887" s="53"/>
      <c r="J2887" s="53"/>
      <c r="K2887" s="53"/>
      <c r="L2887" s="53"/>
      <c r="M2887" s="53"/>
      <c r="N2887" s="53"/>
      <c r="O2887" s="53"/>
      <c r="P2887" s="53"/>
      <c r="Q2887" s="53"/>
      <c r="R2887" s="53"/>
      <c r="S2887" s="53"/>
      <c r="T2887" s="53"/>
      <c r="U2887" s="81"/>
      <c r="V2887" s="53"/>
      <c r="W2887" s="53"/>
    </row>
    <row r="2888" spans="1:23" x14ac:dyDescent="0.25">
      <c r="A2888" s="116" t="str">
        <f>IF(ISBLANK(TBL_DATA[[#This Row],[Row.names]]), "",   DATE(YEAR(TBL_DATA[[#This Row],[Row.names]]), MONTH(TBL_DATA[[#This Row],[Row.names]]), DAY(TBL_DATA[[#This Row],[Row.names]])))</f>
        <v/>
      </c>
      <c r="B2888" s="119"/>
      <c r="C2888" s="68"/>
      <c r="E2888" s="53"/>
      <c r="F2888" s="53"/>
      <c r="G2888" s="54"/>
      <c r="H2888" s="114"/>
      <c r="I2888" s="53"/>
      <c r="J2888" s="53"/>
      <c r="K2888" s="53"/>
      <c r="L2888" s="53"/>
      <c r="M2888" s="53"/>
      <c r="N2888" s="53"/>
      <c r="O2888" s="53"/>
      <c r="P2888" s="53"/>
      <c r="Q2888" s="53"/>
      <c r="R2888" s="53"/>
      <c r="S2888" s="53"/>
      <c r="T2888" s="53"/>
      <c r="U2888" s="81"/>
      <c r="V2888" s="53"/>
      <c r="W2888" s="53"/>
    </row>
    <row r="2889" spans="1:23" x14ac:dyDescent="0.25">
      <c r="A2889" s="116" t="str">
        <f>IF(ISBLANK(TBL_DATA[[#This Row],[Row.names]]), "",   DATE(YEAR(TBL_DATA[[#This Row],[Row.names]]), MONTH(TBL_DATA[[#This Row],[Row.names]]), DAY(TBL_DATA[[#This Row],[Row.names]])))</f>
        <v/>
      </c>
      <c r="B2889" s="119"/>
      <c r="C2889" s="68"/>
      <c r="E2889" s="53"/>
      <c r="F2889" s="53"/>
      <c r="G2889" s="54"/>
      <c r="H2889" s="114"/>
      <c r="I2889" s="53"/>
      <c r="J2889" s="53"/>
      <c r="K2889" s="53"/>
      <c r="L2889" s="53"/>
      <c r="M2889" s="53"/>
      <c r="N2889" s="53"/>
      <c r="O2889" s="53"/>
      <c r="P2889" s="53"/>
      <c r="Q2889" s="53"/>
      <c r="R2889" s="53"/>
      <c r="S2889" s="53"/>
      <c r="T2889" s="53"/>
      <c r="U2889" s="81"/>
      <c r="V2889" s="53"/>
      <c r="W2889" s="53"/>
    </row>
    <row r="2890" spans="1:23" x14ac:dyDescent="0.25">
      <c r="A2890" s="116" t="str">
        <f>IF(ISBLANK(TBL_DATA[[#This Row],[Row.names]]), "",   DATE(YEAR(TBL_DATA[[#This Row],[Row.names]]), MONTH(TBL_DATA[[#This Row],[Row.names]]), DAY(TBL_DATA[[#This Row],[Row.names]])))</f>
        <v/>
      </c>
      <c r="B2890" s="119"/>
      <c r="C2890" s="68"/>
      <c r="E2890" s="53"/>
      <c r="F2890" s="53"/>
      <c r="G2890" s="54"/>
      <c r="H2890" s="114"/>
      <c r="I2890" s="53"/>
      <c r="J2890" s="53"/>
      <c r="K2890" s="53"/>
      <c r="L2890" s="53"/>
      <c r="M2890" s="53"/>
      <c r="N2890" s="53"/>
      <c r="O2890" s="53"/>
      <c r="P2890" s="53"/>
      <c r="Q2890" s="53"/>
      <c r="R2890" s="53"/>
      <c r="S2890" s="53"/>
      <c r="T2890" s="53"/>
      <c r="U2890" s="81"/>
      <c r="V2890" s="53"/>
      <c r="W2890" s="53"/>
    </row>
    <row r="2891" spans="1:23" x14ac:dyDescent="0.25">
      <c r="A2891" s="116" t="str">
        <f>IF(ISBLANK(TBL_DATA[[#This Row],[Row.names]]), "",   DATE(YEAR(TBL_DATA[[#This Row],[Row.names]]), MONTH(TBL_DATA[[#This Row],[Row.names]]), DAY(TBL_DATA[[#This Row],[Row.names]])))</f>
        <v/>
      </c>
      <c r="B2891" s="119"/>
      <c r="C2891" s="68"/>
      <c r="E2891" s="53"/>
      <c r="F2891" s="53"/>
      <c r="G2891" s="54"/>
      <c r="H2891" s="114"/>
      <c r="I2891" s="53"/>
      <c r="J2891" s="53"/>
      <c r="K2891" s="53"/>
      <c r="L2891" s="53"/>
      <c r="M2891" s="53"/>
      <c r="N2891" s="53"/>
      <c r="O2891" s="53"/>
      <c r="P2891" s="53"/>
      <c r="Q2891" s="53"/>
      <c r="R2891" s="53"/>
      <c r="S2891" s="53"/>
      <c r="T2891" s="53"/>
      <c r="U2891" s="81"/>
      <c r="V2891" s="53"/>
      <c r="W2891" s="53"/>
    </row>
    <row r="2892" spans="1:23" x14ac:dyDescent="0.25">
      <c r="A2892" s="116" t="str">
        <f>IF(ISBLANK(TBL_DATA[[#This Row],[Row.names]]), "",   DATE(YEAR(TBL_DATA[[#This Row],[Row.names]]), MONTH(TBL_DATA[[#This Row],[Row.names]]), DAY(TBL_DATA[[#This Row],[Row.names]])))</f>
        <v/>
      </c>
      <c r="B2892" s="119"/>
      <c r="C2892" s="68"/>
      <c r="E2892" s="53"/>
      <c r="F2892" s="53"/>
      <c r="G2892" s="54"/>
      <c r="H2892" s="114"/>
      <c r="I2892" s="53"/>
      <c r="J2892" s="53"/>
      <c r="K2892" s="53"/>
      <c r="L2892" s="53"/>
      <c r="M2892" s="53"/>
      <c r="N2892" s="53"/>
      <c r="O2892" s="53"/>
      <c r="P2892" s="53"/>
      <c r="Q2892" s="53"/>
      <c r="R2892" s="53"/>
      <c r="S2892" s="53"/>
      <c r="T2892" s="53"/>
      <c r="U2892" s="81"/>
      <c r="V2892" s="53"/>
      <c r="W2892" s="53"/>
    </row>
    <row r="2893" spans="1:23" x14ac:dyDescent="0.25">
      <c r="A2893" s="116" t="str">
        <f>IF(ISBLANK(TBL_DATA[[#This Row],[Row.names]]), "",   DATE(YEAR(TBL_DATA[[#This Row],[Row.names]]), MONTH(TBL_DATA[[#This Row],[Row.names]]), DAY(TBL_DATA[[#This Row],[Row.names]])))</f>
        <v/>
      </c>
      <c r="B2893" s="119"/>
      <c r="C2893" s="68"/>
      <c r="E2893" s="53"/>
      <c r="F2893" s="53"/>
      <c r="G2893" s="54"/>
      <c r="H2893" s="114"/>
      <c r="I2893" s="53"/>
      <c r="J2893" s="53"/>
      <c r="K2893" s="53"/>
      <c r="L2893" s="53"/>
      <c r="M2893" s="53"/>
      <c r="N2893" s="53"/>
      <c r="O2893" s="53"/>
      <c r="P2893" s="53"/>
      <c r="Q2893" s="53"/>
      <c r="R2893" s="53"/>
      <c r="S2893" s="53"/>
      <c r="T2893" s="53"/>
      <c r="U2893" s="81"/>
      <c r="V2893" s="53"/>
      <c r="W2893" s="53"/>
    </row>
    <row r="2894" spans="1:23" x14ac:dyDescent="0.25">
      <c r="A2894" s="116" t="str">
        <f>IF(ISBLANK(TBL_DATA[[#This Row],[Row.names]]), "",   DATE(YEAR(TBL_DATA[[#This Row],[Row.names]]), MONTH(TBL_DATA[[#This Row],[Row.names]]), DAY(TBL_DATA[[#This Row],[Row.names]])))</f>
        <v/>
      </c>
      <c r="B2894" s="119"/>
      <c r="C2894" s="68"/>
      <c r="E2894" s="53"/>
      <c r="F2894" s="53"/>
      <c r="G2894" s="54"/>
      <c r="H2894" s="114"/>
      <c r="I2894" s="53"/>
      <c r="J2894" s="53"/>
      <c r="K2894" s="53"/>
      <c r="L2894" s="53"/>
      <c r="M2894" s="53"/>
      <c r="N2894" s="53"/>
      <c r="O2894" s="53"/>
      <c r="P2894" s="53"/>
      <c r="Q2894" s="53"/>
      <c r="R2894" s="53"/>
      <c r="S2894" s="53"/>
      <c r="T2894" s="53"/>
      <c r="U2894" s="81"/>
      <c r="V2894" s="53"/>
      <c r="W2894" s="53"/>
    </row>
    <row r="2895" spans="1:23" x14ac:dyDescent="0.25">
      <c r="A2895" s="116" t="str">
        <f>IF(ISBLANK(TBL_DATA[[#This Row],[Row.names]]), "",   DATE(YEAR(TBL_DATA[[#This Row],[Row.names]]), MONTH(TBL_DATA[[#This Row],[Row.names]]), DAY(TBL_DATA[[#This Row],[Row.names]])))</f>
        <v/>
      </c>
      <c r="B2895" s="119"/>
      <c r="C2895" s="68"/>
      <c r="E2895" s="53"/>
      <c r="F2895" s="53"/>
      <c r="G2895" s="54"/>
      <c r="H2895" s="114"/>
      <c r="I2895" s="53"/>
      <c r="J2895" s="53"/>
      <c r="K2895" s="53"/>
      <c r="L2895" s="53"/>
      <c r="M2895" s="53"/>
      <c r="N2895" s="53"/>
      <c r="O2895" s="53"/>
      <c r="P2895" s="53"/>
      <c r="Q2895" s="53"/>
      <c r="R2895" s="53"/>
      <c r="S2895" s="53"/>
      <c r="T2895" s="53"/>
      <c r="U2895" s="81"/>
      <c r="V2895" s="53"/>
      <c r="W2895" s="53"/>
    </row>
    <row r="2896" spans="1:23" x14ac:dyDescent="0.25">
      <c r="A2896" s="116" t="str">
        <f>IF(ISBLANK(TBL_DATA[[#This Row],[Row.names]]), "",   DATE(YEAR(TBL_DATA[[#This Row],[Row.names]]), MONTH(TBL_DATA[[#This Row],[Row.names]]), DAY(TBL_DATA[[#This Row],[Row.names]])))</f>
        <v/>
      </c>
      <c r="B2896" s="119"/>
      <c r="C2896" s="68"/>
      <c r="E2896" s="53"/>
      <c r="F2896" s="53"/>
      <c r="G2896" s="54"/>
      <c r="H2896" s="114"/>
      <c r="I2896" s="53"/>
      <c r="J2896" s="53"/>
      <c r="K2896" s="53"/>
      <c r="L2896" s="53"/>
      <c r="M2896" s="53"/>
      <c r="N2896" s="53"/>
      <c r="O2896" s="53"/>
      <c r="P2896" s="53"/>
      <c r="Q2896" s="53"/>
      <c r="R2896" s="53"/>
      <c r="S2896" s="53"/>
      <c r="T2896" s="53"/>
      <c r="U2896" s="81"/>
      <c r="V2896" s="53"/>
      <c r="W2896" s="53"/>
    </row>
    <row r="2897" spans="1:23" x14ac:dyDescent="0.25">
      <c r="A2897" s="116" t="str">
        <f>IF(ISBLANK(TBL_DATA[[#This Row],[Row.names]]), "",   DATE(YEAR(TBL_DATA[[#This Row],[Row.names]]), MONTH(TBL_DATA[[#This Row],[Row.names]]), DAY(TBL_DATA[[#This Row],[Row.names]])))</f>
        <v/>
      </c>
      <c r="B2897" s="119"/>
      <c r="C2897" s="68"/>
      <c r="E2897" s="53"/>
      <c r="F2897" s="53"/>
      <c r="G2897" s="54"/>
      <c r="H2897" s="114"/>
      <c r="I2897" s="53"/>
      <c r="J2897" s="53"/>
      <c r="K2897" s="53"/>
      <c r="L2897" s="53"/>
      <c r="M2897" s="53"/>
      <c r="N2897" s="53"/>
      <c r="O2897" s="53"/>
      <c r="P2897" s="53"/>
      <c r="Q2897" s="53"/>
      <c r="R2897" s="53"/>
      <c r="S2897" s="53"/>
      <c r="T2897" s="53"/>
      <c r="U2897" s="81"/>
      <c r="V2897" s="53"/>
      <c r="W2897" s="53"/>
    </row>
    <row r="2898" spans="1:23" x14ac:dyDescent="0.25">
      <c r="A2898" s="116" t="str">
        <f>IF(ISBLANK(TBL_DATA[[#This Row],[Row.names]]), "",   DATE(YEAR(TBL_DATA[[#This Row],[Row.names]]), MONTH(TBL_DATA[[#This Row],[Row.names]]), DAY(TBL_DATA[[#This Row],[Row.names]])))</f>
        <v/>
      </c>
      <c r="B2898" s="119"/>
      <c r="C2898" s="68"/>
      <c r="E2898" s="53"/>
      <c r="F2898" s="53"/>
      <c r="G2898" s="54"/>
      <c r="H2898" s="114"/>
      <c r="I2898" s="53"/>
      <c r="J2898" s="53"/>
      <c r="K2898" s="53"/>
      <c r="L2898" s="53"/>
      <c r="M2898" s="53"/>
      <c r="N2898" s="53"/>
      <c r="O2898" s="53"/>
      <c r="P2898" s="53"/>
      <c r="Q2898" s="53"/>
      <c r="R2898" s="53"/>
      <c r="S2898" s="53"/>
      <c r="T2898" s="53"/>
      <c r="U2898" s="81"/>
      <c r="V2898" s="53"/>
      <c r="W2898" s="53"/>
    </row>
    <row r="2899" spans="1:23" x14ac:dyDescent="0.25">
      <c r="A2899" s="116" t="str">
        <f>IF(ISBLANK(TBL_DATA[[#This Row],[Row.names]]), "",   DATE(YEAR(TBL_DATA[[#This Row],[Row.names]]), MONTH(TBL_DATA[[#This Row],[Row.names]]), DAY(TBL_DATA[[#This Row],[Row.names]])))</f>
        <v/>
      </c>
      <c r="B2899" s="119"/>
      <c r="C2899" s="68"/>
      <c r="E2899" s="53"/>
      <c r="F2899" s="53"/>
      <c r="G2899" s="54"/>
      <c r="H2899" s="114"/>
      <c r="I2899" s="53"/>
      <c r="J2899" s="53"/>
      <c r="K2899" s="53"/>
      <c r="L2899" s="53"/>
      <c r="M2899" s="53"/>
      <c r="N2899" s="53"/>
      <c r="O2899" s="53"/>
      <c r="P2899" s="53"/>
      <c r="Q2899" s="53"/>
      <c r="R2899" s="53"/>
      <c r="S2899" s="53"/>
      <c r="T2899" s="53"/>
      <c r="U2899" s="81"/>
      <c r="V2899" s="53"/>
      <c r="W2899" s="53"/>
    </row>
    <row r="2900" spans="1:23" x14ac:dyDescent="0.25">
      <c r="A2900" s="116" t="str">
        <f>IF(ISBLANK(TBL_DATA[[#This Row],[Row.names]]), "",   DATE(YEAR(TBL_DATA[[#This Row],[Row.names]]), MONTH(TBL_DATA[[#This Row],[Row.names]]), DAY(TBL_DATA[[#This Row],[Row.names]])))</f>
        <v/>
      </c>
      <c r="B2900" s="119"/>
      <c r="C2900" s="68"/>
      <c r="E2900" s="53"/>
      <c r="F2900" s="53"/>
      <c r="G2900" s="54"/>
      <c r="H2900" s="114"/>
      <c r="I2900" s="53"/>
      <c r="J2900" s="53"/>
      <c r="K2900" s="53"/>
      <c r="L2900" s="53"/>
      <c r="M2900" s="53"/>
      <c r="N2900" s="53"/>
      <c r="O2900" s="53"/>
      <c r="P2900" s="53"/>
      <c r="Q2900" s="53"/>
      <c r="R2900" s="53"/>
      <c r="S2900" s="53"/>
      <c r="T2900" s="53"/>
      <c r="U2900" s="81"/>
      <c r="V2900" s="53"/>
      <c r="W2900" s="53"/>
    </row>
    <row r="2901" spans="1:23" x14ac:dyDescent="0.25">
      <c r="A2901" s="116" t="str">
        <f>IF(ISBLANK(TBL_DATA[[#This Row],[Row.names]]), "",   DATE(YEAR(TBL_DATA[[#This Row],[Row.names]]), MONTH(TBL_DATA[[#This Row],[Row.names]]), DAY(TBL_DATA[[#This Row],[Row.names]])))</f>
        <v/>
      </c>
      <c r="B2901" s="119"/>
      <c r="C2901" s="68"/>
      <c r="E2901" s="53"/>
      <c r="F2901" s="53"/>
      <c r="G2901" s="54"/>
      <c r="H2901" s="114"/>
      <c r="I2901" s="53"/>
      <c r="J2901" s="53"/>
      <c r="K2901" s="53"/>
      <c r="L2901" s="53"/>
      <c r="M2901" s="53"/>
      <c r="N2901" s="53"/>
      <c r="O2901" s="53"/>
      <c r="P2901" s="53"/>
      <c r="Q2901" s="53"/>
      <c r="R2901" s="53"/>
      <c r="S2901" s="53"/>
      <c r="T2901" s="53"/>
      <c r="U2901" s="81"/>
      <c r="V2901" s="53"/>
      <c r="W2901" s="53"/>
    </row>
    <row r="2902" spans="1:23" x14ac:dyDescent="0.25">
      <c r="A2902" s="116" t="str">
        <f>IF(ISBLANK(TBL_DATA[[#This Row],[Row.names]]), "",   DATE(YEAR(TBL_DATA[[#This Row],[Row.names]]), MONTH(TBL_DATA[[#This Row],[Row.names]]), DAY(TBL_DATA[[#This Row],[Row.names]])))</f>
        <v/>
      </c>
      <c r="B2902" s="119"/>
      <c r="C2902" s="68"/>
      <c r="E2902" s="53"/>
      <c r="F2902" s="53"/>
      <c r="G2902" s="54"/>
      <c r="H2902" s="114"/>
      <c r="I2902" s="53"/>
      <c r="J2902" s="53"/>
      <c r="K2902" s="53"/>
      <c r="L2902" s="53"/>
      <c r="M2902" s="53"/>
      <c r="N2902" s="53"/>
      <c r="O2902" s="53"/>
      <c r="P2902" s="53"/>
      <c r="Q2902" s="53"/>
      <c r="R2902" s="53"/>
      <c r="S2902" s="53"/>
      <c r="T2902" s="53"/>
      <c r="U2902" s="81"/>
      <c r="V2902" s="53"/>
      <c r="W2902" s="53"/>
    </row>
    <row r="2903" spans="1:23" x14ac:dyDescent="0.25">
      <c r="A2903" s="116" t="str">
        <f>IF(ISBLANK(TBL_DATA[[#This Row],[Row.names]]), "",   DATE(YEAR(TBL_DATA[[#This Row],[Row.names]]), MONTH(TBL_DATA[[#This Row],[Row.names]]), DAY(TBL_DATA[[#This Row],[Row.names]])))</f>
        <v/>
      </c>
      <c r="B2903" s="119"/>
      <c r="C2903" s="68"/>
      <c r="E2903" s="53"/>
      <c r="F2903" s="53"/>
      <c r="G2903" s="54"/>
      <c r="H2903" s="114"/>
      <c r="I2903" s="53"/>
      <c r="J2903" s="53"/>
      <c r="K2903" s="53"/>
      <c r="L2903" s="53"/>
      <c r="M2903" s="53"/>
      <c r="N2903" s="53"/>
      <c r="O2903" s="53"/>
      <c r="P2903" s="53"/>
      <c r="Q2903" s="53"/>
      <c r="R2903" s="53"/>
      <c r="S2903" s="53"/>
      <c r="T2903" s="53"/>
      <c r="U2903" s="81"/>
      <c r="V2903" s="53"/>
      <c r="W2903" s="53"/>
    </row>
    <row r="2904" spans="1:23" x14ac:dyDescent="0.25">
      <c r="A2904" s="116" t="str">
        <f>IF(ISBLANK(TBL_DATA[[#This Row],[Row.names]]), "",   DATE(YEAR(TBL_DATA[[#This Row],[Row.names]]), MONTH(TBL_DATA[[#This Row],[Row.names]]), DAY(TBL_DATA[[#This Row],[Row.names]])))</f>
        <v/>
      </c>
      <c r="B2904" s="119"/>
      <c r="C2904" s="68"/>
      <c r="E2904" s="53"/>
      <c r="F2904" s="53"/>
      <c r="G2904" s="54"/>
      <c r="H2904" s="114"/>
      <c r="I2904" s="53"/>
      <c r="J2904" s="53"/>
      <c r="K2904" s="53"/>
      <c r="L2904" s="53"/>
      <c r="M2904" s="53"/>
      <c r="N2904" s="53"/>
      <c r="O2904" s="53"/>
      <c r="P2904" s="53"/>
      <c r="Q2904" s="53"/>
      <c r="R2904" s="53"/>
      <c r="S2904" s="53"/>
      <c r="T2904" s="53"/>
      <c r="U2904" s="81"/>
      <c r="V2904" s="53"/>
      <c r="W2904" s="53"/>
    </row>
    <row r="2905" spans="1:23" x14ac:dyDescent="0.25">
      <c r="A2905" s="116" t="str">
        <f>IF(ISBLANK(TBL_DATA[[#This Row],[Row.names]]), "",   DATE(YEAR(TBL_DATA[[#This Row],[Row.names]]), MONTH(TBL_DATA[[#This Row],[Row.names]]), DAY(TBL_DATA[[#This Row],[Row.names]])))</f>
        <v/>
      </c>
      <c r="B2905" s="119"/>
      <c r="C2905" s="68"/>
      <c r="E2905" s="53"/>
      <c r="F2905" s="53"/>
      <c r="G2905" s="54"/>
      <c r="H2905" s="114"/>
      <c r="I2905" s="53"/>
      <c r="J2905" s="53"/>
      <c r="K2905" s="53"/>
      <c r="L2905" s="53"/>
      <c r="M2905" s="53"/>
      <c r="N2905" s="53"/>
      <c r="O2905" s="53"/>
      <c r="P2905" s="53"/>
      <c r="Q2905" s="53"/>
      <c r="R2905" s="53"/>
      <c r="S2905" s="53"/>
      <c r="T2905" s="53"/>
      <c r="U2905" s="81"/>
      <c r="V2905" s="53"/>
      <c r="W2905" s="53"/>
    </row>
    <row r="2906" spans="1:23" x14ac:dyDescent="0.25">
      <c r="A2906" s="116" t="str">
        <f>IF(ISBLANK(TBL_DATA[[#This Row],[Row.names]]), "",   DATE(YEAR(TBL_DATA[[#This Row],[Row.names]]), MONTH(TBL_DATA[[#This Row],[Row.names]]), DAY(TBL_DATA[[#This Row],[Row.names]])))</f>
        <v/>
      </c>
      <c r="B2906" s="119"/>
      <c r="C2906" s="68"/>
      <c r="E2906" s="53"/>
      <c r="F2906" s="53"/>
      <c r="G2906" s="54"/>
      <c r="H2906" s="114"/>
      <c r="I2906" s="53"/>
      <c r="J2906" s="53"/>
      <c r="K2906" s="53"/>
      <c r="L2906" s="53"/>
      <c r="M2906" s="53"/>
      <c r="N2906" s="53"/>
      <c r="O2906" s="53"/>
      <c r="P2906" s="53"/>
      <c r="Q2906" s="53"/>
      <c r="R2906" s="53"/>
      <c r="S2906" s="53"/>
      <c r="T2906" s="53"/>
      <c r="U2906" s="81"/>
      <c r="V2906" s="53"/>
      <c r="W2906" s="53"/>
    </row>
    <row r="2907" spans="1:23" x14ac:dyDescent="0.25">
      <c r="A2907" s="116" t="str">
        <f>IF(ISBLANK(TBL_DATA[[#This Row],[Row.names]]), "",   DATE(YEAR(TBL_DATA[[#This Row],[Row.names]]), MONTH(TBL_DATA[[#This Row],[Row.names]]), DAY(TBL_DATA[[#This Row],[Row.names]])))</f>
        <v/>
      </c>
      <c r="B2907" s="119"/>
      <c r="C2907" s="68"/>
      <c r="E2907" s="53"/>
      <c r="F2907" s="53"/>
      <c r="G2907" s="54"/>
      <c r="H2907" s="114"/>
      <c r="I2907" s="53"/>
      <c r="J2907" s="53"/>
      <c r="K2907" s="53"/>
      <c r="L2907" s="53"/>
      <c r="M2907" s="53"/>
      <c r="N2907" s="53"/>
      <c r="O2907" s="53"/>
      <c r="P2907" s="53"/>
      <c r="Q2907" s="53"/>
      <c r="R2907" s="53"/>
      <c r="S2907" s="53"/>
      <c r="T2907" s="53"/>
      <c r="U2907" s="81"/>
      <c r="V2907" s="53"/>
      <c r="W2907" s="53"/>
    </row>
    <row r="2908" spans="1:23" x14ac:dyDescent="0.25">
      <c r="A2908" s="116" t="str">
        <f>IF(ISBLANK(TBL_DATA[[#This Row],[Row.names]]), "",   DATE(YEAR(TBL_DATA[[#This Row],[Row.names]]), MONTH(TBL_DATA[[#This Row],[Row.names]]), DAY(TBL_DATA[[#This Row],[Row.names]])))</f>
        <v/>
      </c>
      <c r="B2908" s="119"/>
      <c r="C2908" s="68"/>
      <c r="E2908" s="53"/>
      <c r="F2908" s="53"/>
      <c r="G2908" s="54"/>
      <c r="H2908" s="114"/>
      <c r="I2908" s="53"/>
      <c r="J2908" s="53"/>
      <c r="K2908" s="53"/>
      <c r="L2908" s="53"/>
      <c r="M2908" s="53"/>
      <c r="N2908" s="53"/>
      <c r="O2908" s="53"/>
      <c r="P2908" s="53"/>
      <c r="Q2908" s="53"/>
      <c r="R2908" s="53"/>
      <c r="S2908" s="53"/>
      <c r="T2908" s="53"/>
      <c r="U2908" s="81"/>
      <c r="V2908" s="53"/>
      <c r="W2908" s="53"/>
    </row>
    <row r="2909" spans="1:23" x14ac:dyDescent="0.25">
      <c r="A2909" s="116" t="str">
        <f>IF(ISBLANK(TBL_DATA[[#This Row],[Row.names]]), "",   DATE(YEAR(TBL_DATA[[#This Row],[Row.names]]), MONTH(TBL_DATA[[#This Row],[Row.names]]), DAY(TBL_DATA[[#This Row],[Row.names]])))</f>
        <v/>
      </c>
      <c r="B2909" s="119"/>
      <c r="C2909" s="68"/>
      <c r="E2909" s="53"/>
      <c r="F2909" s="53"/>
      <c r="G2909" s="54"/>
      <c r="H2909" s="114"/>
      <c r="I2909" s="53"/>
      <c r="J2909" s="53"/>
      <c r="K2909" s="53"/>
      <c r="L2909" s="53"/>
      <c r="M2909" s="53"/>
      <c r="N2909" s="53"/>
      <c r="O2909" s="53"/>
      <c r="P2909" s="53"/>
      <c r="Q2909" s="53"/>
      <c r="R2909" s="53"/>
      <c r="S2909" s="53"/>
      <c r="T2909" s="53"/>
      <c r="U2909" s="81"/>
      <c r="V2909" s="53"/>
      <c r="W2909" s="53"/>
    </row>
    <row r="2910" spans="1:23" x14ac:dyDescent="0.25">
      <c r="A2910" s="116" t="str">
        <f>IF(ISBLANK(TBL_DATA[[#This Row],[Row.names]]), "",   DATE(YEAR(TBL_DATA[[#This Row],[Row.names]]), MONTH(TBL_DATA[[#This Row],[Row.names]]), DAY(TBL_DATA[[#This Row],[Row.names]])))</f>
        <v/>
      </c>
      <c r="B2910" s="119"/>
      <c r="C2910" s="68"/>
      <c r="E2910" s="53"/>
      <c r="F2910" s="53"/>
      <c r="G2910" s="54"/>
      <c r="H2910" s="114"/>
      <c r="I2910" s="53"/>
      <c r="J2910" s="53"/>
      <c r="K2910" s="53"/>
      <c r="L2910" s="53"/>
      <c r="M2910" s="53"/>
      <c r="N2910" s="53"/>
      <c r="O2910" s="53"/>
      <c r="P2910" s="53"/>
      <c r="Q2910" s="53"/>
      <c r="R2910" s="53"/>
      <c r="S2910" s="53"/>
      <c r="T2910" s="53"/>
      <c r="U2910" s="81"/>
      <c r="V2910" s="53"/>
      <c r="W2910" s="53"/>
    </row>
    <row r="2911" spans="1:23" x14ac:dyDescent="0.25">
      <c r="A2911" s="116" t="str">
        <f>IF(ISBLANK(TBL_DATA[[#This Row],[Row.names]]), "",   DATE(YEAR(TBL_DATA[[#This Row],[Row.names]]), MONTH(TBL_DATA[[#This Row],[Row.names]]), DAY(TBL_DATA[[#This Row],[Row.names]])))</f>
        <v/>
      </c>
      <c r="B2911" s="119"/>
      <c r="C2911" s="68"/>
      <c r="E2911" s="53"/>
      <c r="F2911" s="53"/>
      <c r="G2911" s="54"/>
      <c r="H2911" s="114"/>
      <c r="I2911" s="53"/>
      <c r="J2911" s="53"/>
      <c r="K2911" s="53"/>
      <c r="L2911" s="53"/>
      <c r="M2911" s="53"/>
      <c r="N2911" s="53"/>
      <c r="O2911" s="53"/>
      <c r="P2911" s="53"/>
      <c r="Q2911" s="53"/>
      <c r="R2911" s="53"/>
      <c r="S2911" s="53"/>
      <c r="T2911" s="53"/>
      <c r="U2911" s="81"/>
      <c r="V2911" s="53"/>
      <c r="W2911" s="53"/>
    </row>
    <row r="2912" spans="1:23" x14ac:dyDescent="0.25">
      <c r="A2912" s="116" t="str">
        <f>IF(ISBLANK(TBL_DATA[[#This Row],[Row.names]]), "",   DATE(YEAR(TBL_DATA[[#This Row],[Row.names]]), MONTH(TBL_DATA[[#This Row],[Row.names]]), DAY(TBL_DATA[[#This Row],[Row.names]])))</f>
        <v/>
      </c>
      <c r="B2912" s="119"/>
      <c r="C2912" s="68"/>
      <c r="E2912" s="53"/>
      <c r="F2912" s="53"/>
      <c r="G2912" s="54"/>
      <c r="H2912" s="114"/>
      <c r="I2912" s="53"/>
      <c r="J2912" s="53"/>
      <c r="K2912" s="53"/>
      <c r="L2912" s="53"/>
      <c r="M2912" s="53"/>
      <c r="N2912" s="53"/>
      <c r="O2912" s="53"/>
      <c r="P2912" s="53"/>
      <c r="Q2912" s="53"/>
      <c r="R2912" s="53"/>
      <c r="S2912" s="53"/>
      <c r="T2912" s="53"/>
      <c r="U2912" s="81"/>
      <c r="V2912" s="53"/>
      <c r="W2912" s="53"/>
    </row>
    <row r="2913" spans="1:23" x14ac:dyDescent="0.25">
      <c r="A2913" s="116" t="str">
        <f>IF(ISBLANK(TBL_DATA[[#This Row],[Row.names]]), "",   DATE(YEAR(TBL_DATA[[#This Row],[Row.names]]), MONTH(TBL_DATA[[#This Row],[Row.names]]), DAY(TBL_DATA[[#This Row],[Row.names]])))</f>
        <v/>
      </c>
      <c r="B2913" s="119"/>
      <c r="C2913" s="68"/>
      <c r="E2913" s="53"/>
      <c r="F2913" s="53"/>
      <c r="G2913" s="54"/>
      <c r="H2913" s="114"/>
      <c r="I2913" s="53"/>
      <c r="J2913" s="53"/>
      <c r="K2913" s="53"/>
      <c r="L2913" s="53"/>
      <c r="M2913" s="53"/>
      <c r="N2913" s="53"/>
      <c r="O2913" s="53"/>
      <c r="P2913" s="53"/>
      <c r="Q2913" s="53"/>
      <c r="R2913" s="53"/>
      <c r="S2913" s="53"/>
      <c r="T2913" s="53"/>
      <c r="U2913" s="81"/>
      <c r="V2913" s="53"/>
      <c r="W2913" s="53"/>
    </row>
    <row r="2914" spans="1:23" x14ac:dyDescent="0.25">
      <c r="A2914" s="116" t="str">
        <f>IF(ISBLANK(TBL_DATA[[#This Row],[Row.names]]), "",   DATE(YEAR(TBL_DATA[[#This Row],[Row.names]]), MONTH(TBL_DATA[[#This Row],[Row.names]]), DAY(TBL_DATA[[#This Row],[Row.names]])))</f>
        <v/>
      </c>
      <c r="B2914" s="119"/>
      <c r="C2914" s="68"/>
      <c r="E2914" s="53"/>
      <c r="F2914" s="53"/>
      <c r="G2914" s="54"/>
      <c r="H2914" s="114"/>
      <c r="I2914" s="53"/>
      <c r="J2914" s="53"/>
      <c r="K2914" s="53"/>
      <c r="L2914" s="53"/>
      <c r="M2914" s="53"/>
      <c r="N2914" s="53"/>
      <c r="O2914" s="53"/>
      <c r="P2914" s="53"/>
      <c r="Q2914" s="53"/>
      <c r="R2914" s="53"/>
      <c r="S2914" s="53"/>
      <c r="T2914" s="53"/>
      <c r="U2914" s="81"/>
      <c r="V2914" s="53"/>
      <c r="W2914" s="53"/>
    </row>
    <row r="2915" spans="1:23" x14ac:dyDescent="0.25">
      <c r="A2915" s="116" t="str">
        <f>IF(ISBLANK(TBL_DATA[[#This Row],[Row.names]]), "",   DATE(YEAR(TBL_DATA[[#This Row],[Row.names]]), MONTH(TBL_DATA[[#This Row],[Row.names]]), DAY(TBL_DATA[[#This Row],[Row.names]])))</f>
        <v/>
      </c>
      <c r="B2915" s="119"/>
      <c r="C2915" s="68"/>
      <c r="E2915" s="53"/>
      <c r="F2915" s="53"/>
      <c r="G2915" s="54"/>
      <c r="H2915" s="114"/>
      <c r="I2915" s="53"/>
      <c r="J2915" s="53"/>
      <c r="K2915" s="53"/>
      <c r="L2915" s="53"/>
      <c r="M2915" s="53"/>
      <c r="N2915" s="53"/>
      <c r="O2915" s="53"/>
      <c r="P2915" s="53"/>
      <c r="Q2915" s="53"/>
      <c r="R2915" s="53"/>
      <c r="S2915" s="53"/>
      <c r="T2915" s="53"/>
      <c r="U2915" s="81"/>
      <c r="V2915" s="53"/>
      <c r="W2915" s="53"/>
    </row>
    <row r="2916" spans="1:23" x14ac:dyDescent="0.25">
      <c r="A2916" s="116" t="str">
        <f>IF(ISBLANK(TBL_DATA[[#This Row],[Row.names]]), "",   DATE(YEAR(TBL_DATA[[#This Row],[Row.names]]), MONTH(TBL_DATA[[#This Row],[Row.names]]), DAY(TBL_DATA[[#This Row],[Row.names]])))</f>
        <v/>
      </c>
      <c r="B2916" s="119"/>
      <c r="C2916" s="68"/>
      <c r="E2916" s="53"/>
      <c r="F2916" s="53"/>
      <c r="G2916" s="54"/>
      <c r="H2916" s="114"/>
      <c r="I2916" s="53"/>
      <c r="J2916" s="53"/>
      <c r="K2916" s="53"/>
      <c r="L2916" s="53"/>
      <c r="M2916" s="53"/>
      <c r="N2916" s="53"/>
      <c r="O2916" s="53"/>
      <c r="P2916" s="53"/>
      <c r="Q2916" s="53"/>
      <c r="R2916" s="53"/>
      <c r="S2916" s="53"/>
      <c r="T2916" s="53"/>
      <c r="U2916" s="81"/>
      <c r="V2916" s="53"/>
      <c r="W2916" s="53"/>
    </row>
    <row r="2917" spans="1:23" x14ac:dyDescent="0.25">
      <c r="A2917" s="116" t="str">
        <f>IF(ISBLANK(TBL_DATA[[#This Row],[Row.names]]), "",   DATE(YEAR(TBL_DATA[[#This Row],[Row.names]]), MONTH(TBL_DATA[[#This Row],[Row.names]]), DAY(TBL_DATA[[#This Row],[Row.names]])))</f>
        <v/>
      </c>
      <c r="B2917" s="119"/>
      <c r="C2917" s="68"/>
      <c r="E2917" s="53"/>
      <c r="F2917" s="53"/>
      <c r="G2917" s="54"/>
      <c r="H2917" s="114"/>
      <c r="I2917" s="53"/>
      <c r="J2917" s="53"/>
      <c r="K2917" s="53"/>
      <c r="L2917" s="53"/>
      <c r="M2917" s="53"/>
      <c r="N2917" s="53"/>
      <c r="O2917" s="53"/>
      <c r="P2917" s="53"/>
      <c r="Q2917" s="53"/>
      <c r="R2917" s="53"/>
      <c r="S2917" s="53"/>
      <c r="T2917" s="53"/>
      <c r="U2917" s="81"/>
      <c r="V2917" s="53"/>
      <c r="W2917" s="53"/>
    </row>
    <row r="2918" spans="1:23" x14ac:dyDescent="0.25">
      <c r="A2918" s="116" t="str">
        <f>IF(ISBLANK(TBL_DATA[[#This Row],[Row.names]]), "",   DATE(YEAR(TBL_DATA[[#This Row],[Row.names]]), MONTH(TBL_DATA[[#This Row],[Row.names]]), DAY(TBL_DATA[[#This Row],[Row.names]])))</f>
        <v/>
      </c>
      <c r="B2918" s="119"/>
      <c r="C2918" s="68"/>
      <c r="E2918" s="53"/>
      <c r="F2918" s="53"/>
      <c r="G2918" s="54"/>
      <c r="H2918" s="114"/>
      <c r="I2918" s="53"/>
      <c r="J2918" s="53"/>
      <c r="K2918" s="53"/>
      <c r="L2918" s="53"/>
      <c r="M2918" s="53"/>
      <c r="N2918" s="53"/>
      <c r="O2918" s="53"/>
      <c r="P2918" s="53"/>
      <c r="Q2918" s="53"/>
      <c r="R2918" s="53"/>
      <c r="S2918" s="53"/>
      <c r="T2918" s="53"/>
      <c r="U2918" s="81"/>
      <c r="V2918" s="53"/>
      <c r="W2918" s="53"/>
    </row>
    <row r="2919" spans="1:23" x14ac:dyDescent="0.25">
      <c r="A2919" s="116" t="str">
        <f>IF(ISBLANK(TBL_DATA[[#This Row],[Row.names]]), "",   DATE(YEAR(TBL_DATA[[#This Row],[Row.names]]), MONTH(TBL_DATA[[#This Row],[Row.names]]), DAY(TBL_DATA[[#This Row],[Row.names]])))</f>
        <v/>
      </c>
      <c r="B2919" s="119"/>
      <c r="C2919" s="68"/>
      <c r="E2919" s="53"/>
      <c r="F2919" s="53"/>
      <c r="G2919" s="54"/>
      <c r="H2919" s="114"/>
      <c r="I2919" s="53"/>
      <c r="J2919" s="53"/>
      <c r="K2919" s="53"/>
      <c r="L2919" s="53"/>
      <c r="M2919" s="53"/>
      <c r="N2919" s="53"/>
      <c r="O2919" s="53"/>
      <c r="P2919" s="53"/>
      <c r="Q2919" s="53"/>
      <c r="R2919" s="53"/>
      <c r="S2919" s="53"/>
      <c r="T2919" s="53"/>
      <c r="U2919" s="81"/>
      <c r="V2919" s="53"/>
      <c r="W2919" s="53"/>
    </row>
    <row r="2920" spans="1:23" x14ac:dyDescent="0.25">
      <c r="A2920" s="116" t="str">
        <f>IF(ISBLANK(TBL_DATA[[#This Row],[Row.names]]), "",   DATE(YEAR(TBL_DATA[[#This Row],[Row.names]]), MONTH(TBL_DATA[[#This Row],[Row.names]]), DAY(TBL_DATA[[#This Row],[Row.names]])))</f>
        <v/>
      </c>
      <c r="B2920" s="119"/>
      <c r="C2920" s="68"/>
      <c r="E2920" s="53"/>
      <c r="F2920" s="53"/>
      <c r="G2920" s="54"/>
      <c r="H2920" s="114"/>
      <c r="I2920" s="53"/>
      <c r="J2920" s="53"/>
      <c r="K2920" s="53"/>
      <c r="L2920" s="53"/>
      <c r="M2920" s="53"/>
      <c r="N2920" s="53"/>
      <c r="O2920" s="53"/>
      <c r="P2920" s="53"/>
      <c r="Q2920" s="53"/>
      <c r="R2920" s="53"/>
      <c r="S2920" s="53"/>
      <c r="T2920" s="53"/>
      <c r="U2920" s="81"/>
      <c r="V2920" s="53"/>
      <c r="W2920" s="53"/>
    </row>
    <row r="2921" spans="1:23" x14ac:dyDescent="0.25">
      <c r="A2921" s="116" t="str">
        <f>IF(ISBLANK(TBL_DATA[[#This Row],[Row.names]]), "",   DATE(YEAR(TBL_DATA[[#This Row],[Row.names]]), MONTH(TBL_DATA[[#This Row],[Row.names]]), DAY(TBL_DATA[[#This Row],[Row.names]])))</f>
        <v/>
      </c>
      <c r="B2921" s="119"/>
      <c r="C2921" s="68"/>
      <c r="E2921" s="53"/>
      <c r="F2921" s="53"/>
      <c r="G2921" s="54"/>
      <c r="H2921" s="114"/>
      <c r="I2921" s="53"/>
      <c r="J2921" s="53"/>
      <c r="K2921" s="53"/>
      <c r="L2921" s="53"/>
      <c r="M2921" s="53"/>
      <c r="N2921" s="53"/>
      <c r="O2921" s="53"/>
      <c r="P2921" s="53"/>
      <c r="Q2921" s="53"/>
      <c r="R2921" s="53"/>
      <c r="S2921" s="53"/>
      <c r="T2921" s="53"/>
      <c r="U2921" s="81"/>
      <c r="V2921" s="53"/>
      <c r="W2921" s="53"/>
    </row>
    <row r="2922" spans="1:23" x14ac:dyDescent="0.25">
      <c r="A2922" s="116" t="str">
        <f>IF(ISBLANK(TBL_DATA[[#This Row],[Row.names]]), "",   DATE(YEAR(TBL_DATA[[#This Row],[Row.names]]), MONTH(TBL_DATA[[#This Row],[Row.names]]), DAY(TBL_DATA[[#This Row],[Row.names]])))</f>
        <v/>
      </c>
      <c r="B2922" s="119"/>
      <c r="C2922" s="68"/>
      <c r="E2922" s="53"/>
      <c r="F2922" s="53"/>
      <c r="G2922" s="54"/>
      <c r="H2922" s="114"/>
      <c r="I2922" s="53"/>
      <c r="J2922" s="53"/>
      <c r="K2922" s="53"/>
      <c r="L2922" s="53"/>
      <c r="M2922" s="53"/>
      <c r="N2922" s="53"/>
      <c r="O2922" s="53"/>
      <c r="P2922" s="53"/>
      <c r="Q2922" s="53"/>
      <c r="R2922" s="53"/>
      <c r="S2922" s="53"/>
      <c r="T2922" s="53"/>
      <c r="U2922" s="81"/>
      <c r="V2922" s="53"/>
      <c r="W2922" s="53"/>
    </row>
    <row r="2923" spans="1:23" x14ac:dyDescent="0.25">
      <c r="A2923" s="116" t="str">
        <f>IF(ISBLANK(TBL_DATA[[#This Row],[Row.names]]), "",   DATE(YEAR(TBL_DATA[[#This Row],[Row.names]]), MONTH(TBL_DATA[[#This Row],[Row.names]]), DAY(TBL_DATA[[#This Row],[Row.names]])))</f>
        <v/>
      </c>
      <c r="B2923" s="119"/>
      <c r="C2923" s="68"/>
      <c r="E2923" s="53"/>
      <c r="F2923" s="53"/>
      <c r="G2923" s="54"/>
      <c r="H2923" s="114"/>
      <c r="I2923" s="53"/>
      <c r="J2923" s="53"/>
      <c r="K2923" s="53"/>
      <c r="L2923" s="53"/>
      <c r="M2923" s="53"/>
      <c r="N2923" s="53"/>
      <c r="O2923" s="53"/>
      <c r="P2923" s="53"/>
      <c r="Q2923" s="53"/>
      <c r="R2923" s="53"/>
      <c r="S2923" s="53"/>
      <c r="T2923" s="53"/>
      <c r="U2923" s="81"/>
      <c r="V2923" s="53"/>
      <c r="W2923" s="53"/>
    </row>
    <row r="2924" spans="1:23" x14ac:dyDescent="0.25">
      <c r="A2924" s="116" t="str">
        <f>IF(ISBLANK(TBL_DATA[[#This Row],[Row.names]]), "",   DATE(YEAR(TBL_DATA[[#This Row],[Row.names]]), MONTH(TBL_DATA[[#This Row],[Row.names]]), DAY(TBL_DATA[[#This Row],[Row.names]])))</f>
        <v/>
      </c>
      <c r="B2924" s="119"/>
      <c r="C2924" s="68"/>
      <c r="E2924" s="53"/>
      <c r="F2924" s="53"/>
      <c r="G2924" s="54"/>
      <c r="H2924" s="114"/>
      <c r="I2924" s="53"/>
      <c r="J2924" s="53"/>
      <c r="K2924" s="53"/>
      <c r="L2924" s="53"/>
      <c r="M2924" s="53"/>
      <c r="N2924" s="53"/>
      <c r="O2924" s="53"/>
      <c r="P2924" s="53"/>
      <c r="Q2924" s="53"/>
      <c r="R2924" s="53"/>
      <c r="S2924" s="53"/>
      <c r="T2924" s="53"/>
      <c r="U2924" s="81"/>
      <c r="V2924" s="53"/>
      <c r="W2924" s="53"/>
    </row>
    <row r="2925" spans="1:23" x14ac:dyDescent="0.25">
      <c r="A2925" s="116" t="str">
        <f>IF(ISBLANK(TBL_DATA[[#This Row],[Row.names]]), "",   DATE(YEAR(TBL_DATA[[#This Row],[Row.names]]), MONTH(TBL_DATA[[#This Row],[Row.names]]), DAY(TBL_DATA[[#This Row],[Row.names]])))</f>
        <v/>
      </c>
      <c r="B2925" s="119"/>
      <c r="C2925" s="68"/>
      <c r="E2925" s="53"/>
      <c r="F2925" s="53"/>
      <c r="G2925" s="54"/>
      <c r="H2925" s="114"/>
      <c r="I2925" s="53"/>
      <c r="J2925" s="53"/>
      <c r="K2925" s="53"/>
      <c r="L2925" s="53"/>
      <c r="M2925" s="53"/>
      <c r="N2925" s="53"/>
      <c r="O2925" s="53"/>
      <c r="P2925" s="53"/>
      <c r="Q2925" s="53"/>
      <c r="R2925" s="53"/>
      <c r="S2925" s="53"/>
      <c r="T2925" s="53"/>
      <c r="U2925" s="81"/>
      <c r="V2925" s="53"/>
      <c r="W2925" s="53"/>
    </row>
    <row r="2926" spans="1:23" x14ac:dyDescent="0.25">
      <c r="A2926" s="116" t="str">
        <f>IF(ISBLANK(TBL_DATA[[#This Row],[Row.names]]), "",   DATE(YEAR(TBL_DATA[[#This Row],[Row.names]]), MONTH(TBL_DATA[[#This Row],[Row.names]]), DAY(TBL_DATA[[#This Row],[Row.names]])))</f>
        <v/>
      </c>
      <c r="B2926" s="119"/>
      <c r="C2926" s="68"/>
      <c r="E2926" s="53"/>
      <c r="F2926" s="53"/>
      <c r="G2926" s="54"/>
      <c r="H2926" s="114"/>
      <c r="I2926" s="53"/>
      <c r="J2926" s="53"/>
      <c r="K2926" s="53"/>
      <c r="L2926" s="53"/>
      <c r="M2926" s="53"/>
      <c r="N2926" s="53"/>
      <c r="O2926" s="53"/>
      <c r="P2926" s="53"/>
      <c r="Q2926" s="53"/>
      <c r="R2926" s="53"/>
      <c r="S2926" s="53"/>
      <c r="T2926" s="53"/>
      <c r="U2926" s="81"/>
      <c r="V2926" s="53"/>
      <c r="W2926" s="53"/>
    </row>
    <row r="2927" spans="1:23" x14ac:dyDescent="0.25">
      <c r="A2927" s="116" t="str">
        <f>IF(ISBLANK(TBL_DATA[[#This Row],[Row.names]]), "",   DATE(YEAR(TBL_DATA[[#This Row],[Row.names]]), MONTH(TBL_DATA[[#This Row],[Row.names]]), DAY(TBL_DATA[[#This Row],[Row.names]])))</f>
        <v/>
      </c>
      <c r="B2927" s="119"/>
      <c r="C2927" s="68"/>
      <c r="E2927" s="53"/>
      <c r="F2927" s="53"/>
      <c r="G2927" s="54"/>
      <c r="H2927" s="114"/>
      <c r="I2927" s="53"/>
      <c r="J2927" s="53"/>
      <c r="K2927" s="53"/>
      <c r="L2927" s="53"/>
      <c r="M2927" s="53"/>
      <c r="N2927" s="53"/>
      <c r="O2927" s="53"/>
      <c r="P2927" s="53"/>
      <c r="Q2927" s="53"/>
      <c r="R2927" s="53"/>
      <c r="S2927" s="53"/>
      <c r="T2927" s="53"/>
      <c r="U2927" s="81"/>
      <c r="V2927" s="53"/>
      <c r="W2927" s="53"/>
    </row>
    <row r="2928" spans="1:23" x14ac:dyDescent="0.25">
      <c r="A2928" s="116" t="str">
        <f>IF(ISBLANK(TBL_DATA[[#This Row],[Row.names]]), "",   DATE(YEAR(TBL_DATA[[#This Row],[Row.names]]), MONTH(TBL_DATA[[#This Row],[Row.names]]), DAY(TBL_DATA[[#This Row],[Row.names]])))</f>
        <v/>
      </c>
      <c r="B2928" s="119"/>
      <c r="C2928" s="68"/>
      <c r="E2928" s="53"/>
      <c r="F2928" s="53"/>
      <c r="G2928" s="54"/>
      <c r="H2928" s="114"/>
      <c r="I2928" s="53"/>
      <c r="J2928" s="53"/>
      <c r="K2928" s="53"/>
      <c r="L2928" s="53"/>
      <c r="M2928" s="53"/>
      <c r="N2928" s="53"/>
      <c r="O2928" s="53"/>
      <c r="P2928" s="53"/>
      <c r="Q2928" s="53"/>
      <c r="R2928" s="53"/>
      <c r="S2928" s="53"/>
      <c r="T2928" s="53"/>
      <c r="U2928" s="81"/>
      <c r="V2928" s="53"/>
      <c r="W2928" s="53"/>
    </row>
    <row r="2929" spans="1:23" x14ac:dyDescent="0.25">
      <c r="A2929" s="116" t="str">
        <f>IF(ISBLANK(TBL_DATA[[#This Row],[Row.names]]), "",   DATE(YEAR(TBL_DATA[[#This Row],[Row.names]]), MONTH(TBL_DATA[[#This Row],[Row.names]]), DAY(TBL_DATA[[#This Row],[Row.names]])))</f>
        <v/>
      </c>
      <c r="B2929" s="119"/>
      <c r="C2929" s="68"/>
      <c r="E2929" s="53"/>
      <c r="F2929" s="53"/>
      <c r="G2929" s="54"/>
      <c r="H2929" s="114"/>
      <c r="I2929" s="53"/>
      <c r="J2929" s="53"/>
      <c r="K2929" s="53"/>
      <c r="L2929" s="53"/>
      <c r="M2929" s="53"/>
      <c r="N2929" s="53"/>
      <c r="O2929" s="53"/>
      <c r="P2929" s="53"/>
      <c r="Q2929" s="53"/>
      <c r="R2929" s="53"/>
      <c r="S2929" s="53"/>
      <c r="T2929" s="53"/>
      <c r="U2929" s="81"/>
      <c r="V2929" s="53"/>
      <c r="W2929" s="53"/>
    </row>
    <row r="2930" spans="1:23" x14ac:dyDescent="0.25">
      <c r="A2930" s="116" t="str">
        <f>IF(ISBLANK(TBL_DATA[[#This Row],[Row.names]]), "",   DATE(YEAR(TBL_DATA[[#This Row],[Row.names]]), MONTH(TBL_DATA[[#This Row],[Row.names]]), DAY(TBL_DATA[[#This Row],[Row.names]])))</f>
        <v/>
      </c>
      <c r="B2930" s="119"/>
      <c r="C2930" s="68"/>
      <c r="E2930" s="53"/>
      <c r="F2930" s="53"/>
      <c r="G2930" s="54"/>
      <c r="H2930" s="114"/>
      <c r="I2930" s="53"/>
      <c r="J2930" s="53"/>
      <c r="K2930" s="53"/>
      <c r="L2930" s="53"/>
      <c r="M2930" s="53"/>
      <c r="N2930" s="53"/>
      <c r="O2930" s="53"/>
      <c r="P2930" s="53"/>
      <c r="Q2930" s="53"/>
      <c r="R2930" s="53"/>
      <c r="S2930" s="53"/>
      <c r="T2930" s="53"/>
      <c r="U2930" s="81"/>
      <c r="V2930" s="53"/>
      <c r="W2930" s="53"/>
    </row>
    <row r="2931" spans="1:23" x14ac:dyDescent="0.25">
      <c r="A2931" s="116" t="str">
        <f>IF(ISBLANK(TBL_DATA[[#This Row],[Row.names]]), "",   DATE(YEAR(TBL_DATA[[#This Row],[Row.names]]), MONTH(TBL_DATA[[#This Row],[Row.names]]), DAY(TBL_DATA[[#This Row],[Row.names]])))</f>
        <v/>
      </c>
      <c r="B2931" s="119"/>
      <c r="C2931" s="68"/>
      <c r="E2931" s="53"/>
      <c r="F2931" s="53"/>
      <c r="G2931" s="54"/>
      <c r="H2931" s="114"/>
      <c r="I2931" s="53"/>
      <c r="J2931" s="53"/>
      <c r="K2931" s="53"/>
      <c r="L2931" s="53"/>
      <c r="M2931" s="53"/>
      <c r="N2931" s="53"/>
      <c r="O2931" s="53"/>
      <c r="P2931" s="53"/>
      <c r="Q2931" s="53"/>
      <c r="R2931" s="53"/>
      <c r="S2931" s="53"/>
      <c r="T2931" s="53"/>
      <c r="U2931" s="81"/>
      <c r="V2931" s="53"/>
      <c r="W2931" s="53"/>
    </row>
    <row r="2932" spans="1:23" x14ac:dyDescent="0.25">
      <c r="A2932" s="116" t="str">
        <f>IF(ISBLANK(TBL_DATA[[#This Row],[Row.names]]), "",   DATE(YEAR(TBL_DATA[[#This Row],[Row.names]]), MONTH(TBL_DATA[[#This Row],[Row.names]]), DAY(TBL_DATA[[#This Row],[Row.names]])))</f>
        <v/>
      </c>
      <c r="B2932" s="119"/>
      <c r="C2932" s="68"/>
      <c r="E2932" s="53"/>
      <c r="F2932" s="53"/>
      <c r="G2932" s="54"/>
      <c r="H2932" s="114"/>
      <c r="I2932" s="53"/>
      <c r="J2932" s="53"/>
      <c r="K2932" s="53"/>
      <c r="L2932" s="53"/>
      <c r="M2932" s="53"/>
      <c r="N2932" s="53"/>
      <c r="O2932" s="53"/>
      <c r="P2932" s="53"/>
      <c r="Q2932" s="53"/>
      <c r="R2932" s="53"/>
      <c r="S2932" s="53"/>
      <c r="T2932" s="53"/>
      <c r="U2932" s="81"/>
      <c r="V2932" s="53"/>
      <c r="W2932" s="53"/>
    </row>
    <row r="2933" spans="1:23" x14ac:dyDescent="0.25">
      <c r="A2933" s="116" t="str">
        <f>IF(ISBLANK(TBL_DATA[[#This Row],[Row.names]]), "",   DATE(YEAR(TBL_DATA[[#This Row],[Row.names]]), MONTH(TBL_DATA[[#This Row],[Row.names]]), DAY(TBL_DATA[[#This Row],[Row.names]])))</f>
        <v/>
      </c>
      <c r="B2933" s="119"/>
      <c r="C2933" s="68"/>
      <c r="E2933" s="53"/>
      <c r="F2933" s="53"/>
      <c r="G2933" s="54"/>
      <c r="H2933" s="114"/>
      <c r="I2933" s="53"/>
      <c r="J2933" s="53"/>
      <c r="K2933" s="53"/>
      <c r="L2933" s="53"/>
      <c r="M2933" s="53"/>
      <c r="N2933" s="53"/>
      <c r="O2933" s="53"/>
      <c r="P2933" s="53"/>
      <c r="Q2933" s="53"/>
      <c r="R2933" s="53"/>
      <c r="S2933" s="53"/>
      <c r="T2933" s="53"/>
      <c r="U2933" s="81"/>
      <c r="V2933" s="53"/>
      <c r="W2933" s="53"/>
    </row>
    <row r="2934" spans="1:23" x14ac:dyDescent="0.25">
      <c r="A2934" s="116" t="str">
        <f>IF(ISBLANK(TBL_DATA[[#This Row],[Row.names]]), "",   DATE(YEAR(TBL_DATA[[#This Row],[Row.names]]), MONTH(TBL_DATA[[#This Row],[Row.names]]), DAY(TBL_DATA[[#This Row],[Row.names]])))</f>
        <v/>
      </c>
      <c r="B2934" s="119"/>
      <c r="C2934" s="68"/>
      <c r="E2934" s="53"/>
      <c r="F2934" s="53"/>
      <c r="G2934" s="54"/>
      <c r="H2934" s="114"/>
      <c r="I2934" s="53"/>
      <c r="J2934" s="53"/>
      <c r="K2934" s="53"/>
      <c r="L2934" s="53"/>
      <c r="M2934" s="53"/>
      <c r="N2934" s="53"/>
      <c r="O2934" s="53"/>
      <c r="P2934" s="53"/>
      <c r="Q2934" s="53"/>
      <c r="R2934" s="53"/>
      <c r="S2934" s="53"/>
      <c r="T2934" s="53"/>
      <c r="U2934" s="81"/>
      <c r="V2934" s="53"/>
      <c r="W2934" s="53"/>
    </row>
    <row r="2935" spans="1:23" x14ac:dyDescent="0.25">
      <c r="A2935" s="116" t="str">
        <f>IF(ISBLANK(TBL_DATA[[#This Row],[Row.names]]), "",   DATE(YEAR(TBL_DATA[[#This Row],[Row.names]]), MONTH(TBL_DATA[[#This Row],[Row.names]]), DAY(TBL_DATA[[#This Row],[Row.names]])))</f>
        <v/>
      </c>
      <c r="B2935" s="119"/>
      <c r="C2935" s="68"/>
      <c r="E2935" s="53"/>
      <c r="F2935" s="53"/>
      <c r="G2935" s="54"/>
      <c r="H2935" s="114"/>
      <c r="I2935" s="53"/>
      <c r="J2935" s="53"/>
      <c r="K2935" s="53"/>
      <c r="L2935" s="53"/>
      <c r="M2935" s="53"/>
      <c r="N2935" s="53"/>
      <c r="O2935" s="53"/>
      <c r="P2935" s="53"/>
      <c r="Q2935" s="53"/>
      <c r="R2935" s="53"/>
      <c r="S2935" s="53"/>
      <c r="T2935" s="53"/>
      <c r="U2935" s="81"/>
      <c r="V2935" s="53"/>
      <c r="W2935" s="53"/>
    </row>
    <row r="2936" spans="1:23" x14ac:dyDescent="0.25">
      <c r="A2936" s="116" t="str">
        <f>IF(ISBLANK(TBL_DATA[[#This Row],[Row.names]]), "",   DATE(YEAR(TBL_DATA[[#This Row],[Row.names]]), MONTH(TBL_DATA[[#This Row],[Row.names]]), DAY(TBL_DATA[[#This Row],[Row.names]])))</f>
        <v/>
      </c>
      <c r="B2936" s="119"/>
      <c r="C2936" s="68"/>
      <c r="E2936" s="53"/>
      <c r="F2936" s="53"/>
      <c r="G2936" s="54"/>
      <c r="H2936" s="114"/>
      <c r="I2936" s="53"/>
      <c r="J2936" s="53"/>
      <c r="K2936" s="53"/>
      <c r="L2936" s="53"/>
      <c r="M2936" s="53"/>
      <c r="N2936" s="53"/>
      <c r="O2936" s="53"/>
      <c r="P2936" s="53"/>
      <c r="Q2936" s="53"/>
      <c r="R2936" s="53"/>
      <c r="S2936" s="53"/>
      <c r="T2936" s="53"/>
      <c r="U2936" s="81"/>
      <c r="V2936" s="53"/>
      <c r="W2936" s="53"/>
    </row>
    <row r="2937" spans="1:23" x14ac:dyDescent="0.25">
      <c r="A2937" s="116" t="str">
        <f>IF(ISBLANK(TBL_DATA[[#This Row],[Row.names]]), "",   DATE(YEAR(TBL_DATA[[#This Row],[Row.names]]), MONTH(TBL_DATA[[#This Row],[Row.names]]), DAY(TBL_DATA[[#This Row],[Row.names]])))</f>
        <v/>
      </c>
      <c r="B2937" s="119"/>
      <c r="C2937" s="68"/>
      <c r="E2937" s="53"/>
      <c r="F2937" s="53"/>
      <c r="G2937" s="54"/>
      <c r="H2937" s="114"/>
      <c r="I2937" s="53"/>
      <c r="J2937" s="53"/>
      <c r="K2937" s="53"/>
      <c r="L2937" s="53"/>
      <c r="M2937" s="53"/>
      <c r="N2937" s="53"/>
      <c r="O2937" s="53"/>
      <c r="P2937" s="53"/>
      <c r="Q2937" s="53"/>
      <c r="R2937" s="53"/>
      <c r="S2937" s="53"/>
      <c r="T2937" s="53"/>
      <c r="U2937" s="81"/>
      <c r="V2937" s="53"/>
      <c r="W2937" s="53"/>
    </row>
    <row r="2938" spans="1:23" x14ac:dyDescent="0.25">
      <c r="A2938" s="116" t="str">
        <f>IF(ISBLANK(TBL_DATA[[#This Row],[Row.names]]), "",   DATE(YEAR(TBL_DATA[[#This Row],[Row.names]]), MONTH(TBL_DATA[[#This Row],[Row.names]]), DAY(TBL_DATA[[#This Row],[Row.names]])))</f>
        <v/>
      </c>
      <c r="B2938" s="119"/>
      <c r="C2938" s="68"/>
      <c r="E2938" s="53"/>
      <c r="F2938" s="53"/>
      <c r="G2938" s="54"/>
      <c r="H2938" s="114"/>
      <c r="I2938" s="53"/>
      <c r="J2938" s="53"/>
      <c r="K2938" s="53"/>
      <c r="L2938" s="53"/>
      <c r="M2938" s="53"/>
      <c r="N2938" s="53"/>
      <c r="O2938" s="53"/>
      <c r="P2938" s="53"/>
      <c r="Q2938" s="53"/>
      <c r="R2938" s="53"/>
      <c r="S2938" s="53"/>
      <c r="T2938" s="53"/>
      <c r="U2938" s="81"/>
      <c r="V2938" s="53"/>
      <c r="W2938" s="53"/>
    </row>
    <row r="2939" spans="1:23" x14ac:dyDescent="0.25">
      <c r="A2939" s="116" t="str">
        <f>IF(ISBLANK(TBL_DATA[[#This Row],[Row.names]]), "",   DATE(YEAR(TBL_DATA[[#This Row],[Row.names]]), MONTH(TBL_DATA[[#This Row],[Row.names]]), DAY(TBL_DATA[[#This Row],[Row.names]])))</f>
        <v/>
      </c>
      <c r="B2939" s="119"/>
      <c r="C2939" s="68"/>
      <c r="E2939" s="53"/>
      <c r="F2939" s="53"/>
      <c r="G2939" s="54"/>
      <c r="H2939" s="114"/>
      <c r="I2939" s="53"/>
      <c r="J2939" s="53"/>
      <c r="K2939" s="53"/>
      <c r="L2939" s="53"/>
      <c r="M2939" s="53"/>
      <c r="N2939" s="53"/>
      <c r="O2939" s="53"/>
      <c r="P2939" s="53"/>
      <c r="Q2939" s="53"/>
      <c r="R2939" s="53"/>
      <c r="S2939" s="53"/>
      <c r="T2939" s="53"/>
      <c r="U2939" s="81"/>
      <c r="V2939" s="53"/>
      <c r="W2939" s="53"/>
    </row>
    <row r="2940" spans="1:23" x14ac:dyDescent="0.25">
      <c r="A2940" s="116" t="str">
        <f>IF(ISBLANK(TBL_DATA[[#This Row],[Row.names]]), "",   DATE(YEAR(TBL_DATA[[#This Row],[Row.names]]), MONTH(TBL_DATA[[#This Row],[Row.names]]), DAY(TBL_DATA[[#This Row],[Row.names]])))</f>
        <v/>
      </c>
      <c r="B2940" s="119"/>
      <c r="C2940" s="68"/>
      <c r="E2940" s="53"/>
      <c r="F2940" s="53"/>
      <c r="G2940" s="54"/>
      <c r="H2940" s="114"/>
      <c r="I2940" s="53"/>
      <c r="J2940" s="53"/>
      <c r="K2940" s="53"/>
      <c r="L2940" s="53"/>
      <c r="M2940" s="53"/>
      <c r="N2940" s="53"/>
      <c r="O2940" s="53"/>
      <c r="P2940" s="53"/>
      <c r="Q2940" s="53"/>
      <c r="R2940" s="53"/>
      <c r="S2940" s="53"/>
      <c r="T2940" s="53"/>
      <c r="U2940" s="81"/>
      <c r="V2940" s="53"/>
      <c r="W2940" s="53"/>
    </row>
    <row r="2941" spans="1:23" x14ac:dyDescent="0.25">
      <c r="A2941" s="116" t="str">
        <f>IF(ISBLANK(TBL_DATA[[#This Row],[Row.names]]), "",   DATE(YEAR(TBL_DATA[[#This Row],[Row.names]]), MONTH(TBL_DATA[[#This Row],[Row.names]]), DAY(TBL_DATA[[#This Row],[Row.names]])))</f>
        <v/>
      </c>
      <c r="B2941" s="119"/>
      <c r="C2941" s="68"/>
      <c r="E2941" s="53"/>
      <c r="F2941" s="53"/>
      <c r="G2941" s="54"/>
      <c r="H2941" s="114"/>
      <c r="I2941" s="53"/>
      <c r="J2941" s="53"/>
      <c r="K2941" s="53"/>
      <c r="L2941" s="53"/>
      <c r="M2941" s="53"/>
      <c r="N2941" s="53"/>
      <c r="O2941" s="53"/>
      <c r="P2941" s="53"/>
      <c r="Q2941" s="53"/>
      <c r="R2941" s="53"/>
      <c r="S2941" s="53"/>
      <c r="T2941" s="53"/>
      <c r="U2941" s="81"/>
      <c r="V2941" s="53"/>
      <c r="W2941" s="53"/>
    </row>
    <row r="2942" spans="1:23" x14ac:dyDescent="0.25">
      <c r="A2942" s="116" t="str">
        <f>IF(ISBLANK(TBL_DATA[[#This Row],[Row.names]]), "",   DATE(YEAR(TBL_DATA[[#This Row],[Row.names]]), MONTH(TBL_DATA[[#This Row],[Row.names]]), DAY(TBL_DATA[[#This Row],[Row.names]])))</f>
        <v/>
      </c>
      <c r="B2942" s="119"/>
      <c r="C2942" s="68"/>
      <c r="E2942" s="53"/>
      <c r="F2942" s="53"/>
      <c r="G2942" s="54"/>
      <c r="H2942" s="114"/>
      <c r="I2942" s="53"/>
      <c r="J2942" s="53"/>
      <c r="K2942" s="53"/>
      <c r="L2942" s="53"/>
      <c r="M2942" s="53"/>
      <c r="N2942" s="53"/>
      <c r="O2942" s="53"/>
      <c r="P2942" s="53"/>
      <c r="Q2942" s="53"/>
      <c r="R2942" s="53"/>
      <c r="S2942" s="53"/>
      <c r="T2942" s="53"/>
      <c r="U2942" s="81"/>
      <c r="V2942" s="53"/>
      <c r="W2942" s="53"/>
    </row>
    <row r="2943" spans="1:23" x14ac:dyDescent="0.25">
      <c r="A2943" s="116" t="str">
        <f>IF(ISBLANK(TBL_DATA[[#This Row],[Row.names]]), "",   DATE(YEAR(TBL_DATA[[#This Row],[Row.names]]), MONTH(TBL_DATA[[#This Row],[Row.names]]), DAY(TBL_DATA[[#This Row],[Row.names]])))</f>
        <v/>
      </c>
      <c r="B2943" s="119"/>
      <c r="C2943" s="68"/>
      <c r="E2943" s="53"/>
      <c r="F2943" s="53"/>
      <c r="G2943" s="54"/>
      <c r="H2943" s="114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  <c r="U2943" s="81"/>
      <c r="V2943" s="53"/>
      <c r="W2943" s="53"/>
    </row>
    <row r="2944" spans="1:23" x14ac:dyDescent="0.25">
      <c r="A2944" s="116" t="str">
        <f>IF(ISBLANK(TBL_DATA[[#This Row],[Row.names]]), "",   DATE(YEAR(TBL_DATA[[#This Row],[Row.names]]), MONTH(TBL_DATA[[#This Row],[Row.names]]), DAY(TBL_DATA[[#This Row],[Row.names]])))</f>
        <v/>
      </c>
      <c r="B2944" s="119"/>
      <c r="C2944" s="68"/>
      <c r="E2944" s="53"/>
      <c r="F2944" s="53"/>
      <c r="G2944" s="54"/>
      <c r="H2944" s="114"/>
      <c r="I2944" s="53"/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  <c r="U2944" s="81"/>
      <c r="V2944" s="53"/>
      <c r="W2944" s="53"/>
    </row>
    <row r="2945" spans="1:23" x14ac:dyDescent="0.25">
      <c r="A2945" s="116" t="str">
        <f>IF(ISBLANK(TBL_DATA[[#This Row],[Row.names]]), "",   DATE(YEAR(TBL_DATA[[#This Row],[Row.names]]), MONTH(TBL_DATA[[#This Row],[Row.names]]), DAY(TBL_DATA[[#This Row],[Row.names]])))</f>
        <v/>
      </c>
      <c r="B2945" s="119"/>
      <c r="C2945" s="68"/>
      <c r="E2945" s="53"/>
      <c r="F2945" s="53"/>
      <c r="G2945" s="54"/>
      <c r="H2945" s="114"/>
      <c r="I2945" s="53"/>
      <c r="J2945" s="53"/>
      <c r="K2945" s="53"/>
      <c r="L2945" s="53"/>
      <c r="M2945" s="53"/>
      <c r="N2945" s="53"/>
      <c r="O2945" s="53"/>
      <c r="P2945" s="53"/>
      <c r="Q2945" s="53"/>
      <c r="R2945" s="53"/>
      <c r="S2945" s="53"/>
      <c r="T2945" s="53"/>
      <c r="U2945" s="81"/>
      <c r="V2945" s="53"/>
      <c r="W2945" s="53"/>
    </row>
    <row r="2946" spans="1:23" x14ac:dyDescent="0.25">
      <c r="A2946" s="116" t="str">
        <f>IF(ISBLANK(TBL_DATA[[#This Row],[Row.names]]), "",   DATE(YEAR(TBL_DATA[[#This Row],[Row.names]]), MONTH(TBL_DATA[[#This Row],[Row.names]]), DAY(TBL_DATA[[#This Row],[Row.names]])))</f>
        <v/>
      </c>
      <c r="B2946" s="119"/>
      <c r="C2946" s="68"/>
      <c r="E2946" s="53"/>
      <c r="F2946" s="53"/>
      <c r="G2946" s="54"/>
      <c r="H2946" s="114"/>
      <c r="I2946" s="53"/>
      <c r="J2946" s="53"/>
      <c r="K2946" s="53"/>
      <c r="L2946" s="53"/>
      <c r="M2946" s="53"/>
      <c r="N2946" s="53"/>
      <c r="O2946" s="53"/>
      <c r="P2946" s="53"/>
      <c r="Q2946" s="53"/>
      <c r="R2946" s="53"/>
      <c r="S2946" s="53"/>
      <c r="T2946" s="53"/>
      <c r="U2946" s="81"/>
      <c r="V2946" s="53"/>
      <c r="W2946" s="53"/>
    </row>
    <row r="2947" spans="1:23" x14ac:dyDescent="0.25">
      <c r="A2947" s="116" t="str">
        <f>IF(ISBLANK(TBL_DATA[[#This Row],[Row.names]]), "",   DATE(YEAR(TBL_DATA[[#This Row],[Row.names]]), MONTH(TBL_DATA[[#This Row],[Row.names]]), DAY(TBL_DATA[[#This Row],[Row.names]])))</f>
        <v/>
      </c>
      <c r="B2947" s="119"/>
      <c r="C2947" s="68"/>
      <c r="E2947" s="53"/>
      <c r="F2947" s="53"/>
      <c r="G2947" s="54"/>
      <c r="H2947" s="114"/>
      <c r="I2947" s="53"/>
      <c r="J2947" s="53"/>
      <c r="K2947" s="53"/>
      <c r="L2947" s="53"/>
      <c r="M2947" s="53"/>
      <c r="N2947" s="53"/>
      <c r="O2947" s="53"/>
      <c r="P2947" s="53"/>
      <c r="Q2947" s="53"/>
      <c r="R2947" s="53"/>
      <c r="S2947" s="53"/>
      <c r="T2947" s="53"/>
      <c r="U2947" s="81"/>
      <c r="V2947" s="53"/>
      <c r="W2947" s="53"/>
    </row>
    <row r="2948" spans="1:23" x14ac:dyDescent="0.25">
      <c r="A2948" s="116" t="str">
        <f>IF(ISBLANK(TBL_DATA[[#This Row],[Row.names]]), "",   DATE(YEAR(TBL_DATA[[#This Row],[Row.names]]), MONTH(TBL_DATA[[#This Row],[Row.names]]), DAY(TBL_DATA[[#This Row],[Row.names]])))</f>
        <v/>
      </c>
      <c r="B2948" s="119"/>
      <c r="C2948" s="68"/>
      <c r="E2948" s="53"/>
      <c r="F2948" s="53"/>
      <c r="G2948" s="54"/>
      <c r="H2948" s="114"/>
      <c r="I2948" s="53"/>
      <c r="J2948" s="53"/>
      <c r="K2948" s="53"/>
      <c r="L2948" s="53"/>
      <c r="M2948" s="53"/>
      <c r="N2948" s="53"/>
      <c r="O2948" s="53"/>
      <c r="P2948" s="53"/>
      <c r="Q2948" s="53"/>
      <c r="R2948" s="53"/>
      <c r="S2948" s="53"/>
      <c r="T2948" s="53"/>
      <c r="U2948" s="81"/>
      <c r="V2948" s="53"/>
      <c r="W2948" s="53"/>
    </row>
    <row r="2949" spans="1:23" x14ac:dyDescent="0.25">
      <c r="A2949" s="116" t="str">
        <f>IF(ISBLANK(TBL_DATA[[#This Row],[Row.names]]), "",   DATE(YEAR(TBL_DATA[[#This Row],[Row.names]]), MONTH(TBL_DATA[[#This Row],[Row.names]]), DAY(TBL_DATA[[#This Row],[Row.names]])))</f>
        <v/>
      </c>
      <c r="B2949" s="119"/>
      <c r="C2949" s="68"/>
      <c r="E2949" s="53"/>
      <c r="F2949" s="53"/>
      <c r="G2949" s="54"/>
      <c r="H2949" s="114"/>
      <c r="I2949" s="53"/>
      <c r="J2949" s="53"/>
      <c r="K2949" s="53"/>
      <c r="L2949" s="53"/>
      <c r="M2949" s="53"/>
      <c r="N2949" s="53"/>
      <c r="O2949" s="53"/>
      <c r="P2949" s="53"/>
      <c r="Q2949" s="53"/>
      <c r="R2949" s="53"/>
      <c r="S2949" s="53"/>
      <c r="T2949" s="53"/>
      <c r="U2949" s="81"/>
      <c r="V2949" s="53"/>
      <c r="W2949" s="53"/>
    </row>
    <row r="2950" spans="1:23" x14ac:dyDescent="0.25">
      <c r="A2950" s="116" t="str">
        <f>IF(ISBLANK(TBL_DATA[[#This Row],[Row.names]]), "",   DATE(YEAR(TBL_DATA[[#This Row],[Row.names]]), MONTH(TBL_DATA[[#This Row],[Row.names]]), DAY(TBL_DATA[[#This Row],[Row.names]])))</f>
        <v/>
      </c>
      <c r="B2950" s="119"/>
      <c r="C2950" s="68"/>
      <c r="E2950" s="53"/>
      <c r="F2950" s="53"/>
      <c r="G2950" s="54"/>
      <c r="H2950" s="114"/>
      <c r="I2950" s="53"/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  <c r="U2950" s="81"/>
      <c r="V2950" s="53"/>
      <c r="W2950" s="53"/>
    </row>
    <row r="2951" spans="1:23" x14ac:dyDescent="0.25">
      <c r="A2951" s="116" t="str">
        <f>IF(ISBLANK(TBL_DATA[[#This Row],[Row.names]]), "",   DATE(YEAR(TBL_DATA[[#This Row],[Row.names]]), MONTH(TBL_DATA[[#This Row],[Row.names]]), DAY(TBL_DATA[[#This Row],[Row.names]])))</f>
        <v/>
      </c>
      <c r="B2951" s="119"/>
      <c r="C2951" s="68"/>
      <c r="E2951" s="53"/>
      <c r="F2951" s="53"/>
      <c r="G2951" s="54"/>
      <c r="H2951" s="114"/>
      <c r="I2951" s="53"/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  <c r="U2951" s="81"/>
      <c r="V2951" s="53"/>
      <c r="W2951" s="53"/>
    </row>
    <row r="2952" spans="1:23" x14ac:dyDescent="0.25">
      <c r="A2952" s="116" t="str">
        <f>IF(ISBLANK(TBL_DATA[[#This Row],[Row.names]]), "",   DATE(YEAR(TBL_DATA[[#This Row],[Row.names]]), MONTH(TBL_DATA[[#This Row],[Row.names]]), DAY(TBL_DATA[[#This Row],[Row.names]])))</f>
        <v/>
      </c>
      <c r="B2952" s="119"/>
      <c r="C2952" s="68"/>
      <c r="E2952" s="53"/>
      <c r="F2952" s="53"/>
      <c r="G2952" s="54"/>
      <c r="H2952" s="114"/>
      <c r="I2952" s="53"/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  <c r="U2952" s="81"/>
      <c r="V2952" s="53"/>
      <c r="W2952" s="53"/>
    </row>
    <row r="2953" spans="1:23" x14ac:dyDescent="0.25">
      <c r="A2953" s="116" t="str">
        <f>IF(ISBLANK(TBL_DATA[[#This Row],[Row.names]]), "",   DATE(YEAR(TBL_DATA[[#This Row],[Row.names]]), MONTH(TBL_DATA[[#This Row],[Row.names]]), DAY(TBL_DATA[[#This Row],[Row.names]])))</f>
        <v/>
      </c>
      <c r="B2953" s="119"/>
      <c r="C2953" s="68"/>
      <c r="E2953" s="53"/>
      <c r="F2953" s="53"/>
      <c r="G2953" s="54"/>
      <c r="H2953" s="114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  <c r="U2953" s="81"/>
      <c r="V2953" s="53"/>
      <c r="W2953" s="53"/>
    </row>
    <row r="2954" spans="1:23" x14ac:dyDescent="0.25">
      <c r="A2954" s="116" t="str">
        <f>IF(ISBLANK(TBL_DATA[[#This Row],[Row.names]]), "",   DATE(YEAR(TBL_DATA[[#This Row],[Row.names]]), MONTH(TBL_DATA[[#This Row],[Row.names]]), DAY(TBL_DATA[[#This Row],[Row.names]])))</f>
        <v/>
      </c>
      <c r="B2954" s="119"/>
      <c r="C2954" s="68"/>
      <c r="E2954" s="53"/>
      <c r="F2954" s="53"/>
      <c r="G2954" s="54"/>
      <c r="H2954" s="114"/>
      <c r="I2954" s="53"/>
      <c r="J2954" s="53"/>
      <c r="K2954" s="53"/>
      <c r="L2954" s="53"/>
      <c r="M2954" s="53"/>
      <c r="N2954" s="53"/>
      <c r="O2954" s="53"/>
      <c r="P2954" s="53"/>
      <c r="Q2954" s="53"/>
      <c r="R2954" s="53"/>
      <c r="S2954" s="53"/>
      <c r="T2954" s="53"/>
      <c r="U2954" s="81"/>
      <c r="V2954" s="53"/>
      <c r="W2954" s="53"/>
    </row>
    <row r="2955" spans="1:23" x14ac:dyDescent="0.25">
      <c r="A2955" s="116" t="str">
        <f>IF(ISBLANK(TBL_DATA[[#This Row],[Row.names]]), "",   DATE(YEAR(TBL_DATA[[#This Row],[Row.names]]), MONTH(TBL_DATA[[#This Row],[Row.names]]), DAY(TBL_DATA[[#This Row],[Row.names]])))</f>
        <v/>
      </c>
      <c r="B2955" s="119"/>
      <c r="C2955" s="68"/>
      <c r="E2955" s="53"/>
      <c r="F2955" s="53"/>
      <c r="G2955" s="54"/>
      <c r="H2955" s="114"/>
      <c r="I2955" s="53"/>
      <c r="J2955" s="53"/>
      <c r="K2955" s="53"/>
      <c r="L2955" s="53"/>
      <c r="M2955" s="53"/>
      <c r="N2955" s="53"/>
      <c r="O2955" s="53"/>
      <c r="P2955" s="53"/>
      <c r="Q2955" s="53"/>
      <c r="R2955" s="53"/>
      <c r="S2955" s="53"/>
      <c r="T2955" s="53"/>
      <c r="U2955" s="81"/>
      <c r="V2955" s="53"/>
      <c r="W2955" s="53"/>
    </row>
    <row r="2956" spans="1:23" x14ac:dyDescent="0.25">
      <c r="A2956" s="116" t="str">
        <f>IF(ISBLANK(TBL_DATA[[#This Row],[Row.names]]), "",   DATE(YEAR(TBL_DATA[[#This Row],[Row.names]]), MONTH(TBL_DATA[[#This Row],[Row.names]]), DAY(TBL_DATA[[#This Row],[Row.names]])))</f>
        <v/>
      </c>
      <c r="B2956" s="119"/>
      <c r="C2956" s="68"/>
      <c r="E2956" s="53"/>
      <c r="F2956" s="53"/>
      <c r="G2956" s="54"/>
      <c r="H2956" s="114"/>
      <c r="I2956" s="53"/>
      <c r="J2956" s="53"/>
      <c r="K2956" s="53"/>
      <c r="L2956" s="53"/>
      <c r="M2956" s="53"/>
      <c r="N2956" s="53"/>
      <c r="O2956" s="53"/>
      <c r="P2956" s="53"/>
      <c r="Q2956" s="53"/>
      <c r="R2956" s="53"/>
      <c r="S2956" s="53"/>
      <c r="T2956" s="53"/>
      <c r="U2956" s="81"/>
      <c r="V2956" s="53"/>
      <c r="W2956" s="53"/>
    </row>
    <row r="2957" spans="1:23" x14ac:dyDescent="0.25">
      <c r="A2957" s="116" t="str">
        <f>IF(ISBLANK(TBL_DATA[[#This Row],[Row.names]]), "",   DATE(YEAR(TBL_DATA[[#This Row],[Row.names]]), MONTH(TBL_DATA[[#This Row],[Row.names]]), DAY(TBL_DATA[[#This Row],[Row.names]])))</f>
        <v/>
      </c>
      <c r="B2957" s="119"/>
      <c r="C2957" s="68"/>
      <c r="E2957" s="53"/>
      <c r="F2957" s="53"/>
      <c r="G2957" s="54"/>
      <c r="H2957" s="114"/>
      <c r="I2957" s="53"/>
      <c r="J2957" s="53"/>
      <c r="K2957" s="53"/>
      <c r="L2957" s="53"/>
      <c r="M2957" s="53"/>
      <c r="N2957" s="53"/>
      <c r="O2957" s="53"/>
      <c r="P2957" s="53"/>
      <c r="Q2957" s="53"/>
      <c r="R2957" s="53"/>
      <c r="S2957" s="53"/>
      <c r="T2957" s="53"/>
      <c r="U2957" s="81"/>
      <c r="V2957" s="53"/>
      <c r="W2957" s="53"/>
    </row>
    <row r="2958" spans="1:23" x14ac:dyDescent="0.25">
      <c r="A2958" s="116" t="str">
        <f>IF(ISBLANK(TBL_DATA[[#This Row],[Row.names]]), "",   DATE(YEAR(TBL_DATA[[#This Row],[Row.names]]), MONTH(TBL_DATA[[#This Row],[Row.names]]), DAY(TBL_DATA[[#This Row],[Row.names]])))</f>
        <v/>
      </c>
      <c r="B2958" s="119"/>
      <c r="C2958" s="68"/>
      <c r="E2958" s="53"/>
      <c r="F2958" s="53"/>
      <c r="G2958" s="54"/>
      <c r="H2958" s="114"/>
      <c r="I2958" s="53"/>
      <c r="J2958" s="53"/>
      <c r="K2958" s="53"/>
      <c r="L2958" s="53"/>
      <c r="M2958" s="53"/>
      <c r="N2958" s="53"/>
      <c r="O2958" s="53"/>
      <c r="P2958" s="53"/>
      <c r="Q2958" s="53"/>
      <c r="R2958" s="53"/>
      <c r="S2958" s="53"/>
      <c r="T2958" s="53"/>
      <c r="U2958" s="81"/>
      <c r="V2958" s="53"/>
      <c r="W2958" s="53"/>
    </row>
    <row r="2959" spans="1:23" x14ac:dyDescent="0.25">
      <c r="A2959" s="116" t="str">
        <f>IF(ISBLANK(TBL_DATA[[#This Row],[Row.names]]), "",   DATE(YEAR(TBL_DATA[[#This Row],[Row.names]]), MONTH(TBL_DATA[[#This Row],[Row.names]]), DAY(TBL_DATA[[#This Row],[Row.names]])))</f>
        <v/>
      </c>
      <c r="B2959" s="119"/>
      <c r="C2959" s="68"/>
      <c r="E2959" s="53"/>
      <c r="F2959" s="53"/>
      <c r="G2959" s="54"/>
      <c r="H2959" s="114"/>
      <c r="I2959" s="53"/>
      <c r="J2959" s="53"/>
      <c r="K2959" s="53"/>
      <c r="L2959" s="53"/>
      <c r="M2959" s="53"/>
      <c r="N2959" s="53"/>
      <c r="O2959" s="53"/>
      <c r="P2959" s="53"/>
      <c r="Q2959" s="53"/>
      <c r="R2959" s="53"/>
      <c r="S2959" s="53"/>
      <c r="T2959" s="53"/>
      <c r="U2959" s="81"/>
      <c r="V2959" s="53"/>
      <c r="W2959" s="53"/>
    </row>
    <row r="2960" spans="1:23" x14ac:dyDescent="0.25">
      <c r="A2960" s="116" t="str">
        <f>IF(ISBLANK(TBL_DATA[[#This Row],[Row.names]]), "",   DATE(YEAR(TBL_DATA[[#This Row],[Row.names]]), MONTH(TBL_DATA[[#This Row],[Row.names]]), DAY(TBL_DATA[[#This Row],[Row.names]])))</f>
        <v/>
      </c>
      <c r="B2960" s="119"/>
      <c r="C2960" s="68"/>
      <c r="E2960" s="53"/>
      <c r="F2960" s="53"/>
      <c r="G2960" s="54"/>
      <c r="H2960" s="114"/>
      <c r="I2960" s="53"/>
      <c r="J2960" s="53"/>
      <c r="K2960" s="53"/>
      <c r="L2960" s="53"/>
      <c r="M2960" s="53"/>
      <c r="N2960" s="53"/>
      <c r="O2960" s="53"/>
      <c r="P2960" s="53"/>
      <c r="Q2960" s="53"/>
      <c r="R2960" s="53"/>
      <c r="S2960" s="53"/>
      <c r="T2960" s="53"/>
      <c r="U2960" s="81"/>
      <c r="V2960" s="53"/>
      <c r="W2960" s="53"/>
    </row>
    <row r="2961" spans="1:23" x14ac:dyDescent="0.25">
      <c r="A2961" s="116" t="str">
        <f>IF(ISBLANK(TBL_DATA[[#This Row],[Row.names]]), "",   DATE(YEAR(TBL_DATA[[#This Row],[Row.names]]), MONTH(TBL_DATA[[#This Row],[Row.names]]), DAY(TBL_DATA[[#This Row],[Row.names]])))</f>
        <v/>
      </c>
      <c r="B2961" s="119"/>
      <c r="C2961" s="68"/>
      <c r="E2961" s="53"/>
      <c r="F2961" s="53"/>
      <c r="G2961" s="54"/>
      <c r="H2961" s="114"/>
      <c r="I2961" s="53"/>
      <c r="J2961" s="53"/>
      <c r="K2961" s="53"/>
      <c r="L2961" s="53"/>
      <c r="M2961" s="53"/>
      <c r="N2961" s="53"/>
      <c r="O2961" s="53"/>
      <c r="P2961" s="53"/>
      <c r="Q2961" s="53"/>
      <c r="R2961" s="53"/>
      <c r="S2961" s="53"/>
      <c r="T2961" s="53"/>
      <c r="U2961" s="81"/>
      <c r="V2961" s="53"/>
      <c r="W2961" s="53"/>
    </row>
    <row r="2962" spans="1:23" x14ac:dyDescent="0.25">
      <c r="A2962" s="116" t="str">
        <f>IF(ISBLANK(TBL_DATA[[#This Row],[Row.names]]), "",   DATE(YEAR(TBL_DATA[[#This Row],[Row.names]]), MONTH(TBL_DATA[[#This Row],[Row.names]]), DAY(TBL_DATA[[#This Row],[Row.names]])))</f>
        <v/>
      </c>
      <c r="B2962" s="119"/>
      <c r="C2962" s="68"/>
      <c r="E2962" s="53"/>
      <c r="F2962" s="53"/>
      <c r="G2962" s="54"/>
      <c r="H2962" s="114"/>
      <c r="I2962" s="53"/>
      <c r="J2962" s="53"/>
      <c r="K2962" s="53"/>
      <c r="L2962" s="53"/>
      <c r="M2962" s="53"/>
      <c r="N2962" s="53"/>
      <c r="O2962" s="53"/>
      <c r="P2962" s="53"/>
      <c r="Q2962" s="53"/>
      <c r="R2962" s="53"/>
      <c r="S2962" s="53"/>
      <c r="T2962" s="53"/>
      <c r="U2962" s="81"/>
      <c r="V2962" s="53"/>
      <c r="W2962" s="53"/>
    </row>
    <row r="2963" spans="1:23" x14ac:dyDescent="0.25">
      <c r="A2963" s="116" t="str">
        <f>IF(ISBLANK(TBL_DATA[[#This Row],[Row.names]]), "",   DATE(YEAR(TBL_DATA[[#This Row],[Row.names]]), MONTH(TBL_DATA[[#This Row],[Row.names]]), DAY(TBL_DATA[[#This Row],[Row.names]])))</f>
        <v/>
      </c>
      <c r="B2963" s="119"/>
      <c r="C2963" s="68"/>
      <c r="E2963" s="53"/>
      <c r="F2963" s="53"/>
      <c r="G2963" s="54"/>
      <c r="H2963" s="114"/>
      <c r="I2963" s="53"/>
      <c r="J2963" s="53"/>
      <c r="K2963" s="53"/>
      <c r="L2963" s="53"/>
      <c r="M2963" s="53"/>
      <c r="N2963" s="53"/>
      <c r="O2963" s="53"/>
      <c r="P2963" s="53"/>
      <c r="Q2963" s="53"/>
      <c r="R2963" s="53"/>
      <c r="S2963" s="53"/>
      <c r="T2963" s="53"/>
      <c r="U2963" s="81"/>
      <c r="V2963" s="53"/>
      <c r="W2963" s="53"/>
    </row>
    <row r="2964" spans="1:23" x14ac:dyDescent="0.25">
      <c r="A2964" s="116" t="str">
        <f>IF(ISBLANK(TBL_DATA[[#This Row],[Row.names]]), "",   DATE(YEAR(TBL_DATA[[#This Row],[Row.names]]), MONTH(TBL_DATA[[#This Row],[Row.names]]), DAY(TBL_DATA[[#This Row],[Row.names]])))</f>
        <v/>
      </c>
      <c r="B2964" s="119"/>
      <c r="C2964" s="68"/>
      <c r="E2964" s="53"/>
      <c r="F2964" s="53"/>
      <c r="G2964" s="54"/>
      <c r="H2964" s="114"/>
      <c r="I2964" s="53"/>
      <c r="J2964" s="53"/>
      <c r="K2964" s="53"/>
      <c r="L2964" s="53"/>
      <c r="M2964" s="53"/>
      <c r="N2964" s="53"/>
      <c r="O2964" s="53"/>
      <c r="P2964" s="53"/>
      <c r="Q2964" s="53"/>
      <c r="R2964" s="53"/>
      <c r="S2964" s="53"/>
      <c r="T2964" s="53"/>
      <c r="U2964" s="81"/>
      <c r="V2964" s="53"/>
      <c r="W2964" s="53"/>
    </row>
    <row r="2965" spans="1:23" x14ac:dyDescent="0.25">
      <c r="A2965" s="116" t="str">
        <f>IF(ISBLANK(TBL_DATA[[#This Row],[Row.names]]), "",   DATE(YEAR(TBL_DATA[[#This Row],[Row.names]]), MONTH(TBL_DATA[[#This Row],[Row.names]]), DAY(TBL_DATA[[#This Row],[Row.names]])))</f>
        <v/>
      </c>
      <c r="B2965" s="119"/>
      <c r="C2965" s="68"/>
      <c r="E2965" s="53"/>
      <c r="F2965" s="53"/>
      <c r="G2965" s="54"/>
      <c r="H2965" s="114"/>
      <c r="I2965" s="53"/>
      <c r="J2965" s="53"/>
      <c r="K2965" s="53"/>
      <c r="L2965" s="53"/>
      <c r="M2965" s="53"/>
      <c r="N2965" s="53"/>
      <c r="O2965" s="53"/>
      <c r="P2965" s="53"/>
      <c r="Q2965" s="53"/>
      <c r="R2965" s="53"/>
      <c r="S2965" s="53"/>
      <c r="T2965" s="53"/>
      <c r="U2965" s="81"/>
      <c r="V2965" s="53"/>
      <c r="W2965" s="53"/>
    </row>
    <row r="2966" spans="1:23" x14ac:dyDescent="0.25">
      <c r="A2966" s="116" t="str">
        <f>IF(ISBLANK(TBL_DATA[[#This Row],[Row.names]]), "",   DATE(YEAR(TBL_DATA[[#This Row],[Row.names]]), MONTH(TBL_DATA[[#This Row],[Row.names]]), DAY(TBL_DATA[[#This Row],[Row.names]])))</f>
        <v/>
      </c>
      <c r="B2966" s="119"/>
      <c r="C2966" s="68"/>
      <c r="E2966" s="53"/>
      <c r="F2966" s="53"/>
      <c r="G2966" s="54"/>
      <c r="H2966" s="114"/>
      <c r="I2966" s="53"/>
      <c r="J2966" s="53"/>
      <c r="K2966" s="53"/>
      <c r="L2966" s="53"/>
      <c r="M2966" s="53"/>
      <c r="N2966" s="53"/>
      <c r="O2966" s="53"/>
      <c r="P2966" s="53"/>
      <c r="Q2966" s="53"/>
      <c r="R2966" s="53"/>
      <c r="S2966" s="53"/>
      <c r="T2966" s="53"/>
      <c r="U2966" s="81"/>
      <c r="V2966" s="53"/>
      <c r="W2966" s="53"/>
    </row>
    <row r="2967" spans="1:23" x14ac:dyDescent="0.25">
      <c r="A2967" s="116" t="str">
        <f>IF(ISBLANK(TBL_DATA[[#This Row],[Row.names]]), "",   DATE(YEAR(TBL_DATA[[#This Row],[Row.names]]), MONTH(TBL_DATA[[#This Row],[Row.names]]), DAY(TBL_DATA[[#This Row],[Row.names]])))</f>
        <v/>
      </c>
      <c r="B2967" s="119"/>
      <c r="C2967" s="68"/>
      <c r="E2967" s="53"/>
      <c r="F2967" s="53"/>
      <c r="G2967" s="54"/>
      <c r="H2967" s="114"/>
      <c r="I2967" s="53"/>
      <c r="J2967" s="53"/>
      <c r="K2967" s="53"/>
      <c r="L2967" s="53"/>
      <c r="M2967" s="53"/>
      <c r="N2967" s="53"/>
      <c r="O2967" s="53"/>
      <c r="P2967" s="53"/>
      <c r="Q2967" s="53"/>
      <c r="R2967" s="53"/>
      <c r="S2967" s="53"/>
      <c r="T2967" s="53"/>
      <c r="U2967" s="81"/>
      <c r="V2967" s="53"/>
      <c r="W2967" s="53"/>
    </row>
    <row r="2968" spans="1:23" x14ac:dyDescent="0.25">
      <c r="A2968" s="116" t="str">
        <f>IF(ISBLANK(TBL_DATA[[#This Row],[Row.names]]), "",   DATE(YEAR(TBL_DATA[[#This Row],[Row.names]]), MONTH(TBL_DATA[[#This Row],[Row.names]]), DAY(TBL_DATA[[#This Row],[Row.names]])))</f>
        <v/>
      </c>
      <c r="B2968" s="119"/>
      <c r="C2968" s="68"/>
      <c r="E2968" s="53"/>
      <c r="F2968" s="53"/>
      <c r="G2968" s="54"/>
      <c r="H2968" s="114"/>
      <c r="I2968" s="53"/>
      <c r="J2968" s="53"/>
      <c r="K2968" s="53"/>
      <c r="L2968" s="53"/>
      <c r="M2968" s="53"/>
      <c r="N2968" s="53"/>
      <c r="O2968" s="53"/>
      <c r="P2968" s="53"/>
      <c r="Q2968" s="53"/>
      <c r="R2968" s="53"/>
      <c r="S2968" s="53"/>
      <c r="T2968" s="53"/>
      <c r="U2968" s="81"/>
      <c r="V2968" s="53"/>
      <c r="W2968" s="53"/>
    </row>
    <row r="2969" spans="1:23" x14ac:dyDescent="0.25">
      <c r="A2969" s="116" t="str">
        <f>IF(ISBLANK(TBL_DATA[[#This Row],[Row.names]]), "",   DATE(YEAR(TBL_DATA[[#This Row],[Row.names]]), MONTH(TBL_DATA[[#This Row],[Row.names]]), DAY(TBL_DATA[[#This Row],[Row.names]])))</f>
        <v/>
      </c>
      <c r="B2969" s="119"/>
      <c r="C2969" s="68"/>
      <c r="E2969" s="53"/>
      <c r="F2969" s="53"/>
      <c r="G2969" s="54"/>
      <c r="H2969" s="114"/>
      <c r="I2969" s="53"/>
      <c r="J2969" s="53"/>
      <c r="K2969" s="53"/>
      <c r="L2969" s="53"/>
      <c r="M2969" s="53"/>
      <c r="N2969" s="53"/>
      <c r="O2969" s="53"/>
      <c r="P2969" s="53"/>
      <c r="Q2969" s="53"/>
      <c r="R2969" s="53"/>
      <c r="S2969" s="53"/>
      <c r="T2969" s="53"/>
      <c r="U2969" s="81"/>
      <c r="V2969" s="53"/>
      <c r="W2969" s="53"/>
    </row>
    <row r="2970" spans="1:23" x14ac:dyDescent="0.25">
      <c r="A2970" s="116" t="str">
        <f>IF(ISBLANK(TBL_DATA[[#This Row],[Row.names]]), "",   DATE(YEAR(TBL_DATA[[#This Row],[Row.names]]), MONTH(TBL_DATA[[#This Row],[Row.names]]), DAY(TBL_DATA[[#This Row],[Row.names]])))</f>
        <v/>
      </c>
      <c r="B2970" s="119"/>
      <c r="C2970" s="68"/>
      <c r="E2970" s="53"/>
      <c r="F2970" s="53"/>
      <c r="G2970" s="54"/>
      <c r="H2970" s="114"/>
      <c r="I2970" s="53"/>
      <c r="J2970" s="53"/>
      <c r="K2970" s="53"/>
      <c r="L2970" s="53"/>
      <c r="M2970" s="53"/>
      <c r="N2970" s="53"/>
      <c r="O2970" s="53"/>
      <c r="P2970" s="53"/>
      <c r="Q2970" s="53"/>
      <c r="R2970" s="53"/>
      <c r="S2970" s="53"/>
      <c r="T2970" s="53"/>
      <c r="U2970" s="81"/>
      <c r="V2970" s="53"/>
      <c r="W2970" s="53"/>
    </row>
    <row r="2971" spans="1:23" x14ac:dyDescent="0.25">
      <c r="A2971" s="116" t="str">
        <f>IF(ISBLANK(TBL_DATA[[#This Row],[Row.names]]), "",   DATE(YEAR(TBL_DATA[[#This Row],[Row.names]]), MONTH(TBL_DATA[[#This Row],[Row.names]]), DAY(TBL_DATA[[#This Row],[Row.names]])))</f>
        <v/>
      </c>
      <c r="B2971" s="119"/>
      <c r="C2971" s="68"/>
      <c r="E2971" s="53"/>
      <c r="F2971" s="53"/>
      <c r="G2971" s="54"/>
      <c r="H2971" s="114"/>
      <c r="I2971" s="53"/>
      <c r="J2971" s="53"/>
      <c r="K2971" s="53"/>
      <c r="L2971" s="53"/>
      <c r="M2971" s="53"/>
      <c r="N2971" s="53"/>
      <c r="O2971" s="53"/>
      <c r="P2971" s="53"/>
      <c r="Q2971" s="53"/>
      <c r="R2971" s="53"/>
      <c r="S2971" s="53"/>
      <c r="T2971" s="53"/>
      <c r="U2971" s="81"/>
      <c r="V2971" s="53"/>
      <c r="W2971" s="53"/>
    </row>
    <row r="2972" spans="1:23" x14ac:dyDescent="0.25">
      <c r="A2972" s="116" t="str">
        <f>IF(ISBLANK(TBL_DATA[[#This Row],[Row.names]]), "",   DATE(YEAR(TBL_DATA[[#This Row],[Row.names]]), MONTH(TBL_DATA[[#This Row],[Row.names]]), DAY(TBL_DATA[[#This Row],[Row.names]])))</f>
        <v/>
      </c>
      <c r="B2972" s="119"/>
      <c r="C2972" s="68"/>
      <c r="E2972" s="53"/>
      <c r="F2972" s="53"/>
      <c r="G2972" s="54"/>
      <c r="H2972" s="114"/>
      <c r="I2972" s="53"/>
      <c r="J2972" s="53"/>
      <c r="K2972" s="53"/>
      <c r="L2972" s="53"/>
      <c r="M2972" s="53"/>
      <c r="N2972" s="53"/>
      <c r="O2972" s="53"/>
      <c r="P2972" s="53"/>
      <c r="Q2972" s="53"/>
      <c r="R2972" s="53"/>
      <c r="S2972" s="53"/>
      <c r="T2972" s="53"/>
      <c r="U2972" s="81"/>
      <c r="V2972" s="53"/>
      <c r="W2972" s="53"/>
    </row>
    <row r="2973" spans="1:23" x14ac:dyDescent="0.25">
      <c r="A2973" s="116" t="str">
        <f>IF(ISBLANK(TBL_DATA[[#This Row],[Row.names]]), "",   DATE(YEAR(TBL_DATA[[#This Row],[Row.names]]), MONTH(TBL_DATA[[#This Row],[Row.names]]), DAY(TBL_DATA[[#This Row],[Row.names]])))</f>
        <v/>
      </c>
      <c r="B2973" s="119"/>
      <c r="C2973" s="68"/>
      <c r="E2973" s="53"/>
      <c r="F2973" s="53"/>
      <c r="G2973" s="54"/>
      <c r="H2973" s="114"/>
      <c r="I2973" s="53"/>
      <c r="J2973" s="53"/>
      <c r="K2973" s="53"/>
      <c r="L2973" s="53"/>
      <c r="M2973" s="53"/>
      <c r="N2973" s="53"/>
      <c r="O2973" s="53"/>
      <c r="P2973" s="53"/>
      <c r="Q2973" s="53"/>
      <c r="R2973" s="53"/>
      <c r="S2973" s="53"/>
      <c r="T2973" s="53"/>
      <c r="U2973" s="81"/>
      <c r="V2973" s="53"/>
      <c r="W2973" s="53"/>
    </row>
    <row r="2974" spans="1:23" x14ac:dyDescent="0.25">
      <c r="A2974" s="116" t="str">
        <f>IF(ISBLANK(TBL_DATA[[#This Row],[Row.names]]), "",   DATE(YEAR(TBL_DATA[[#This Row],[Row.names]]), MONTH(TBL_DATA[[#This Row],[Row.names]]), DAY(TBL_DATA[[#This Row],[Row.names]])))</f>
        <v/>
      </c>
      <c r="B2974" s="119"/>
      <c r="C2974" s="68"/>
      <c r="E2974" s="53"/>
      <c r="F2974" s="53"/>
      <c r="G2974" s="54"/>
      <c r="H2974" s="114"/>
      <c r="I2974" s="53"/>
      <c r="J2974" s="53"/>
      <c r="K2974" s="53"/>
      <c r="L2974" s="53"/>
      <c r="M2974" s="53"/>
      <c r="N2974" s="53"/>
      <c r="O2974" s="53"/>
      <c r="P2974" s="53"/>
      <c r="Q2974" s="53"/>
      <c r="R2974" s="53"/>
      <c r="S2974" s="53"/>
      <c r="T2974" s="53"/>
      <c r="U2974" s="81"/>
      <c r="V2974" s="53"/>
      <c r="W2974" s="53"/>
    </row>
    <row r="2975" spans="1:23" x14ac:dyDescent="0.25">
      <c r="A2975" s="116" t="str">
        <f>IF(ISBLANK(TBL_DATA[[#This Row],[Row.names]]), "",   DATE(YEAR(TBL_DATA[[#This Row],[Row.names]]), MONTH(TBL_DATA[[#This Row],[Row.names]]), DAY(TBL_DATA[[#This Row],[Row.names]])))</f>
        <v/>
      </c>
      <c r="B2975" s="119"/>
      <c r="C2975" s="68"/>
      <c r="E2975" s="53"/>
      <c r="F2975" s="53"/>
      <c r="G2975" s="54"/>
      <c r="H2975" s="114"/>
      <c r="I2975" s="53"/>
      <c r="J2975" s="53"/>
      <c r="K2975" s="53"/>
      <c r="L2975" s="53"/>
      <c r="M2975" s="53"/>
      <c r="N2975" s="53"/>
      <c r="O2975" s="53"/>
      <c r="P2975" s="53"/>
      <c r="Q2975" s="53"/>
      <c r="R2975" s="53"/>
      <c r="S2975" s="53"/>
      <c r="T2975" s="53"/>
      <c r="U2975" s="81"/>
      <c r="V2975" s="53"/>
      <c r="W2975" s="53"/>
    </row>
    <row r="2976" spans="1:23" x14ac:dyDescent="0.25">
      <c r="A2976" s="116" t="str">
        <f>IF(ISBLANK(TBL_DATA[[#This Row],[Row.names]]), "",   DATE(YEAR(TBL_DATA[[#This Row],[Row.names]]), MONTH(TBL_DATA[[#This Row],[Row.names]]), DAY(TBL_DATA[[#This Row],[Row.names]])))</f>
        <v/>
      </c>
      <c r="B2976" s="119"/>
      <c r="C2976" s="68"/>
      <c r="E2976" s="53"/>
      <c r="F2976" s="53"/>
      <c r="G2976" s="54"/>
      <c r="H2976" s="114"/>
      <c r="I2976" s="53"/>
      <c r="J2976" s="53"/>
      <c r="K2976" s="53"/>
      <c r="L2976" s="53"/>
      <c r="M2976" s="53"/>
      <c r="N2976" s="53"/>
      <c r="O2976" s="53"/>
      <c r="P2976" s="53"/>
      <c r="Q2976" s="53"/>
      <c r="R2976" s="53"/>
      <c r="S2976" s="53"/>
      <c r="T2976" s="53"/>
      <c r="U2976" s="81"/>
      <c r="V2976" s="53"/>
      <c r="W2976" s="53"/>
    </row>
    <row r="2977" spans="1:23" x14ac:dyDescent="0.25">
      <c r="A2977" s="116" t="str">
        <f>IF(ISBLANK(TBL_DATA[[#This Row],[Row.names]]), "",   DATE(YEAR(TBL_DATA[[#This Row],[Row.names]]), MONTH(TBL_DATA[[#This Row],[Row.names]]), DAY(TBL_DATA[[#This Row],[Row.names]])))</f>
        <v/>
      </c>
      <c r="B2977" s="119"/>
      <c r="C2977" s="68"/>
      <c r="E2977" s="53"/>
      <c r="F2977" s="53"/>
      <c r="G2977" s="54"/>
      <c r="H2977" s="114"/>
      <c r="I2977" s="53"/>
      <c r="J2977" s="53"/>
      <c r="K2977" s="53"/>
      <c r="L2977" s="53"/>
      <c r="M2977" s="53"/>
      <c r="N2977" s="53"/>
      <c r="O2977" s="53"/>
      <c r="P2977" s="53"/>
      <c r="Q2977" s="53"/>
      <c r="R2977" s="53"/>
      <c r="S2977" s="53"/>
      <c r="T2977" s="53"/>
      <c r="U2977" s="81"/>
      <c r="V2977" s="53"/>
      <c r="W2977" s="53"/>
    </row>
    <row r="2978" spans="1:23" x14ac:dyDescent="0.25">
      <c r="A2978" s="116" t="str">
        <f>IF(ISBLANK(TBL_DATA[[#This Row],[Row.names]]), "",   DATE(YEAR(TBL_DATA[[#This Row],[Row.names]]), MONTH(TBL_DATA[[#This Row],[Row.names]]), DAY(TBL_DATA[[#This Row],[Row.names]])))</f>
        <v/>
      </c>
      <c r="B2978" s="119"/>
      <c r="C2978" s="68"/>
      <c r="E2978" s="53"/>
      <c r="F2978" s="53"/>
      <c r="G2978" s="54"/>
      <c r="H2978" s="114"/>
      <c r="I2978" s="53"/>
      <c r="J2978" s="53"/>
      <c r="K2978" s="53"/>
      <c r="L2978" s="53"/>
      <c r="M2978" s="53"/>
      <c r="N2978" s="53"/>
      <c r="O2978" s="53"/>
      <c r="P2978" s="53"/>
      <c r="Q2978" s="53"/>
      <c r="R2978" s="53"/>
      <c r="S2978" s="53"/>
      <c r="T2978" s="53"/>
      <c r="U2978" s="81"/>
      <c r="V2978" s="53"/>
      <c r="W2978" s="53"/>
    </row>
    <row r="2979" spans="1:23" x14ac:dyDescent="0.25">
      <c r="A2979" s="116" t="str">
        <f>IF(ISBLANK(TBL_DATA[[#This Row],[Row.names]]), "",   DATE(YEAR(TBL_DATA[[#This Row],[Row.names]]), MONTH(TBL_DATA[[#This Row],[Row.names]]), DAY(TBL_DATA[[#This Row],[Row.names]])))</f>
        <v/>
      </c>
      <c r="B2979" s="119"/>
      <c r="C2979" s="68"/>
      <c r="E2979" s="53"/>
      <c r="F2979" s="53"/>
      <c r="G2979" s="54"/>
      <c r="H2979" s="114"/>
      <c r="I2979" s="53"/>
      <c r="J2979" s="53"/>
      <c r="K2979" s="53"/>
      <c r="L2979" s="53"/>
      <c r="M2979" s="53"/>
      <c r="N2979" s="53"/>
      <c r="O2979" s="53"/>
      <c r="P2979" s="53"/>
      <c r="Q2979" s="53"/>
      <c r="R2979" s="53"/>
      <c r="S2979" s="53"/>
      <c r="T2979" s="53"/>
      <c r="U2979" s="81"/>
      <c r="V2979" s="53"/>
      <c r="W2979" s="53"/>
    </row>
    <row r="2980" spans="1:23" x14ac:dyDescent="0.25">
      <c r="A2980" s="116" t="str">
        <f>IF(ISBLANK(TBL_DATA[[#This Row],[Row.names]]), "",   DATE(YEAR(TBL_DATA[[#This Row],[Row.names]]), MONTH(TBL_DATA[[#This Row],[Row.names]]), DAY(TBL_DATA[[#This Row],[Row.names]])))</f>
        <v/>
      </c>
      <c r="B2980" s="119"/>
      <c r="C2980" s="68"/>
      <c r="E2980" s="53"/>
      <c r="F2980" s="53"/>
      <c r="G2980" s="54"/>
      <c r="H2980" s="114"/>
      <c r="I2980" s="53"/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  <c r="U2980" s="81"/>
      <c r="V2980" s="53"/>
      <c r="W2980" s="53"/>
    </row>
    <row r="2981" spans="1:23" x14ac:dyDescent="0.25">
      <c r="A2981" s="116" t="str">
        <f>IF(ISBLANK(TBL_DATA[[#This Row],[Row.names]]), "",   DATE(YEAR(TBL_DATA[[#This Row],[Row.names]]), MONTH(TBL_DATA[[#This Row],[Row.names]]), DAY(TBL_DATA[[#This Row],[Row.names]])))</f>
        <v/>
      </c>
      <c r="B2981" s="119"/>
      <c r="C2981" s="68"/>
      <c r="E2981" s="53"/>
      <c r="F2981" s="53"/>
      <c r="G2981" s="54"/>
      <c r="H2981" s="114"/>
      <c r="I2981" s="53"/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  <c r="U2981" s="81"/>
      <c r="V2981" s="53"/>
      <c r="W2981" s="53"/>
    </row>
    <row r="2982" spans="1:23" x14ac:dyDescent="0.25">
      <c r="A2982" s="116" t="str">
        <f>IF(ISBLANK(TBL_DATA[[#This Row],[Row.names]]), "",   DATE(YEAR(TBL_DATA[[#This Row],[Row.names]]), MONTH(TBL_DATA[[#This Row],[Row.names]]), DAY(TBL_DATA[[#This Row],[Row.names]])))</f>
        <v/>
      </c>
      <c r="B2982" s="119"/>
      <c r="C2982" s="68"/>
      <c r="E2982" s="53"/>
      <c r="F2982" s="53"/>
      <c r="G2982" s="54"/>
      <c r="H2982" s="114"/>
      <c r="I2982" s="53"/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  <c r="U2982" s="81"/>
      <c r="V2982" s="53"/>
      <c r="W2982" s="53"/>
    </row>
    <row r="2983" spans="1:23" x14ac:dyDescent="0.25">
      <c r="A2983" s="116" t="str">
        <f>IF(ISBLANK(TBL_DATA[[#This Row],[Row.names]]), "",   DATE(YEAR(TBL_DATA[[#This Row],[Row.names]]), MONTH(TBL_DATA[[#This Row],[Row.names]]), DAY(TBL_DATA[[#This Row],[Row.names]])))</f>
        <v/>
      </c>
      <c r="B2983" s="119"/>
      <c r="C2983" s="68"/>
      <c r="E2983" s="53"/>
      <c r="F2983" s="53"/>
      <c r="G2983" s="54"/>
      <c r="H2983" s="114"/>
      <c r="I2983" s="53"/>
      <c r="J2983" s="53"/>
      <c r="K2983" s="53"/>
      <c r="L2983" s="53"/>
      <c r="M2983" s="53"/>
      <c r="N2983" s="53"/>
      <c r="O2983" s="53"/>
      <c r="P2983" s="53"/>
      <c r="Q2983" s="53"/>
      <c r="R2983" s="53"/>
      <c r="S2983" s="53"/>
      <c r="T2983" s="53"/>
      <c r="U2983" s="81"/>
      <c r="V2983" s="53"/>
      <c r="W2983" s="53"/>
    </row>
    <row r="2984" spans="1:23" x14ac:dyDescent="0.25">
      <c r="A2984" s="116" t="str">
        <f>IF(ISBLANK(TBL_DATA[[#This Row],[Row.names]]), "",   DATE(YEAR(TBL_DATA[[#This Row],[Row.names]]), MONTH(TBL_DATA[[#This Row],[Row.names]]), DAY(TBL_DATA[[#This Row],[Row.names]])))</f>
        <v/>
      </c>
      <c r="B2984" s="119"/>
      <c r="C2984" s="68"/>
      <c r="E2984" s="53"/>
      <c r="F2984" s="53"/>
      <c r="G2984" s="54"/>
      <c r="H2984" s="114"/>
      <c r="I2984" s="53"/>
      <c r="J2984" s="53"/>
      <c r="K2984" s="53"/>
      <c r="L2984" s="53"/>
      <c r="M2984" s="53"/>
      <c r="N2984" s="53"/>
      <c r="O2984" s="53"/>
      <c r="P2984" s="53"/>
      <c r="Q2984" s="53"/>
      <c r="R2984" s="53"/>
      <c r="S2984" s="53"/>
      <c r="T2984" s="53"/>
      <c r="U2984" s="81"/>
      <c r="V2984" s="53"/>
      <c r="W2984" s="53"/>
    </row>
    <row r="2985" spans="1:23" x14ac:dyDescent="0.25">
      <c r="A2985" s="116" t="str">
        <f>IF(ISBLANK(TBL_DATA[[#This Row],[Row.names]]), "",   DATE(YEAR(TBL_DATA[[#This Row],[Row.names]]), MONTH(TBL_DATA[[#This Row],[Row.names]]), DAY(TBL_DATA[[#This Row],[Row.names]])))</f>
        <v/>
      </c>
      <c r="B2985" s="119"/>
      <c r="C2985" s="68"/>
      <c r="E2985" s="53"/>
      <c r="F2985" s="53"/>
      <c r="G2985" s="54"/>
      <c r="H2985" s="114"/>
      <c r="I2985" s="53"/>
      <c r="J2985" s="53"/>
      <c r="K2985" s="53"/>
      <c r="L2985" s="53"/>
      <c r="M2985" s="53"/>
      <c r="N2985" s="53"/>
      <c r="O2985" s="53"/>
      <c r="P2985" s="53"/>
      <c r="Q2985" s="53"/>
      <c r="R2985" s="53"/>
      <c r="S2985" s="53"/>
      <c r="T2985" s="53"/>
      <c r="U2985" s="81"/>
      <c r="V2985" s="53"/>
      <c r="W2985" s="53"/>
    </row>
    <row r="2986" spans="1:23" x14ac:dyDescent="0.25">
      <c r="A2986" s="116" t="str">
        <f>IF(ISBLANK(TBL_DATA[[#This Row],[Row.names]]), "",   DATE(YEAR(TBL_DATA[[#This Row],[Row.names]]), MONTH(TBL_DATA[[#This Row],[Row.names]]), DAY(TBL_DATA[[#This Row],[Row.names]])))</f>
        <v/>
      </c>
      <c r="B2986" s="119"/>
      <c r="C2986" s="68"/>
      <c r="E2986" s="53"/>
      <c r="F2986" s="53"/>
      <c r="G2986" s="54"/>
      <c r="H2986" s="114"/>
      <c r="I2986" s="53"/>
      <c r="J2986" s="53"/>
      <c r="K2986" s="53"/>
      <c r="L2986" s="53"/>
      <c r="M2986" s="53"/>
      <c r="N2986" s="53"/>
      <c r="O2986" s="53"/>
      <c r="P2986" s="53"/>
      <c r="Q2986" s="53"/>
      <c r="R2986" s="53"/>
      <c r="S2986" s="53"/>
      <c r="T2986" s="53"/>
      <c r="U2986" s="81"/>
      <c r="V2986" s="53"/>
      <c r="W2986" s="53"/>
    </row>
    <row r="2987" spans="1:23" x14ac:dyDescent="0.25">
      <c r="A2987" s="116" t="str">
        <f>IF(ISBLANK(TBL_DATA[[#This Row],[Row.names]]), "",   DATE(YEAR(TBL_DATA[[#This Row],[Row.names]]), MONTH(TBL_DATA[[#This Row],[Row.names]]), DAY(TBL_DATA[[#This Row],[Row.names]])))</f>
        <v/>
      </c>
      <c r="B2987" s="119"/>
      <c r="C2987" s="68"/>
      <c r="E2987" s="53"/>
      <c r="F2987" s="53"/>
      <c r="G2987" s="54"/>
      <c r="H2987" s="114"/>
      <c r="I2987" s="53"/>
      <c r="J2987" s="53"/>
      <c r="K2987" s="53"/>
      <c r="L2987" s="53"/>
      <c r="M2987" s="53"/>
      <c r="N2987" s="53"/>
      <c r="O2987" s="53"/>
      <c r="P2987" s="53"/>
      <c r="Q2987" s="53"/>
      <c r="R2987" s="53"/>
      <c r="S2987" s="53"/>
      <c r="T2987" s="53"/>
      <c r="U2987" s="81"/>
      <c r="V2987" s="53"/>
      <c r="W2987" s="53"/>
    </row>
    <row r="2988" spans="1:23" x14ac:dyDescent="0.25">
      <c r="A2988" s="116" t="str">
        <f>IF(ISBLANK(TBL_DATA[[#This Row],[Row.names]]), "",   DATE(YEAR(TBL_DATA[[#This Row],[Row.names]]), MONTH(TBL_DATA[[#This Row],[Row.names]]), DAY(TBL_DATA[[#This Row],[Row.names]])))</f>
        <v/>
      </c>
      <c r="B2988" s="119"/>
      <c r="C2988" s="68"/>
      <c r="E2988" s="53"/>
      <c r="F2988" s="53"/>
      <c r="G2988" s="54"/>
      <c r="H2988" s="114"/>
      <c r="I2988" s="53"/>
      <c r="J2988" s="53"/>
      <c r="K2988" s="53"/>
      <c r="L2988" s="53"/>
      <c r="M2988" s="53"/>
      <c r="N2988" s="53"/>
      <c r="O2988" s="53"/>
      <c r="P2988" s="53"/>
      <c r="Q2988" s="53"/>
      <c r="R2988" s="53"/>
      <c r="S2988" s="53"/>
      <c r="T2988" s="53"/>
      <c r="U2988" s="81"/>
      <c r="V2988" s="53"/>
      <c r="W2988" s="53"/>
    </row>
    <row r="2989" spans="1:23" x14ac:dyDescent="0.25">
      <c r="A2989" s="116" t="str">
        <f>IF(ISBLANK(TBL_DATA[[#This Row],[Row.names]]), "",   DATE(YEAR(TBL_DATA[[#This Row],[Row.names]]), MONTH(TBL_DATA[[#This Row],[Row.names]]), DAY(TBL_DATA[[#This Row],[Row.names]])))</f>
        <v/>
      </c>
      <c r="B2989" s="119"/>
      <c r="C2989" s="68"/>
      <c r="E2989" s="53"/>
      <c r="F2989" s="53"/>
      <c r="G2989" s="54"/>
      <c r="H2989" s="114"/>
      <c r="I2989" s="53"/>
      <c r="J2989" s="53"/>
      <c r="K2989" s="53"/>
      <c r="L2989" s="53"/>
      <c r="M2989" s="53"/>
      <c r="N2989" s="53"/>
      <c r="O2989" s="53"/>
      <c r="P2989" s="53"/>
      <c r="Q2989" s="53"/>
      <c r="R2989" s="53"/>
      <c r="S2989" s="53"/>
      <c r="T2989" s="53"/>
      <c r="U2989" s="81"/>
      <c r="V2989" s="53"/>
      <c r="W2989" s="53"/>
    </row>
    <row r="2990" spans="1:23" x14ac:dyDescent="0.25">
      <c r="A2990" s="116" t="str">
        <f>IF(ISBLANK(TBL_DATA[[#This Row],[Row.names]]), "",   DATE(YEAR(TBL_DATA[[#This Row],[Row.names]]), MONTH(TBL_DATA[[#This Row],[Row.names]]), DAY(TBL_DATA[[#This Row],[Row.names]])))</f>
        <v/>
      </c>
      <c r="B2990" s="119"/>
      <c r="C2990" s="68"/>
      <c r="E2990" s="53"/>
      <c r="F2990" s="53"/>
      <c r="G2990" s="54"/>
      <c r="H2990" s="114"/>
      <c r="I2990" s="53"/>
      <c r="J2990" s="53"/>
      <c r="K2990" s="53"/>
      <c r="L2990" s="53"/>
      <c r="M2990" s="53"/>
      <c r="N2990" s="53"/>
      <c r="O2990" s="53"/>
      <c r="P2990" s="53"/>
      <c r="Q2990" s="53"/>
      <c r="R2990" s="53"/>
      <c r="S2990" s="53"/>
      <c r="T2990" s="53"/>
      <c r="U2990" s="81"/>
      <c r="V2990" s="53"/>
      <c r="W2990" s="53"/>
    </row>
    <row r="2991" spans="1:23" x14ac:dyDescent="0.25">
      <c r="A2991" s="116" t="str">
        <f>IF(ISBLANK(TBL_DATA[[#This Row],[Row.names]]), "",   DATE(YEAR(TBL_DATA[[#This Row],[Row.names]]), MONTH(TBL_DATA[[#This Row],[Row.names]]), DAY(TBL_DATA[[#This Row],[Row.names]])))</f>
        <v/>
      </c>
      <c r="B2991" s="119"/>
      <c r="C2991" s="68"/>
      <c r="E2991" s="53"/>
      <c r="F2991" s="53"/>
      <c r="G2991" s="54"/>
      <c r="H2991" s="114"/>
      <c r="I2991" s="53"/>
      <c r="J2991" s="53"/>
      <c r="K2991" s="53"/>
      <c r="L2991" s="53"/>
      <c r="M2991" s="53"/>
      <c r="N2991" s="53"/>
      <c r="O2991" s="53"/>
      <c r="P2991" s="53"/>
      <c r="Q2991" s="53"/>
      <c r="R2991" s="53"/>
      <c r="S2991" s="53"/>
      <c r="T2991" s="53"/>
      <c r="U2991" s="81"/>
      <c r="V2991" s="53"/>
      <c r="W2991" s="53"/>
    </row>
    <row r="2992" spans="1:23" x14ac:dyDescent="0.25">
      <c r="A2992" s="116" t="str">
        <f>IF(ISBLANK(TBL_DATA[[#This Row],[Row.names]]), "",   DATE(YEAR(TBL_DATA[[#This Row],[Row.names]]), MONTH(TBL_DATA[[#This Row],[Row.names]]), DAY(TBL_DATA[[#This Row],[Row.names]])))</f>
        <v/>
      </c>
      <c r="B2992" s="119"/>
      <c r="C2992" s="68"/>
      <c r="E2992" s="53"/>
      <c r="F2992" s="53"/>
      <c r="G2992" s="54"/>
      <c r="H2992" s="114"/>
      <c r="I2992" s="53"/>
      <c r="J2992" s="53"/>
      <c r="K2992" s="53"/>
      <c r="L2992" s="53"/>
      <c r="M2992" s="53"/>
      <c r="N2992" s="53"/>
      <c r="O2992" s="53"/>
      <c r="P2992" s="53"/>
      <c r="Q2992" s="53"/>
      <c r="R2992" s="53"/>
      <c r="S2992" s="53"/>
      <c r="T2992" s="53"/>
      <c r="U2992" s="81"/>
      <c r="V2992" s="53"/>
      <c r="W2992" s="53"/>
    </row>
    <row r="2993" spans="1:23" x14ac:dyDescent="0.25">
      <c r="A2993" s="116" t="str">
        <f>IF(ISBLANK(TBL_DATA[[#This Row],[Row.names]]), "",   DATE(YEAR(TBL_DATA[[#This Row],[Row.names]]), MONTH(TBL_DATA[[#This Row],[Row.names]]), DAY(TBL_DATA[[#This Row],[Row.names]])))</f>
        <v/>
      </c>
      <c r="B2993" s="119"/>
      <c r="C2993" s="68"/>
      <c r="E2993" s="53"/>
      <c r="F2993" s="53"/>
      <c r="G2993" s="54"/>
      <c r="H2993" s="114"/>
      <c r="I2993" s="53"/>
      <c r="J2993" s="53"/>
      <c r="K2993" s="53"/>
      <c r="L2993" s="53"/>
      <c r="M2993" s="53"/>
      <c r="N2993" s="53"/>
      <c r="O2993" s="53"/>
      <c r="P2993" s="53"/>
      <c r="Q2993" s="53"/>
      <c r="R2993" s="53"/>
      <c r="S2993" s="53"/>
      <c r="T2993" s="53"/>
      <c r="U2993" s="81"/>
      <c r="V2993" s="53"/>
      <c r="W2993" s="53"/>
    </row>
    <row r="2994" spans="1:23" x14ac:dyDescent="0.25">
      <c r="A2994" s="116" t="str">
        <f>IF(ISBLANK(TBL_DATA[[#This Row],[Row.names]]), "",   DATE(YEAR(TBL_DATA[[#This Row],[Row.names]]), MONTH(TBL_DATA[[#This Row],[Row.names]]), DAY(TBL_DATA[[#This Row],[Row.names]])))</f>
        <v/>
      </c>
      <c r="B2994" s="119"/>
      <c r="C2994" s="68"/>
      <c r="E2994" s="53"/>
      <c r="F2994" s="53"/>
      <c r="G2994" s="54"/>
      <c r="H2994" s="114"/>
      <c r="I2994" s="53"/>
      <c r="J2994" s="53"/>
      <c r="K2994" s="53"/>
      <c r="L2994" s="53"/>
      <c r="M2994" s="53"/>
      <c r="N2994" s="53"/>
      <c r="O2994" s="53"/>
      <c r="P2994" s="53"/>
      <c r="Q2994" s="53"/>
      <c r="R2994" s="53"/>
      <c r="S2994" s="53"/>
      <c r="T2994" s="53"/>
      <c r="U2994" s="81"/>
      <c r="V2994" s="53"/>
      <c r="W2994" s="53"/>
    </row>
    <row r="2995" spans="1:23" x14ac:dyDescent="0.25">
      <c r="A2995" s="116" t="str">
        <f>IF(ISBLANK(TBL_DATA[[#This Row],[Row.names]]), "",   DATE(YEAR(TBL_DATA[[#This Row],[Row.names]]), MONTH(TBL_DATA[[#This Row],[Row.names]]), DAY(TBL_DATA[[#This Row],[Row.names]])))</f>
        <v/>
      </c>
      <c r="B2995" s="119"/>
      <c r="C2995" s="68"/>
      <c r="E2995" s="53"/>
      <c r="F2995" s="53"/>
      <c r="G2995" s="54"/>
      <c r="H2995" s="114"/>
      <c r="I2995" s="53"/>
      <c r="J2995" s="53"/>
      <c r="K2995" s="53"/>
      <c r="L2995" s="53"/>
      <c r="M2995" s="53"/>
      <c r="N2995" s="53"/>
      <c r="O2995" s="53"/>
      <c r="P2995" s="53"/>
      <c r="Q2995" s="53"/>
      <c r="R2995" s="53"/>
      <c r="S2995" s="53"/>
      <c r="T2995" s="53"/>
      <c r="U2995" s="81"/>
      <c r="V2995" s="53"/>
      <c r="W2995" s="53"/>
    </row>
    <row r="2996" spans="1:23" x14ac:dyDescent="0.25">
      <c r="A2996" s="116" t="str">
        <f>IF(ISBLANK(TBL_DATA[[#This Row],[Row.names]]), "",   DATE(YEAR(TBL_DATA[[#This Row],[Row.names]]), MONTH(TBL_DATA[[#This Row],[Row.names]]), DAY(TBL_DATA[[#This Row],[Row.names]])))</f>
        <v/>
      </c>
      <c r="B2996" s="119"/>
      <c r="C2996" s="68"/>
      <c r="E2996" s="53"/>
      <c r="F2996" s="53"/>
      <c r="G2996" s="54"/>
      <c r="H2996" s="114"/>
      <c r="I2996" s="53"/>
      <c r="J2996" s="53"/>
      <c r="K2996" s="53"/>
      <c r="L2996" s="53"/>
      <c r="M2996" s="53"/>
      <c r="N2996" s="53"/>
      <c r="O2996" s="53"/>
      <c r="P2996" s="53"/>
      <c r="Q2996" s="53"/>
      <c r="R2996" s="53"/>
      <c r="S2996" s="53"/>
      <c r="T2996" s="53"/>
      <c r="U2996" s="81"/>
      <c r="V2996" s="53"/>
      <c r="W2996" s="53"/>
    </row>
    <row r="2997" spans="1:23" x14ac:dyDescent="0.25">
      <c r="A2997" s="116" t="str">
        <f>IF(ISBLANK(TBL_DATA[[#This Row],[Row.names]]), "",   DATE(YEAR(TBL_DATA[[#This Row],[Row.names]]), MONTH(TBL_DATA[[#This Row],[Row.names]]), DAY(TBL_DATA[[#This Row],[Row.names]])))</f>
        <v/>
      </c>
      <c r="B2997" s="119"/>
      <c r="C2997" s="68"/>
      <c r="E2997" s="53"/>
      <c r="F2997" s="53"/>
      <c r="G2997" s="54"/>
      <c r="H2997" s="114"/>
      <c r="I2997" s="53"/>
      <c r="J2997" s="53"/>
      <c r="K2997" s="53"/>
      <c r="L2997" s="53"/>
      <c r="M2997" s="53"/>
      <c r="N2997" s="53"/>
      <c r="O2997" s="53"/>
      <c r="P2997" s="53"/>
      <c r="Q2997" s="53"/>
      <c r="R2997" s="53"/>
      <c r="S2997" s="53"/>
      <c r="T2997" s="53"/>
      <c r="U2997" s="81"/>
      <c r="V2997" s="53"/>
      <c r="W2997" s="53"/>
    </row>
    <row r="2998" spans="1:23" x14ac:dyDescent="0.25">
      <c r="A2998" s="116" t="str">
        <f>IF(ISBLANK(TBL_DATA[[#This Row],[Row.names]]), "",   DATE(YEAR(TBL_DATA[[#This Row],[Row.names]]), MONTH(TBL_DATA[[#This Row],[Row.names]]), DAY(TBL_DATA[[#This Row],[Row.names]])))</f>
        <v/>
      </c>
      <c r="B2998" s="119"/>
      <c r="C2998" s="68"/>
      <c r="E2998" s="53"/>
      <c r="F2998" s="53"/>
      <c r="G2998" s="54"/>
      <c r="H2998" s="114"/>
      <c r="I2998" s="53"/>
      <c r="J2998" s="53"/>
      <c r="K2998" s="53"/>
      <c r="L2998" s="53"/>
      <c r="M2998" s="53"/>
      <c r="N2998" s="53"/>
      <c r="O2998" s="53"/>
      <c r="P2998" s="53"/>
      <c r="Q2998" s="53"/>
      <c r="R2998" s="53"/>
      <c r="S2998" s="53"/>
      <c r="T2998" s="53"/>
      <c r="U2998" s="81"/>
      <c r="V2998" s="53"/>
      <c r="W2998" s="53"/>
    </row>
    <row r="2999" spans="1:23" x14ac:dyDescent="0.25">
      <c r="A2999" s="116" t="str">
        <f>IF(ISBLANK(TBL_DATA[[#This Row],[Row.names]]), "",   DATE(YEAR(TBL_DATA[[#This Row],[Row.names]]), MONTH(TBL_DATA[[#This Row],[Row.names]]), DAY(TBL_DATA[[#This Row],[Row.names]])))</f>
        <v/>
      </c>
      <c r="B2999" s="119"/>
      <c r="C2999" s="68"/>
      <c r="E2999" s="53"/>
      <c r="F2999" s="53"/>
      <c r="G2999" s="54"/>
      <c r="H2999" s="114"/>
      <c r="I2999" s="53"/>
      <c r="J2999" s="53"/>
      <c r="K2999" s="53"/>
      <c r="L2999" s="53"/>
      <c r="M2999" s="53"/>
      <c r="N2999" s="53"/>
      <c r="O2999" s="53"/>
      <c r="P2999" s="53"/>
      <c r="Q2999" s="53"/>
      <c r="R2999" s="53"/>
      <c r="S2999" s="53"/>
      <c r="T2999" s="53"/>
      <c r="U2999" s="81"/>
      <c r="V2999" s="53"/>
      <c r="W2999" s="53"/>
    </row>
    <row r="3000" spans="1:23" x14ac:dyDescent="0.25">
      <c r="A3000" s="116" t="str">
        <f>IF(ISBLANK(TBL_DATA[[#This Row],[Row.names]]), "",   DATE(YEAR(TBL_DATA[[#This Row],[Row.names]]), MONTH(TBL_DATA[[#This Row],[Row.names]]), DAY(TBL_DATA[[#This Row],[Row.names]])))</f>
        <v/>
      </c>
      <c r="B3000" s="119"/>
      <c r="C3000" s="68"/>
      <c r="E3000" s="53"/>
      <c r="F3000" s="53"/>
      <c r="G3000" s="54"/>
      <c r="H3000" s="114"/>
      <c r="I3000" s="53"/>
      <c r="J3000" s="53"/>
      <c r="K3000" s="53"/>
      <c r="L3000" s="53"/>
      <c r="M3000" s="53"/>
      <c r="N3000" s="53"/>
      <c r="O3000" s="53"/>
      <c r="P3000" s="53"/>
      <c r="Q3000" s="53"/>
      <c r="R3000" s="53"/>
      <c r="S3000" s="53"/>
      <c r="T3000" s="53"/>
      <c r="U3000" s="81"/>
      <c r="V3000" s="53"/>
      <c r="W3000" s="53"/>
    </row>
  </sheetData>
  <sheetCalcPr fullCalcOnLoad="true"/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D8" sqref="D8"/>
    </sheetView>
  </sheetViews>
  <sheetFormatPr defaultRowHeight="15" x14ac:dyDescent="0.25"/>
  <cols>
    <col min="1" max="1" bestFit="true" customWidth="true" width="9.7109375" collapsed="true"/>
  </cols>
  <sheetData>
    <row r="1" spans="1:4" x14ac:dyDescent="0.25">
      <c r="A1" s="15">
        <f>INDEX(TBL_DATA[Row.names], 1)</f>
        <v>0</v>
      </c>
      <c r="B1" s="42" t="e">
        <f t="array" ref="B1" xml:space="preserve"> IF(ISBLANK($A2),_xlfn.STDEV.S(IF((TBL_DATA[Row.names]&gt;=Sheet1!$A1),TBL_DATA[Daily.Return])),_xlfn.STDEV.S(IF((TBL_DATA[Row.names]&gt;=Sheet1!$A1)*(TBL_DATA[Row.names]&lt;Sheet1!$A2),TBL_DATA[Daily.Return])))*SQRT(252)</f>
        <v>#DIV/0!</v>
      </c>
      <c r="C1" s="42" t="e">
        <f>_xlfn.STDEV.S(RISKSTATS!D2:D92)*SQRT(252)</f>
        <v>#DIV/0!</v>
      </c>
      <c r="D1" t="e">
        <f>MATCH(A1,TBL_DATA[Row.names],0)</f>
        <v>#N/A</v>
      </c>
    </row>
    <row r="2" spans="1:4" x14ac:dyDescent="0.25">
      <c r="A2" s="15" t="str">
        <f t="array" ref="A2" xml:space="preserve"> IFERROR(INDEX(TBL_DATA[Row.names], SMALL(IF((TBL_DATA[Coe.to.SPTR]=1),ROW(TBL_DATA[Row.names])),ROW(1:1))),"")</f>
        <v/>
      </c>
      <c r="B2" s="42" t="e">
        <f t="array" ref="B2" xml:space="preserve"> IF(ISBLANK($A3),_xlfn.STDEV.S(IF((TBL_DATA[Row.names]&gt;=Sheet1!$A2),TBL_DATA[Daily.Return])),_xlfn.STDEV.S(IF((TBL_DATA[Row.names]&gt;=Sheet1!$A2)*(TBL_DATA[Row.names]&lt;Sheet1!$A3),TBL_DATA[Daily.Return])))*SQRT(252)</f>
        <v>#DIV/0!</v>
      </c>
      <c r="C2" s="42" t="e">
        <f>_xlfn.STDEV.S(RISKSTATS!D93:D261)*SQRT(252)</f>
        <v>#DIV/0!</v>
      </c>
      <c r="D2" t="e">
        <f>MATCH(A2,TBL_DATA[Row.names],0)</f>
        <v>#N/A</v>
      </c>
    </row>
    <row r="3" spans="1:4" x14ac:dyDescent="0.25">
      <c r="A3" s="15" t="str">
        <f t="array" ref="A3" xml:space="preserve"> IFERROR(INDEX(TBL_DATA[Row.names], SMALL(IF((TBL_DATA[Coe.to.SPTR]=1),ROW(TBL_DATA[Row.names])),ROW(2:2))),"")</f>
        <v/>
      </c>
      <c r="B3" s="42" t="e">
        <f t="array" ref="B3" xml:space="preserve"> IF(ISBLANK($A4),_xlfn.STDEV.S(IF((TBL_DATA[Row.names]&gt;=Sheet1!$A3),TBL_DATA[Daily.Return])),_xlfn.STDEV.S(IF((TBL_DATA[Row.names]&gt;=Sheet1!$A3)*(TBL_DATA[Row.names]&lt;Sheet1!$A4),TBL_DATA[Daily.Return])))*SQRT(252)</f>
        <v>#DIV/0!</v>
      </c>
      <c r="C3" s="42" t="e">
        <f>_xlfn.STDEV.S(RISKSTATS!D262:D507)*SQRT(252)</f>
        <v>#DIV/0!</v>
      </c>
      <c r="D3" t="e">
        <f>MATCH(A3,TBL_DATA[Row.names],0)</f>
        <v>#N/A</v>
      </c>
    </row>
    <row r="4" spans="1:4" x14ac:dyDescent="0.25">
      <c r="A4" s="15" t="str">
        <f t="array" ref="A4" xml:space="preserve"> IFERROR(INDEX(TBL_DATA[Row.names], SMALL(IF((TBL_DATA[Coe.to.SPTR]=1),ROW(TBL_DATA[Row.names])),ROW(3:3))),"")</f>
        <v/>
      </c>
    </row>
    <row r="5" spans="1:4" x14ac:dyDescent="0.25">
      <c r="A5" s="15" t="str">
        <f t="array" ref="A5" xml:space="preserve"> IFERROR(INDEX(TBL_DATA[Row.names], SMALL(IF((TBL_DATA[Coe.to.SPTR]=1),ROW(TBL_DATA[Row.names])),ROW(4:4))),"")</f>
        <v/>
      </c>
    </row>
    <row r="6" spans="1:4" x14ac:dyDescent="0.25">
      <c r="A6" s="15" t="str">
        <f t="array" ref="A6" xml:space="preserve"> IFERROR(INDEX(TBL_DATA[Row.names], SMALL(IF((TBL_DATA[Coe.to.SPTR]=1),ROW(TBL_DATA[Row.names])),ROW(5:5))),"")</f>
        <v/>
      </c>
    </row>
    <row r="7" spans="1:4" x14ac:dyDescent="0.25">
      <c r="A7" s="15" t="str">
        <f t="array" ref="A7" xml:space="preserve"> IFERROR(INDEX(TBL_DATA[Row.names], SMALL(IF((TBL_DATA[Coe.to.SPTR]=1),ROW(TBL_DATA[Row.names])),ROW(6:6))),"")</f>
        <v/>
      </c>
    </row>
    <row r="8" spans="1:4" x14ac:dyDescent="0.25">
      <c r="A8" s="15" t="str">
        <f t="array" ref="A8" xml:space="preserve"> IFERROR(INDEX(TBL_DATA[Row.names], SMALL(IF((TBL_DATA[Coe.to.SPTR]=1),ROW(TBL_DATA[Row.names])),ROW(7:7))),"")</f>
        <v/>
      </c>
    </row>
    <row r="9" spans="1:4" x14ac:dyDescent="0.25">
      <c r="A9" s="15" t="str">
        <f t="array" ref="A9" xml:space="preserve"> IFERROR(INDEX(TBL_DATA[Row.names], SMALL(IF((TBL_DATA[Coe.to.SPTR]=1),ROW(TBL_DATA[Row.names])),ROW(8:8))),"")</f>
        <v/>
      </c>
    </row>
    <row r="10" spans="1:4" x14ac:dyDescent="0.25">
      <c r="A10" s="15" t="str">
        <f t="array" ref="A10" xml:space="preserve"> IFERROR(INDEX(TBL_DATA[Row.names], SMALL(IF((TBL_DATA[Coe.to.SPTR]=1),ROW(TBL_DATA[Row.names])),ROW(9:9))),"")</f>
        <v/>
      </c>
    </row>
    <row r="11" spans="1:4" x14ac:dyDescent="0.25">
      <c r="A11" s="15" t="str">
        <f t="array" ref="A11" xml:space="preserve"> IFERROR(INDEX(TBL_DATA[Row.names], SMALL(IF((TBL_DATA[Coe.to.SPTR]=1),ROW(TBL_DATA[Row.names])),ROW(10:10))),"")</f>
        <v/>
      </c>
    </row>
    <row r="12" spans="1:4" x14ac:dyDescent="0.25">
      <c r="A12" s="15" t="str">
        <f t="array" ref="A12" xml:space="preserve"> IFERROR(INDEX(TBL_DATA[Row.names], SMALL(IF((TBL_DATA[Coe.to.SPTR]=1),ROW(TBL_DATA[Row.names])),ROW(11:11))),"")</f>
        <v/>
      </c>
    </row>
    <row r="13" spans="1:4" x14ac:dyDescent="0.25">
      <c r="A13" s="15" t="str">
        <f t="array" ref="A13" xml:space="preserve"> IFERROR(INDEX(TBL_DATA[Row.names], SMALL(IF((TBL_DATA[Coe.to.SPTR]=1),ROW(TBL_DATA[Row.names])),ROW(12:12))),"")</f>
        <v/>
      </c>
    </row>
    <row r="14" spans="1:4" x14ac:dyDescent="0.25">
      <c r="A14" s="15" t="str">
        <f t="array" ref="A14" xml:space="preserve"> IFERROR(INDEX(TBL_DATA[Row.names], SMALL(IF((TBL_DATA[Coe.to.SPTR]=1),ROW(TBL_DATA[Row.names])),ROW(13:13))),"")</f>
        <v/>
      </c>
    </row>
    <row r="15" spans="1:4" x14ac:dyDescent="0.25">
      <c r="A15" s="15" t="str">
        <f t="array" ref="A15" xml:space="preserve"> IFERROR(INDEX(TBL_DATA[Row.names], SMALL(IF((TBL_DATA[Coe.to.SPTR]=1),ROW(TBL_DATA[Row.names])),ROW(14:14))),"")</f>
        <v/>
      </c>
    </row>
    <row r="16" spans="1:4" x14ac:dyDescent="0.25">
      <c r="A16" s="15"/>
    </row>
    <row r="17" spans="1:1" x14ac:dyDescent="0.25">
      <c r="A17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5"/>
  <sheetViews>
    <sheetView view="pageBreakPreview" topLeftCell="A43" zoomScale="25" zoomScaleNormal="25" zoomScaleSheetLayoutView="25" workbookViewId="0">
      <selection activeCell="S67" sqref="S67"/>
    </sheetView>
  </sheetViews>
  <sheetFormatPr defaultColWidth="30.7109375" defaultRowHeight="15" x14ac:dyDescent="0.25"/>
  <sheetData>
    <row r="1" spans="1:6" ht="54" customHeight="1" x14ac:dyDescent="0.25"/>
    <row r="2" spans="1:6" ht="54" customHeight="1" thickBot="1" x14ac:dyDescent="0.9">
      <c r="A2" s="49"/>
      <c r="B2" s="50" t="s">
        <v>73</v>
      </c>
      <c r="C2" s="47" t="s">
        <v>53</v>
      </c>
      <c r="D2" s="48" t="s">
        <v>55</v>
      </c>
      <c r="E2" s="48" t="s">
        <v>56</v>
      </c>
      <c r="F2" s="63" t="s">
        <v>118</v>
      </c>
    </row>
    <row r="3" spans="1:6" ht="54" customHeight="1" x14ac:dyDescent="0.8">
      <c r="A3" s="37"/>
      <c r="B3" s="38" t="s">
        <v>54</v>
      </c>
      <c r="C3" s="44">
        <f ca="1">INDEX(INDIRECT("TBL_DATA[" &amp; TRIM($B3) &amp; "]"),ROW_LATEST)</f>
        <v>0</v>
      </c>
      <c r="D3" s="41" t="e">
        <f ca="1">$C3-INDEX(INDIRECT("TBL_DATA[" &amp; TRIM($B4) &amp; "]"),ROW_LATEST-21)</f>
        <v>#VALUE!</v>
      </c>
      <c r="E3" s="41" t="e">
        <f ca="1">$C3-INDEX(INDIRECT("TBL_DATA[" &amp; TRIM($B3) &amp; "]"),ROW_LATEST-63)</f>
        <v>#VALUE!</v>
      </c>
      <c r="F3" s="64" t="e">
        <f ca="1">$C3-INDEX(INDIRECT("TBL_DATA[" &amp; TRIM($B3) &amp; "]"),ROW_LATEST-252)</f>
        <v>#VALUE!</v>
      </c>
    </row>
    <row r="4" spans="1:6" ht="54" customHeight="1" x14ac:dyDescent="0.8">
      <c r="A4" s="37"/>
      <c r="B4" s="38" t="s">
        <v>61</v>
      </c>
      <c r="C4" s="44">
        <f ca="1">INDEX(INDIRECT("TBL_DATA[" &amp; TRIM($B4) &amp; "]"),ROW_LATEST)</f>
        <v>0</v>
      </c>
      <c r="D4" s="41">
        <v>3.2774251145550881E-4</v>
      </c>
      <c r="E4" s="41">
        <v>9.7001488825340099E-3</v>
      </c>
      <c r="F4" s="64">
        <v>9.7001488825340099E-3</v>
      </c>
    </row>
    <row r="5" spans="1:6" ht="54" customHeight="1" x14ac:dyDescent="0.8">
      <c r="A5" s="37"/>
      <c r="B5" s="38" t="s">
        <v>47</v>
      </c>
      <c r="C5" s="44">
        <f ca="1">INDEX(INDIRECT("TBL_DATA[" &amp; TRIM($B5) &amp; "]"),ROW_LATEST)</f>
        <v>0</v>
      </c>
      <c r="D5" s="41" t="e">
        <f ca="1">$C5-INDEX(INDIRECT("TBL_DATA[" &amp; TRIM($B5) &amp; "]"),ROW_LATEST-21)</f>
        <v>#VALUE!</v>
      </c>
      <c r="E5" s="41" t="e">
        <f ca="1">$C5-INDEX(INDIRECT("TBL_DATA[" &amp; TRIM($B5) &amp; "]"),ROW_LATEST-63)</f>
        <v>#VALUE!</v>
      </c>
      <c r="F5" s="64" t="e">
        <f ca="1">$C5-INDEX(INDIRECT("TBL_DATA[" &amp; TRIM($B5) &amp; "]"),ROW_LATEST-252)</f>
        <v>#VALUE!</v>
      </c>
    </row>
    <row r="6" spans="1:6" ht="54" customHeight="1" x14ac:dyDescent="0.8">
      <c r="A6" s="37"/>
      <c r="B6" s="38" t="s">
        <v>114</v>
      </c>
      <c r="C6" s="44">
        <f ca="1">INDEX(INDIRECT("TBL_DATA[" &amp; TRIM($B6) &amp; "]"),ROW_LATEST)</f>
        <v>0</v>
      </c>
      <c r="D6" s="41" t="e">
        <f ca="1">$C6-INDEX(INDIRECT("TBL_DATA[" &amp; TRIM($B6) &amp; "]"),ROW_LATEST-21)</f>
        <v>#VALUE!</v>
      </c>
      <c r="E6" s="41" t="e">
        <f ca="1">$C6-INDEX(INDIRECT("TBL_DATA[" &amp; TRIM($B6) &amp; "]"),ROW_LATEST-63)</f>
        <v>#VALUE!</v>
      </c>
      <c r="F6" s="64" t="e">
        <f ca="1">$C6-INDEX(INDIRECT("TBL_DATA[" &amp; TRIM($B6) &amp; "]"),ROW_LATEST-252)</f>
        <v>#VALUE!</v>
      </c>
    </row>
    <row r="7" spans="1:6" ht="54" customHeight="1" x14ac:dyDescent="0.8">
      <c r="A7" s="37"/>
      <c r="B7" s="38" t="s">
        <v>117</v>
      </c>
      <c r="C7" s="45">
        <f ca="1">INDEX(INDIRECT("TBL_DATA[" &amp; TRIM($B7) &amp; "]"),ROW_LATEST)</f>
        <v>0</v>
      </c>
      <c r="D7" s="41" t="e">
        <f ca="1">$C7-INDEX(INDIRECT("TBL_DATA[" &amp; TRIM($B7) &amp; "]"),ROW_LATEST-21)</f>
        <v>#VALUE!</v>
      </c>
      <c r="E7" s="41" t="e">
        <f ca="1">$C7-INDEX(INDIRECT("TBL_DATA[" &amp; TRIM($B7) &amp; "]"),ROW_LATEST-63)</f>
        <v>#VALUE!</v>
      </c>
      <c r="F7" s="64" t="e">
        <f ca="1">$C7-INDEX(INDIRECT("TBL_DATA[" &amp; TRIM($B7) &amp; "]"),ROW_LATEST-252)</f>
        <v>#VALUE!</v>
      </c>
    </row>
    <row r="8" spans="1:6" ht="54" customHeight="1" x14ac:dyDescent="0.8">
      <c r="A8" s="51"/>
      <c r="B8" s="38"/>
      <c r="C8" s="46"/>
      <c r="D8" s="43"/>
      <c r="E8" s="43"/>
      <c r="F8" s="62"/>
    </row>
    <row r="9" spans="1:6" ht="54" customHeight="1" x14ac:dyDescent="0.25"/>
    <row r="10" spans="1:6" ht="54" customHeight="1" x14ac:dyDescent="0.25"/>
    <row r="11" spans="1:6" ht="54" customHeight="1" x14ac:dyDescent="0.25"/>
    <row r="12" spans="1:6" ht="54" customHeight="1" x14ac:dyDescent="0.25"/>
    <row r="13" spans="1:6" ht="54" customHeight="1" x14ac:dyDescent="0.25"/>
    <row r="14" spans="1:6" ht="54" customHeight="1" x14ac:dyDescent="0.25"/>
    <row r="15" spans="1:6" ht="54" customHeight="1" x14ac:dyDescent="0.25"/>
    <row r="16" spans="1:6" ht="54" customHeight="1" x14ac:dyDescent="0.25"/>
    <row r="17" ht="54" customHeight="1" x14ac:dyDescent="0.25"/>
    <row r="18" ht="54" customHeight="1" x14ac:dyDescent="0.25"/>
    <row r="19" ht="54" customHeight="1" x14ac:dyDescent="0.25"/>
    <row r="20" ht="54" customHeight="1" x14ac:dyDescent="0.25"/>
    <row r="21" ht="54" customHeight="1" x14ac:dyDescent="0.25"/>
    <row r="22" ht="54" customHeight="1" x14ac:dyDescent="0.25"/>
    <row r="23" ht="54" customHeight="1" x14ac:dyDescent="0.25"/>
    <row r="24" ht="54" customHeight="1" x14ac:dyDescent="0.25"/>
    <row r="25" ht="54" customHeight="1" x14ac:dyDescent="0.25"/>
    <row r="26" ht="54" customHeight="1" x14ac:dyDescent="0.25"/>
    <row r="27" ht="54" customHeight="1" x14ac:dyDescent="0.25"/>
    <row r="28" ht="54" customHeight="1" x14ac:dyDescent="0.25"/>
    <row r="29" ht="54" customHeight="1" x14ac:dyDescent="0.25"/>
    <row r="30" ht="54" customHeight="1" x14ac:dyDescent="0.25"/>
    <row r="31" ht="54" customHeight="1" x14ac:dyDescent="0.25"/>
    <row r="32" ht="54" customHeight="1" x14ac:dyDescent="0.25"/>
    <row r="33" ht="54" customHeight="1" x14ac:dyDescent="0.25"/>
    <row r="34" ht="54" customHeight="1" x14ac:dyDescent="0.25"/>
    <row r="35" ht="54" customHeight="1" x14ac:dyDescent="0.25"/>
    <row r="36" ht="54" customHeight="1" x14ac:dyDescent="0.25"/>
    <row r="37" ht="54" customHeight="1" x14ac:dyDescent="0.25"/>
    <row r="38" ht="54" customHeight="1" x14ac:dyDescent="0.25"/>
    <row r="39" ht="54" customHeight="1" x14ac:dyDescent="0.25"/>
    <row r="40" ht="54" customHeight="1" x14ac:dyDescent="0.25"/>
    <row r="41" ht="54" customHeight="1" x14ac:dyDescent="0.25"/>
    <row r="42" ht="54" customHeight="1" x14ac:dyDescent="0.25"/>
    <row r="43" ht="54" customHeight="1" x14ac:dyDescent="0.25"/>
    <row r="44" ht="54" customHeight="1" x14ac:dyDescent="0.25"/>
    <row r="45" ht="54" customHeight="1" x14ac:dyDescent="0.25"/>
    <row r="46" ht="54" customHeight="1" x14ac:dyDescent="0.25"/>
    <row r="47" ht="54" customHeight="1" x14ac:dyDescent="0.25"/>
    <row r="48" ht="54" customHeight="1" x14ac:dyDescent="0.25"/>
    <row r="49" ht="54" customHeight="1" x14ac:dyDescent="0.25"/>
    <row r="50" ht="54" customHeight="1" x14ac:dyDescent="0.25"/>
    <row r="51" ht="54" customHeight="1" x14ac:dyDescent="0.25"/>
    <row r="52" ht="54" customHeight="1" x14ac:dyDescent="0.25"/>
    <row r="53" ht="54" customHeight="1" x14ac:dyDescent="0.25"/>
    <row r="54" ht="54" customHeight="1" x14ac:dyDescent="0.25"/>
    <row r="55" ht="54" customHeight="1" x14ac:dyDescent="0.25"/>
    <row r="56" ht="54" customHeight="1" x14ac:dyDescent="0.25"/>
    <row r="57" ht="54" customHeight="1" x14ac:dyDescent="0.25"/>
    <row r="58" ht="54" customHeight="1" x14ac:dyDescent="0.25"/>
    <row r="59" ht="54" customHeight="1" x14ac:dyDescent="0.25"/>
    <row r="60" ht="54" customHeight="1" x14ac:dyDescent="0.25"/>
    <row r="61" ht="54" customHeight="1" x14ac:dyDescent="0.25"/>
    <row r="62" ht="54" customHeight="1" x14ac:dyDescent="0.25"/>
    <row r="63" ht="54" customHeight="1" x14ac:dyDescent="0.25"/>
    <row r="64" ht="54" customHeight="1" x14ac:dyDescent="0.25"/>
    <row r="65" ht="54" customHeight="1" x14ac:dyDescent="0.25"/>
    <row r="66" ht="54" customHeight="1" x14ac:dyDescent="0.25"/>
    <row r="67" ht="54" customHeight="1" x14ac:dyDescent="0.25"/>
    <row r="68" ht="54" customHeight="1" x14ac:dyDescent="0.25"/>
    <row r="69" ht="54" customHeight="1" x14ac:dyDescent="0.25"/>
    <row r="70" ht="54" customHeight="1" x14ac:dyDescent="0.25"/>
    <row r="71" ht="54" customHeight="1" x14ac:dyDescent="0.25"/>
    <row r="72" ht="54" customHeight="1" x14ac:dyDescent="0.25"/>
    <row r="73" ht="54" customHeight="1" x14ac:dyDescent="0.25"/>
    <row r="74" ht="54" customHeight="1" x14ac:dyDescent="0.25"/>
    <row r="75" ht="54" customHeight="1" x14ac:dyDescent="0.25"/>
    <row r="76" ht="54" customHeight="1" x14ac:dyDescent="0.25"/>
    <row r="77" ht="54" customHeight="1" x14ac:dyDescent="0.25"/>
    <row r="78" ht="54" customHeight="1" x14ac:dyDescent="0.25"/>
    <row r="79" ht="54" customHeight="1" x14ac:dyDescent="0.25"/>
    <row r="80" ht="54" customHeight="1" x14ac:dyDescent="0.25"/>
    <row r="81" ht="54" customHeight="1" x14ac:dyDescent="0.25"/>
    <row r="82" ht="54" customHeight="1" x14ac:dyDescent="0.25"/>
    <row r="83" ht="54" customHeight="1" x14ac:dyDescent="0.25"/>
    <row r="84" ht="54" customHeight="1" x14ac:dyDescent="0.25"/>
    <row r="85" ht="54" customHeight="1" x14ac:dyDescent="0.25"/>
    <row r="86" ht="54" customHeight="1" x14ac:dyDescent="0.25"/>
    <row r="87" ht="54" customHeight="1" x14ac:dyDescent="0.25"/>
    <row r="88" ht="54" customHeight="1" x14ac:dyDescent="0.25"/>
    <row r="89" ht="54" customHeight="1" x14ac:dyDescent="0.25"/>
    <row r="90" ht="54" customHeight="1" x14ac:dyDescent="0.25"/>
    <row r="91" ht="54" customHeight="1" x14ac:dyDescent="0.25"/>
    <row r="92" ht="54" customHeight="1" x14ac:dyDescent="0.25"/>
    <row r="93" ht="54" customHeight="1" x14ac:dyDescent="0.25"/>
    <row r="94" ht="54" customHeight="1" x14ac:dyDescent="0.25"/>
    <row r="95" ht="54" customHeight="1" x14ac:dyDescent="0.25"/>
    <row r="96" ht="54" customHeight="1" x14ac:dyDescent="0.25"/>
    <row r="97" ht="54" customHeight="1" x14ac:dyDescent="0.25"/>
    <row r="98" ht="54" customHeight="1" x14ac:dyDescent="0.25"/>
    <row r="99" ht="54" customHeight="1" x14ac:dyDescent="0.25"/>
    <row r="100" ht="54" customHeight="1" x14ac:dyDescent="0.25"/>
    <row r="101" ht="54" customHeight="1" x14ac:dyDescent="0.25"/>
    <row r="102" ht="54" customHeight="1" x14ac:dyDescent="0.25"/>
    <row r="103" ht="54" customHeight="1" x14ac:dyDescent="0.25"/>
    <row r="104" ht="54" customHeight="1" x14ac:dyDescent="0.25"/>
    <row r="105" ht="54" customHeight="1" x14ac:dyDescent="0.25"/>
    <row r="106" ht="54" customHeight="1" x14ac:dyDescent="0.25"/>
    <row r="107" ht="54" customHeight="1" x14ac:dyDescent="0.25"/>
    <row r="108" ht="54" customHeight="1" x14ac:dyDescent="0.25"/>
    <row r="109" ht="54" customHeight="1" x14ac:dyDescent="0.25"/>
    <row r="110" ht="54" customHeight="1" x14ac:dyDescent="0.25"/>
    <row r="111" ht="54" customHeight="1" x14ac:dyDescent="0.25"/>
    <row r="112" ht="54" customHeight="1" x14ac:dyDescent="0.25"/>
    <row r="113" ht="54" customHeight="1" x14ac:dyDescent="0.25"/>
    <row r="114" ht="54" customHeight="1" x14ac:dyDescent="0.25"/>
    <row r="115" ht="54" customHeight="1" x14ac:dyDescent="0.25"/>
    <row r="116" ht="54" customHeight="1" x14ac:dyDescent="0.25"/>
    <row r="117" ht="54" customHeight="1" x14ac:dyDescent="0.25"/>
    <row r="118" ht="54" customHeight="1" x14ac:dyDescent="0.25"/>
    <row r="119" ht="54" customHeight="1" x14ac:dyDescent="0.25"/>
    <row r="120" ht="54" customHeight="1" x14ac:dyDescent="0.25"/>
    <row r="121" ht="54" customHeight="1" x14ac:dyDescent="0.25"/>
    <row r="122" ht="54" customHeight="1" x14ac:dyDescent="0.25"/>
    <row r="123" ht="54" customHeight="1" x14ac:dyDescent="0.25"/>
    <row r="124" ht="54" customHeight="1" x14ac:dyDescent="0.25"/>
    <row r="125" ht="54" customHeight="1" x14ac:dyDescent="0.25"/>
    <row r="126" ht="54" customHeight="1" x14ac:dyDescent="0.25"/>
    <row r="127" ht="54" customHeight="1" x14ac:dyDescent="0.25"/>
    <row r="128" ht="54" customHeight="1" x14ac:dyDescent="0.25"/>
    <row r="129" ht="54" customHeight="1" x14ac:dyDescent="0.25"/>
    <row r="130" ht="54" customHeight="1" x14ac:dyDescent="0.25"/>
    <row r="131" ht="54" customHeight="1" x14ac:dyDescent="0.25"/>
    <row r="132" ht="54" customHeight="1" x14ac:dyDescent="0.25"/>
    <row r="133" ht="54" customHeight="1" x14ac:dyDescent="0.25"/>
    <row r="134" ht="54" customHeight="1" x14ac:dyDescent="0.25"/>
    <row r="135" ht="54" customHeight="1" x14ac:dyDescent="0.25"/>
    <row r="136" ht="54" customHeight="1" x14ac:dyDescent="0.25"/>
    <row r="137" ht="54" customHeight="1" x14ac:dyDescent="0.25"/>
    <row r="138" ht="54" customHeight="1" x14ac:dyDescent="0.25"/>
    <row r="139" ht="54" customHeight="1" x14ac:dyDescent="0.25"/>
    <row r="140" ht="54" customHeight="1" x14ac:dyDescent="0.25"/>
    <row r="141" ht="54" customHeight="1" x14ac:dyDescent="0.25"/>
    <row r="142" ht="54" customHeight="1" x14ac:dyDescent="0.25"/>
    <row r="143" ht="54" customHeight="1" x14ac:dyDescent="0.25"/>
    <row r="144" ht="54" customHeight="1" x14ac:dyDescent="0.25"/>
    <row r="145" ht="54" customHeight="1" x14ac:dyDescent="0.25"/>
    <row r="146" ht="54" customHeight="1" x14ac:dyDescent="0.25"/>
    <row r="147" ht="54" customHeight="1" x14ac:dyDescent="0.25"/>
    <row r="148" ht="54" customHeight="1" x14ac:dyDescent="0.25"/>
    <row r="149" ht="54" customHeight="1" x14ac:dyDescent="0.25"/>
    <row r="150" ht="54" customHeight="1" x14ac:dyDescent="0.25"/>
    <row r="151" ht="54" customHeight="1" x14ac:dyDescent="0.25"/>
    <row r="152" ht="54" customHeight="1" x14ac:dyDescent="0.25"/>
    <row r="153" ht="54" customHeight="1" x14ac:dyDescent="0.25"/>
    <row r="154" ht="54" customHeight="1" x14ac:dyDescent="0.25"/>
    <row r="155" ht="54" customHeight="1" x14ac:dyDescent="0.25"/>
    <row r="156" ht="54" customHeight="1" x14ac:dyDescent="0.25"/>
    <row r="157" ht="54" customHeight="1" x14ac:dyDescent="0.25"/>
    <row r="158" ht="54" customHeight="1" x14ac:dyDescent="0.25"/>
    <row r="159" ht="54" customHeight="1" x14ac:dyDescent="0.25"/>
    <row r="160" ht="54" customHeight="1" x14ac:dyDescent="0.25"/>
    <row r="161" ht="54" customHeight="1" x14ac:dyDescent="0.25"/>
    <row r="162" ht="54" customHeight="1" x14ac:dyDescent="0.25"/>
    <row r="163" ht="54" customHeight="1" x14ac:dyDescent="0.25"/>
    <row r="164" ht="54" customHeight="1" x14ac:dyDescent="0.25"/>
    <row r="165" ht="54" customHeight="1" x14ac:dyDescent="0.25"/>
    <row r="166" ht="54" customHeight="1" x14ac:dyDescent="0.25"/>
    <row r="167" ht="54" customHeight="1" x14ac:dyDescent="0.25"/>
    <row r="168" ht="54" customHeight="1" x14ac:dyDescent="0.25"/>
    <row r="169" ht="54" customHeight="1" x14ac:dyDescent="0.25"/>
    <row r="170" ht="54" customHeight="1" x14ac:dyDescent="0.25"/>
    <row r="171" ht="54" customHeight="1" x14ac:dyDescent="0.25"/>
    <row r="172" ht="54" customHeight="1" x14ac:dyDescent="0.25"/>
    <row r="173" ht="54" customHeight="1" x14ac:dyDescent="0.25"/>
    <row r="174" ht="54" customHeight="1" x14ac:dyDescent="0.25"/>
    <row r="175" ht="54" customHeight="1" x14ac:dyDescent="0.25"/>
    <row r="176" ht="54" customHeight="1" x14ac:dyDescent="0.25"/>
    <row r="177" ht="54" customHeight="1" x14ac:dyDescent="0.25"/>
    <row r="178" ht="54" customHeight="1" x14ac:dyDescent="0.25"/>
    <row r="179" ht="54" customHeight="1" x14ac:dyDescent="0.25"/>
    <row r="180" ht="54" customHeight="1" x14ac:dyDescent="0.25"/>
    <row r="181" ht="54" customHeight="1" x14ac:dyDescent="0.25"/>
    <row r="182" ht="54" customHeight="1" x14ac:dyDescent="0.25"/>
    <row r="183" ht="54" customHeight="1" x14ac:dyDescent="0.25"/>
    <row r="184" ht="54" customHeight="1" x14ac:dyDescent="0.25"/>
    <row r="185" ht="54" customHeight="1" x14ac:dyDescent="0.25"/>
    <row r="186" ht="54" customHeight="1" x14ac:dyDescent="0.25"/>
    <row r="187" ht="54" customHeight="1" x14ac:dyDescent="0.25"/>
    <row r="188" ht="54" customHeight="1" x14ac:dyDescent="0.25"/>
    <row r="189" ht="54" customHeight="1" x14ac:dyDescent="0.25"/>
    <row r="190" ht="54" customHeight="1" x14ac:dyDescent="0.25"/>
    <row r="191" ht="54" customHeight="1" x14ac:dyDescent="0.25"/>
    <row r="192" ht="54" customHeight="1" x14ac:dyDescent="0.25"/>
    <row r="193" ht="54" customHeight="1" x14ac:dyDescent="0.25"/>
    <row r="194" ht="54" customHeight="1" x14ac:dyDescent="0.25"/>
    <row r="195" ht="54" customHeight="1" x14ac:dyDescent="0.25"/>
    <row r="196" ht="54" customHeight="1" x14ac:dyDescent="0.25"/>
    <row r="197" ht="54" customHeight="1" x14ac:dyDescent="0.25"/>
    <row r="198" ht="54" customHeight="1" x14ac:dyDescent="0.25"/>
    <row r="199" ht="54" customHeight="1" x14ac:dyDescent="0.25"/>
    <row r="200" ht="54" customHeight="1" x14ac:dyDescent="0.25"/>
    <row r="201" ht="54" customHeight="1" x14ac:dyDescent="0.25"/>
    <row r="202" ht="54" customHeight="1" x14ac:dyDescent="0.25"/>
    <row r="203" ht="54" customHeight="1" x14ac:dyDescent="0.25"/>
    <row r="204" ht="54" customHeight="1" x14ac:dyDescent="0.25"/>
    <row r="205" ht="54" customHeight="1" x14ac:dyDescent="0.25"/>
    <row r="206" ht="54" customHeight="1" x14ac:dyDescent="0.25"/>
    <row r="207" ht="54" customHeight="1" x14ac:dyDescent="0.25"/>
    <row r="208" ht="54" customHeight="1" x14ac:dyDescent="0.25"/>
    <row r="209" ht="54" customHeight="1" x14ac:dyDescent="0.25"/>
    <row r="210" ht="54" customHeight="1" x14ac:dyDescent="0.25"/>
    <row r="211" ht="54" customHeight="1" x14ac:dyDescent="0.25"/>
    <row r="212" ht="54" customHeight="1" x14ac:dyDescent="0.25"/>
    <row r="213" ht="54" customHeight="1" x14ac:dyDescent="0.25"/>
    <row r="214" ht="54" customHeight="1" x14ac:dyDescent="0.25"/>
    <row r="215" ht="54" customHeight="1" x14ac:dyDescent="0.25"/>
    <row r="216" ht="54" customHeight="1" x14ac:dyDescent="0.25"/>
    <row r="217" ht="54" customHeight="1" x14ac:dyDescent="0.25"/>
    <row r="218" ht="54" customHeight="1" x14ac:dyDescent="0.25"/>
    <row r="219" ht="54" customHeight="1" x14ac:dyDescent="0.25"/>
    <row r="220" ht="54" customHeight="1" x14ac:dyDescent="0.25"/>
    <row r="221" ht="54" customHeight="1" x14ac:dyDescent="0.25"/>
    <row r="222" ht="54" customHeight="1" x14ac:dyDescent="0.25"/>
    <row r="223" ht="54" customHeight="1" x14ac:dyDescent="0.25"/>
    <row r="224" ht="54" customHeight="1" x14ac:dyDescent="0.25"/>
    <row r="225" ht="54" customHeight="1" x14ac:dyDescent="0.25"/>
    <row r="226" ht="54" customHeight="1" x14ac:dyDescent="0.25"/>
    <row r="227" ht="54" customHeight="1" x14ac:dyDescent="0.25"/>
    <row r="228" ht="54" customHeight="1" x14ac:dyDescent="0.25"/>
    <row r="229" ht="54" customHeight="1" x14ac:dyDescent="0.25"/>
    <row r="230" ht="54" customHeight="1" x14ac:dyDescent="0.25"/>
    <row r="231" ht="54" customHeight="1" x14ac:dyDescent="0.25"/>
    <row r="232" ht="54" customHeight="1" x14ac:dyDescent="0.25"/>
    <row r="233" ht="54" customHeight="1" x14ac:dyDescent="0.25"/>
    <row r="234" ht="54" customHeight="1" x14ac:dyDescent="0.25"/>
    <row r="235" ht="54" customHeight="1" x14ac:dyDescent="0.25"/>
    <row r="236" ht="54" customHeight="1" x14ac:dyDescent="0.25"/>
    <row r="237" ht="54" customHeight="1" x14ac:dyDescent="0.25"/>
    <row r="238" ht="54" customHeight="1" x14ac:dyDescent="0.25"/>
    <row r="239" ht="54" customHeight="1" x14ac:dyDescent="0.25"/>
    <row r="240" ht="54" customHeight="1" x14ac:dyDescent="0.25"/>
    <row r="241" ht="54" customHeight="1" x14ac:dyDescent="0.25"/>
    <row r="242" ht="54" customHeight="1" x14ac:dyDescent="0.25"/>
    <row r="243" ht="54" customHeight="1" x14ac:dyDescent="0.25"/>
    <row r="244" ht="54" customHeight="1" x14ac:dyDescent="0.25"/>
    <row r="245" ht="54" customHeight="1" x14ac:dyDescent="0.25"/>
    <row r="246" ht="54" customHeight="1" x14ac:dyDescent="0.25"/>
    <row r="247" ht="54" customHeight="1" x14ac:dyDescent="0.25"/>
    <row r="248" ht="54" customHeight="1" x14ac:dyDescent="0.25"/>
    <row r="249" ht="54" customHeight="1" x14ac:dyDescent="0.25"/>
    <row r="250" ht="54" customHeight="1" x14ac:dyDescent="0.25"/>
    <row r="251" ht="54" customHeight="1" x14ac:dyDescent="0.25"/>
    <row r="252" ht="54" customHeight="1" x14ac:dyDescent="0.25"/>
    <row r="253" ht="54" customHeight="1" x14ac:dyDescent="0.25"/>
    <row r="254" ht="54" customHeight="1" x14ac:dyDescent="0.25"/>
    <row r="255" ht="54" customHeight="1" x14ac:dyDescent="0.25"/>
    <row r="256" ht="54" customHeight="1" x14ac:dyDescent="0.25"/>
    <row r="257" ht="54" customHeight="1" x14ac:dyDescent="0.25"/>
    <row r="258" ht="54" customHeight="1" x14ac:dyDescent="0.25"/>
    <row r="259" ht="54" customHeight="1" x14ac:dyDescent="0.25"/>
    <row r="260" ht="54" customHeight="1" x14ac:dyDescent="0.25"/>
    <row r="261" ht="54" customHeight="1" x14ac:dyDescent="0.25"/>
    <row r="262" ht="54" customHeight="1" x14ac:dyDescent="0.25"/>
    <row r="263" ht="54" customHeight="1" x14ac:dyDescent="0.25"/>
    <row r="264" ht="54" customHeight="1" x14ac:dyDescent="0.25"/>
    <row r="265" ht="54" customHeight="1" x14ac:dyDescent="0.25"/>
    <row r="266" ht="54" customHeight="1" x14ac:dyDescent="0.25"/>
    <row r="267" ht="54" customHeight="1" x14ac:dyDescent="0.25"/>
    <row r="268" ht="54" customHeight="1" x14ac:dyDescent="0.25"/>
    <row r="269" ht="54" customHeight="1" x14ac:dyDescent="0.25"/>
    <row r="270" ht="54" customHeight="1" x14ac:dyDescent="0.25"/>
    <row r="271" ht="54" customHeight="1" x14ac:dyDescent="0.25"/>
    <row r="272" ht="54" customHeight="1" x14ac:dyDescent="0.25"/>
    <row r="273" ht="54" customHeight="1" x14ac:dyDescent="0.25"/>
    <row r="274" ht="54" customHeight="1" x14ac:dyDescent="0.25"/>
    <row r="275" ht="54" customHeight="1" x14ac:dyDescent="0.25"/>
    <row r="276" ht="54" customHeight="1" x14ac:dyDescent="0.25"/>
    <row r="277" ht="54" customHeight="1" x14ac:dyDescent="0.25"/>
    <row r="278" ht="54" customHeight="1" x14ac:dyDescent="0.25"/>
    <row r="279" ht="54" customHeight="1" x14ac:dyDescent="0.25"/>
    <row r="280" ht="54" customHeight="1" x14ac:dyDescent="0.25"/>
    <row r="281" ht="54" customHeight="1" x14ac:dyDescent="0.25"/>
    <row r="282" ht="54" customHeight="1" x14ac:dyDescent="0.25"/>
    <row r="283" ht="54" customHeight="1" x14ac:dyDescent="0.25"/>
    <row r="284" ht="54" customHeight="1" x14ac:dyDescent="0.25"/>
    <row r="285" ht="54" customHeight="1" x14ac:dyDescent="0.25"/>
    <row r="286" ht="54" customHeight="1" x14ac:dyDescent="0.25"/>
    <row r="287" ht="54" customHeight="1" x14ac:dyDescent="0.25"/>
    <row r="288" ht="54" customHeight="1" x14ac:dyDescent="0.25"/>
    <row r="289" ht="54" customHeight="1" x14ac:dyDescent="0.25"/>
    <row r="290" ht="54" customHeight="1" x14ac:dyDescent="0.25"/>
    <row r="291" ht="54" customHeight="1" x14ac:dyDescent="0.25"/>
    <row r="292" ht="54" customHeight="1" x14ac:dyDescent="0.25"/>
    <row r="293" ht="54" customHeight="1" x14ac:dyDescent="0.25"/>
    <row r="294" ht="54" customHeight="1" x14ac:dyDescent="0.25"/>
    <row r="295" ht="54" customHeight="1" x14ac:dyDescent="0.25"/>
    <row r="296" ht="54" customHeight="1" x14ac:dyDescent="0.25"/>
    <row r="297" ht="54" customHeight="1" x14ac:dyDescent="0.25"/>
    <row r="298" ht="54" customHeight="1" x14ac:dyDescent="0.25"/>
    <row r="299" ht="54" customHeight="1" x14ac:dyDescent="0.25"/>
    <row r="300" ht="54" customHeight="1" x14ac:dyDescent="0.25"/>
    <row r="301" ht="54" customHeight="1" x14ac:dyDescent="0.25"/>
    <row r="302" ht="54" customHeight="1" x14ac:dyDescent="0.25"/>
    <row r="303" ht="54" customHeight="1" x14ac:dyDescent="0.25"/>
    <row r="304" ht="54" customHeight="1" x14ac:dyDescent="0.25"/>
    <row r="305" ht="54" customHeight="1" x14ac:dyDescent="0.25"/>
    <row r="306" ht="54" customHeight="1" x14ac:dyDescent="0.25"/>
    <row r="307" ht="54" customHeight="1" x14ac:dyDescent="0.25"/>
    <row r="308" ht="54" customHeight="1" x14ac:dyDescent="0.25"/>
    <row r="309" ht="54" customHeight="1" x14ac:dyDescent="0.25"/>
    <row r="310" ht="54" customHeight="1" x14ac:dyDescent="0.25"/>
    <row r="311" ht="54" customHeight="1" x14ac:dyDescent="0.25"/>
    <row r="312" ht="54" customHeight="1" x14ac:dyDescent="0.25"/>
    <row r="313" ht="54" customHeight="1" x14ac:dyDescent="0.25"/>
    <row r="314" ht="54" customHeight="1" x14ac:dyDescent="0.25"/>
    <row r="315" ht="54" customHeight="1" x14ac:dyDescent="0.25"/>
    <row r="316" ht="54" customHeight="1" x14ac:dyDescent="0.25"/>
    <row r="317" ht="54" customHeight="1" x14ac:dyDescent="0.25"/>
    <row r="318" ht="54" customHeight="1" x14ac:dyDescent="0.25"/>
    <row r="319" ht="54" customHeight="1" x14ac:dyDescent="0.25"/>
    <row r="320" ht="54" customHeight="1" x14ac:dyDescent="0.25"/>
    <row r="321" ht="54" customHeight="1" x14ac:dyDescent="0.25"/>
    <row r="322" ht="54" customHeight="1" x14ac:dyDescent="0.25"/>
    <row r="323" ht="54" customHeight="1" x14ac:dyDescent="0.25"/>
    <row r="324" ht="54" customHeight="1" x14ac:dyDescent="0.25"/>
    <row r="325" ht="54" customHeight="1" x14ac:dyDescent="0.25"/>
    <row r="326" ht="54" customHeight="1" x14ac:dyDescent="0.25"/>
    <row r="327" ht="54" customHeight="1" x14ac:dyDescent="0.25"/>
    <row r="328" ht="54" customHeight="1" x14ac:dyDescent="0.25"/>
    <row r="329" ht="54" customHeight="1" x14ac:dyDescent="0.25"/>
    <row r="330" ht="54" customHeight="1" x14ac:dyDescent="0.25"/>
    <row r="331" ht="54" customHeight="1" x14ac:dyDescent="0.25"/>
    <row r="332" ht="54" customHeight="1" x14ac:dyDescent="0.25"/>
    <row r="333" ht="54" customHeight="1" x14ac:dyDescent="0.25"/>
    <row r="334" ht="54" customHeight="1" x14ac:dyDescent="0.25"/>
    <row r="335" ht="54" customHeight="1" x14ac:dyDescent="0.25"/>
    <row r="336" ht="54" customHeight="1" x14ac:dyDescent="0.25"/>
    <row r="337" ht="54" customHeight="1" x14ac:dyDescent="0.25"/>
    <row r="338" ht="54" customHeight="1" x14ac:dyDescent="0.25"/>
    <row r="339" ht="54" customHeight="1" x14ac:dyDescent="0.25"/>
    <row r="340" ht="54" customHeight="1" x14ac:dyDescent="0.25"/>
    <row r="341" ht="54" customHeight="1" x14ac:dyDescent="0.25"/>
    <row r="342" ht="54" customHeight="1" x14ac:dyDescent="0.25"/>
    <row r="343" ht="54" customHeight="1" x14ac:dyDescent="0.25"/>
    <row r="344" ht="54" customHeight="1" x14ac:dyDescent="0.25"/>
    <row r="345" ht="54" customHeight="1" x14ac:dyDescent="0.25"/>
    <row r="346" ht="54" customHeight="1" x14ac:dyDescent="0.25"/>
    <row r="347" ht="54" customHeight="1" x14ac:dyDescent="0.25"/>
    <row r="348" ht="54" customHeight="1" x14ac:dyDescent="0.25"/>
    <row r="349" ht="54" customHeight="1" x14ac:dyDescent="0.25"/>
    <row r="350" ht="54" customHeight="1" x14ac:dyDescent="0.25"/>
    <row r="351" ht="54" customHeight="1" x14ac:dyDescent="0.25"/>
    <row r="352" ht="54" customHeight="1" x14ac:dyDescent="0.25"/>
    <row r="353" ht="54" customHeight="1" x14ac:dyDescent="0.25"/>
    <row r="354" ht="54" customHeight="1" x14ac:dyDescent="0.25"/>
    <row r="355" ht="54" customHeight="1" x14ac:dyDescent="0.25"/>
    <row r="356" ht="54" customHeight="1" x14ac:dyDescent="0.25"/>
    <row r="357" ht="54" customHeight="1" x14ac:dyDescent="0.25"/>
    <row r="358" ht="54" customHeight="1" x14ac:dyDescent="0.25"/>
    <row r="359" ht="54" customHeight="1" x14ac:dyDescent="0.25"/>
    <row r="360" ht="54" customHeight="1" x14ac:dyDescent="0.25"/>
    <row r="361" ht="54" customHeight="1" x14ac:dyDescent="0.25"/>
    <row r="362" ht="54" customHeight="1" x14ac:dyDescent="0.25"/>
    <row r="363" ht="54" customHeight="1" x14ac:dyDescent="0.25"/>
    <row r="364" ht="54" customHeight="1" x14ac:dyDescent="0.25"/>
    <row r="365" ht="54" customHeight="1" x14ac:dyDescent="0.25"/>
    <row r="366" ht="54" customHeight="1" x14ac:dyDescent="0.25"/>
    <row r="367" ht="54" customHeight="1" x14ac:dyDescent="0.25"/>
    <row r="368" ht="54" customHeight="1" x14ac:dyDescent="0.25"/>
    <row r="369" ht="54" customHeight="1" x14ac:dyDescent="0.25"/>
    <row r="370" ht="54" customHeight="1" x14ac:dyDescent="0.25"/>
    <row r="371" ht="54" customHeight="1" x14ac:dyDescent="0.25"/>
    <row r="372" ht="54" customHeight="1" x14ac:dyDescent="0.25"/>
    <row r="373" ht="54" customHeight="1" x14ac:dyDescent="0.25"/>
    <row r="374" ht="54" customHeight="1" x14ac:dyDescent="0.25"/>
    <row r="375" ht="54" customHeight="1" x14ac:dyDescent="0.25"/>
    <row r="376" ht="54" customHeight="1" x14ac:dyDescent="0.25"/>
    <row r="377" ht="54" customHeight="1" x14ac:dyDescent="0.25"/>
    <row r="378" ht="54" customHeight="1" x14ac:dyDescent="0.25"/>
    <row r="379" ht="54" customHeight="1" x14ac:dyDescent="0.25"/>
    <row r="380" ht="54" customHeight="1" x14ac:dyDescent="0.25"/>
    <row r="381" ht="54" customHeight="1" x14ac:dyDescent="0.25"/>
    <row r="382" ht="54" customHeight="1" x14ac:dyDescent="0.25"/>
    <row r="383" ht="54" customHeight="1" x14ac:dyDescent="0.25"/>
    <row r="384" ht="54" customHeight="1" x14ac:dyDescent="0.25"/>
    <row r="385" ht="54" customHeight="1" x14ac:dyDescent="0.25"/>
    <row r="386" ht="54" customHeight="1" x14ac:dyDescent="0.25"/>
    <row r="387" ht="54" customHeight="1" x14ac:dyDescent="0.25"/>
    <row r="388" ht="54" customHeight="1" x14ac:dyDescent="0.25"/>
    <row r="389" ht="54" customHeight="1" x14ac:dyDescent="0.25"/>
    <row r="390" ht="54" customHeight="1" x14ac:dyDescent="0.25"/>
    <row r="391" ht="54" customHeight="1" x14ac:dyDescent="0.25"/>
    <row r="392" ht="54" customHeight="1" x14ac:dyDescent="0.25"/>
    <row r="393" ht="54" customHeight="1" x14ac:dyDescent="0.25"/>
    <row r="394" ht="54" customHeight="1" x14ac:dyDescent="0.25"/>
    <row r="395" ht="54" customHeight="1" x14ac:dyDescent="0.25"/>
    <row r="396" ht="54" customHeight="1" x14ac:dyDescent="0.25"/>
    <row r="397" ht="54" customHeight="1" x14ac:dyDescent="0.25"/>
    <row r="398" ht="54" customHeight="1" x14ac:dyDescent="0.25"/>
    <row r="399" ht="54" customHeight="1" x14ac:dyDescent="0.25"/>
    <row r="400" ht="54" customHeight="1" x14ac:dyDescent="0.25"/>
    <row r="401" ht="54" customHeight="1" x14ac:dyDescent="0.25"/>
    <row r="402" ht="54" customHeight="1" x14ac:dyDescent="0.25"/>
    <row r="403" ht="54" customHeight="1" x14ac:dyDescent="0.25"/>
    <row r="404" ht="54" customHeight="1" x14ac:dyDescent="0.25"/>
    <row r="405" ht="54" customHeight="1" x14ac:dyDescent="0.25"/>
  </sheetData>
  <conditionalFormatting sqref="D6:E7">
    <cfRule type="cellIs" dxfId="132" priority="1" operator="greaterThan">
      <formula>0</formula>
    </cfRule>
    <cfRule type="cellIs" dxfId="131" priority="2" operator="lessThan">
      <formula>0</formula>
    </cfRule>
  </conditionalFormatting>
  <conditionalFormatting sqref="F3">
    <cfRule type="cellIs" dxfId="130" priority="17" operator="greaterThan">
      <formula>0</formula>
    </cfRule>
  </conditionalFormatting>
  <conditionalFormatting sqref="F4">
    <cfRule type="cellIs" dxfId="129" priority="16" operator="greaterThan">
      <formula>0</formula>
    </cfRule>
  </conditionalFormatting>
  <conditionalFormatting sqref="F5 F7:F8">
    <cfRule type="cellIs" dxfId="128" priority="14" operator="lessThan">
      <formula>0</formula>
    </cfRule>
    <cfRule type="cellIs" dxfId="127" priority="15" operator="greaterThan">
      <formula>0</formula>
    </cfRule>
  </conditionalFormatting>
  <conditionalFormatting sqref="F6">
    <cfRule type="cellIs" dxfId="126" priority="13" operator="greaterThan">
      <formula>0</formula>
    </cfRule>
  </conditionalFormatting>
  <conditionalFormatting sqref="D4:E4">
    <cfRule type="cellIs" dxfId="125" priority="12" operator="lessThan">
      <formula>0</formula>
    </cfRule>
  </conditionalFormatting>
  <conditionalFormatting sqref="D4:E4">
    <cfRule type="cellIs" dxfId="124" priority="11" operator="greaterThan">
      <formula>0</formula>
    </cfRule>
  </conditionalFormatting>
  <conditionalFormatting sqref="E5 D8:E8">
    <cfRule type="cellIs" dxfId="123" priority="9" operator="lessThan">
      <formula>0</formula>
    </cfRule>
    <cfRule type="cellIs" dxfId="122" priority="10" operator="greaterThan">
      <formula>0</formula>
    </cfRule>
  </conditionalFormatting>
  <conditionalFormatting sqref="D3:E3">
    <cfRule type="cellIs" dxfId="121" priority="8" operator="greaterThan">
      <formula>0</formula>
    </cfRule>
  </conditionalFormatting>
  <conditionalFormatting sqref="D3:E3">
    <cfRule type="cellIs" dxfId="120" priority="7" operator="lessThan">
      <formula>0</formula>
    </cfRule>
  </conditionalFormatting>
  <conditionalFormatting sqref="D5:E5">
    <cfRule type="cellIs" dxfId="119" priority="5" operator="lessThan">
      <formula>0</formula>
    </cfRule>
    <cfRule type="cellIs" dxfId="118" priority="6" operator="greaterThan">
      <formula>0</formula>
    </cfRule>
  </conditionalFormatting>
  <conditionalFormatting sqref="E6:E7">
    <cfRule type="cellIs" dxfId="117" priority="3" operator="lessThan">
      <formula>0</formula>
    </cfRule>
    <cfRule type="cellIs" dxfId="116" priority="4" operator="greaterThan">
      <formula>0</formula>
    </cfRule>
  </conditionalFormatting>
  <pageMargins left="0.7" right="0.7" top="0.75" bottom="0.75" header="0.3" footer="0.3"/>
  <pageSetup scale="18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543"/>
  <sheetViews>
    <sheetView tabSelected="1" view="pageBreakPreview" zoomScale="25" zoomScaleNormal="100" zoomScaleSheetLayoutView="25" workbookViewId="0">
      <selection activeCell="B3" sqref="B3"/>
    </sheetView>
  </sheetViews>
  <sheetFormatPr defaultRowHeight="15" x14ac:dyDescent="0.25"/>
  <cols>
    <col min="1" max="1" customWidth="true" width="33.28515625" collapsed="true"/>
    <col min="2" max="3" customWidth="true" width="30.7109375" collapsed="true"/>
    <col min="4" max="4" customWidth="true" width="33.28515625" collapsed="true"/>
    <col min="5" max="13" customWidth="true" width="30.7109375" collapsed="true"/>
    <col min="14" max="14" customWidth="true" style="52" width="60.7109375" collapsed="true"/>
    <col min="15" max="15" customWidth="true" width="50.140625" collapsed="true"/>
    <col min="16" max="16" customWidth="true" width="45.0" collapsed="true"/>
    <col min="17" max="23" customWidth="true" width="30.7109375" collapsed="true"/>
    <col min="24" max="24" customWidth="true" width="27.42578125" collapsed="true"/>
    <col min="25" max="25" customWidth="true" width="15.7109375" collapsed="true"/>
    <col min="26" max="26" customWidth="true" width="12.7109375" collapsed="true"/>
  </cols>
  <sheetData>
    <row r="1" spans="2:14" s="6" customFormat="1" ht="61.5" x14ac:dyDescent="0.9">
      <c r="B1" s="35" t="s">
        <v>2</v>
      </c>
      <c r="N1" s="32"/>
    </row>
    <row r="2" spans="2:14" s="6" customFormat="1" ht="61.5" customHeight="1" x14ac:dyDescent="0.9">
      <c r="B2" s="35" t="s">
        <v>50</v>
      </c>
      <c r="N2" s="32"/>
    </row>
    <row r="3" spans="2:14" s="6" customFormat="1" ht="61.5" x14ac:dyDescent="0.9">
      <c r="B3" s="36136" t="s">
        <v>1427</v>
      </c>
      <c r="N3" s="32"/>
    </row>
    <row r="4" spans="2:14" s="6" customFormat="1" ht="35.1" customHeight="1" x14ac:dyDescent="0.5">
      <c r="N4" s="32"/>
    </row>
    <row r="5" spans="2:14" s="6" customFormat="1" ht="34.5" customHeight="1" x14ac:dyDescent="0.5">
      <c r="N5" s="32"/>
    </row>
    <row r="6" spans="2:14" s="6" customFormat="1" ht="35.1" customHeight="1" x14ac:dyDescent="0.5">
      <c r="N6" s="32"/>
    </row>
    <row r="7" spans="2:14" s="6" customFormat="1" ht="35.1" customHeight="1" x14ac:dyDescent="0.5">
      <c r="N7" s="32"/>
    </row>
    <row r="8" spans="2:14" s="6" customFormat="1" ht="35.1" customHeight="1" x14ac:dyDescent="0.5">
      <c r="N8" s="32"/>
    </row>
    <row r="9" spans="2:14" s="6" customFormat="1" ht="35.1" customHeight="1" x14ac:dyDescent="0.5">
      <c r="N9" s="32"/>
    </row>
    <row r="10" spans="2:14" s="6" customFormat="1" ht="35.1" customHeight="1" x14ac:dyDescent="0.5">
      <c r="N10" s="32"/>
    </row>
    <row r="11" spans="2:14" s="6" customFormat="1" ht="35.1" customHeight="1" x14ac:dyDescent="0.5">
      <c r="N11" s="32"/>
    </row>
    <row r="12" spans="2:14" s="6" customFormat="1" ht="35.1" customHeight="1" x14ac:dyDescent="0.5">
      <c r="N12" s="32"/>
    </row>
    <row r="13" spans="2:14" s="6" customFormat="1" ht="35.1" customHeight="1" x14ac:dyDescent="0.5">
      <c r="N13" s="32"/>
    </row>
    <row r="14" spans="2:14" s="6" customFormat="1" ht="35.1" customHeight="1" x14ac:dyDescent="0.5">
      <c r="N14" s="32"/>
    </row>
    <row r="15" spans="2:14" s="6" customFormat="1" ht="35.1" customHeight="1" x14ac:dyDescent="0.5">
      <c r="N15" s="32"/>
    </row>
    <row r="16" spans="2:14" s="6" customFormat="1" ht="34.5" customHeight="1" x14ac:dyDescent="0.5">
      <c r="N16" s="32"/>
    </row>
    <row r="17" spans="4:18" s="6" customFormat="1" ht="34.5" customHeight="1" x14ac:dyDescent="0.5">
      <c r="N17" s="32"/>
    </row>
    <row r="18" spans="4:18" s="6" customFormat="1" ht="35.1" customHeight="1" x14ac:dyDescent="0.5">
      <c r="N18" s="32"/>
    </row>
    <row r="19" spans="4:18" s="6" customFormat="1" ht="35.1" customHeight="1" x14ac:dyDescent="0.5">
      <c r="N19" s="32"/>
    </row>
    <row r="20" spans="4:18" s="6" customFormat="1" ht="35.1" customHeight="1" x14ac:dyDescent="0.5">
      <c r="N20" s="32"/>
    </row>
    <row r="21" spans="4:18" s="6" customFormat="1" ht="35.1" customHeight="1" x14ac:dyDescent="0.5">
      <c r="N21" s="32"/>
    </row>
    <row r="22" spans="4:18" s="6" customFormat="1" ht="35.1" customHeight="1" x14ac:dyDescent="0.5">
      <c r="N22" s="32"/>
    </row>
    <row r="23" spans="4:18" s="6" customFormat="1" ht="35.1" customHeight="1" x14ac:dyDescent="0.5">
      <c r="D23" s="32"/>
      <c r="E23" s="32"/>
      <c r="F23" s="32"/>
      <c r="G23" s="32"/>
      <c r="N23" s="32"/>
    </row>
    <row r="24" spans="4:18" s="30" customFormat="1" ht="35.1" customHeight="1" x14ac:dyDescent="0.35">
      <c r="N24" s="33"/>
    </row>
    <row r="25" spans="4:18" s="30" customFormat="1" ht="35.1" customHeight="1" x14ac:dyDescent="0.35">
      <c r="N25" s="33"/>
      <c r="Q25" s="30" t="s">
        <v>74</v>
      </c>
    </row>
    <row r="26" spans="4:18" s="30" customFormat="1" ht="35.1" customHeight="1" x14ac:dyDescent="0.35">
      <c r="N26" s="33"/>
    </row>
    <row r="27" spans="4:18" s="30" customFormat="1" ht="35.1" customHeight="1" x14ac:dyDescent="0.35">
      <c r="N27" s="33"/>
    </row>
    <row r="28" spans="4:18" s="30" customFormat="1" ht="35.1" customHeight="1" x14ac:dyDescent="0.35">
      <c r="N28" s="33"/>
    </row>
    <row r="29" spans="4:18" s="30" customFormat="1" ht="30" customHeight="1" x14ac:dyDescent="0.35">
      <c r="N29" s="33"/>
    </row>
    <row r="30" spans="4:18" s="30" customFormat="1" ht="30" customHeight="1" x14ac:dyDescent="0.35">
      <c r="N30" s="33"/>
    </row>
    <row r="31" spans="4:18" s="30" customFormat="1" ht="30" customHeight="1" x14ac:dyDescent="0.35">
      <c r="N31" s="33"/>
    </row>
    <row r="32" spans="4:18" s="30" customFormat="1" ht="30" customHeight="1" x14ac:dyDescent="0.35">
      <c r="N32" s="33"/>
      <c r="R32" s="60" t="s">
        <v>87</v>
      </c>
    </row>
    <row r="33" spans="2:18" s="30" customFormat="1" ht="30" customHeight="1" x14ac:dyDescent="0.35">
      <c r="N33" s="33"/>
      <c r="R33" s="61" t="s">
        <v>88</v>
      </c>
    </row>
    <row r="34" spans="2:18" s="30" customFormat="1" ht="54" customHeight="1" x14ac:dyDescent="0.35">
      <c r="N34" s="33"/>
      <c r="R34" s="61" t="s">
        <v>89</v>
      </c>
    </row>
    <row r="35" spans="2:18" s="30" customFormat="1" ht="54" customHeight="1" x14ac:dyDescent="0.35">
      <c r="N35" s="33"/>
    </row>
    <row r="36" spans="2:18" s="40" customFormat="1" ht="54" customHeight="1" thickBot="1" x14ac:dyDescent="0.9">
      <c r="B36" s="49"/>
      <c r="C36" s="50" t="s">
        <v>51</v>
      </c>
      <c r="D36" s="47" t="s">
        <v>53</v>
      </c>
      <c r="E36" s="48" t="s">
        <v>55</v>
      </c>
      <c r="F36" s="48" t="s">
        <v>56</v>
      </c>
      <c r="G36" s="48" t="s">
        <v>57</v>
      </c>
    </row>
    <row r="37" spans="2:18" s="37" customFormat="1" ht="54" customHeight="1" x14ac:dyDescent="0.8">
      <c r="C37" s="38" t="s">
        <v>54</v>
      </c>
      <c r="D37" s="44">
        <f ca="1">INDEX(INDIRECT("TBL_DATA[" &amp; TRIM($C37) &amp; "]"),ROW_LATEST)</f>
        <v>0</v>
      </c>
      <c r="E37" s="41" t="e">
        <f ca="1">$D37-INDEX(INDIRECT("TBL_DATA[" &amp; TRIM($C37) &amp; "]"),ROW_LATEST-21)</f>
        <v>#VALUE!</v>
      </c>
      <c r="F37" s="41" t="e">
        <f ca="1">$D37-INDEX(INDIRECT("TBL_DATA[" &amp; TRIM($C37) &amp; "]"),ROW_LATEST-63)</f>
        <v>#VALUE!</v>
      </c>
      <c r="G37" s="41" t="e">
        <f ca="1">$D37-INDEX(INDIRECT("TBL_DATA[" &amp; TRIM($C37) &amp; "]"),ROW_LATEST-252)</f>
        <v>#VALUE!</v>
      </c>
    </row>
    <row r="38" spans="2:18" s="37" customFormat="1" ht="54" customHeight="1" x14ac:dyDescent="0.8">
      <c r="C38" s="38" t="s">
        <v>59</v>
      </c>
      <c r="D38" s="44">
        <f ca="1">INDEX(INDIRECT("TBL_DATA[" &amp; TRIM($C38) &amp; "]"),ROW_LATEST)</f>
        <v>0</v>
      </c>
      <c r="E38" s="41" t="e">
        <f ca="1">$D38-INDEX(INDIRECT("TBL_DATA[" &amp; TRIM($C38) &amp; "]"),ROW_LATEST-21)</f>
        <v>#VALUE!</v>
      </c>
      <c r="F38" s="41" t="e">
        <f ca="1">$D38-INDEX(INDIRECT("TBL_DATA[" &amp; TRIM($C38) &amp; "]"),ROW_LATEST-63)</f>
        <v>#VALUE!</v>
      </c>
      <c r="G38" s="41" t="e">
        <f ca="1">$D38-INDEX(INDIRECT("TBL_DATA[" &amp; TRIM($C38) &amp; "]"),ROW_LATEST-252)</f>
        <v>#VALUE!</v>
      </c>
    </row>
    <row r="39" spans="2:18" s="37" customFormat="1" ht="54" customHeight="1" x14ac:dyDescent="0.8">
      <c r="C39" s="38" t="s">
        <v>52</v>
      </c>
      <c r="D39" s="44">
        <f ca="1">INDEX(INDIRECT("TBL_DATA[" &amp; TRIM($C39) &amp; "]"),ROW_LATEST)</f>
        <v>0</v>
      </c>
      <c r="E39" s="41" t="e">
        <f ca="1">$D39-INDEX(INDIRECT("TBL_DATA[" &amp; TRIM($C39) &amp; "]"),ROW_LATEST-21)</f>
        <v>#VALUE!</v>
      </c>
      <c r="F39" s="41" t="e">
        <f ca="1">$D39-INDEX(INDIRECT("TBL_DATA[" &amp; TRIM($C39) &amp; "]"),ROW_LATEST-63)</f>
        <v>#VALUE!</v>
      </c>
      <c r="G39" s="41" t="e">
        <f ca="1">$D39-INDEX(INDIRECT("TBL_DATA[" &amp; TRIM($C39) &amp; "]"),ROW_LATEST-252)</f>
        <v>#VALUE!</v>
      </c>
    </row>
    <row r="40" spans="2:18" s="37" customFormat="1" ht="54" customHeight="1" x14ac:dyDescent="0.8">
      <c r="C40" s="38" t="s">
        <v>88</v>
      </c>
      <c r="D40" s="44">
        <f ca="1">INDEX(INDIRECT("TBL_DATA[" &amp; TRIM($C40) &amp; "]"),ROW_LATEST)</f>
        <v>0</v>
      </c>
      <c r="E40" s="41" t="e">
        <f ca="1">$D40-INDEX(INDIRECT("TBL_DATA[" &amp; TRIM($C40) &amp; "]"),ROW_LATEST-21)</f>
        <v>#VALUE!</v>
      </c>
      <c r="F40" s="41" t="e">
        <f ca="1">$D40-INDEX(INDIRECT("TBL_DATA[" &amp; TRIM($C40) &amp; "]"),ROW_LATEST-63)</f>
        <v>#VALUE!</v>
      </c>
      <c r="G40" s="41" t="e">
        <f ca="1">$D40-INDEX(INDIRECT("TBL_DATA[" &amp; TRIM($C40) &amp; "]"),ROW_LATEST-252)</f>
        <v>#VALUE!</v>
      </c>
    </row>
    <row r="41" spans="2:18" s="37" customFormat="1" ht="54" customHeight="1" x14ac:dyDescent="0.8">
      <c r="C41" s="38" t="s">
        <v>87</v>
      </c>
      <c r="D41" s="45">
        <f ca="1">INDEX(INDIRECT("TBL_DATA[" &amp; TRIM($C41) &amp; "]"),ROW_LATEST)</f>
        <v>0</v>
      </c>
      <c r="E41" s="41" t="e">
        <f ca="1">$D41-INDEX(INDIRECT("TBL_DATA[" &amp; TRIM($C41) &amp; "]"),ROW_LATEST-21)</f>
        <v>#VALUE!</v>
      </c>
      <c r="F41" s="41" t="e">
        <f ca="1">$D41-INDEX(INDIRECT("TBL_DATA[" &amp; TRIM($C41) &amp; "]"),ROW_LATEST-63)</f>
        <v>#VALUE!</v>
      </c>
      <c r="G41" s="41" t="e">
        <f ca="1">$D41-INDEX(INDIRECT("TBL_DATA[" &amp; TRIM($C41) &amp; "]"),ROW_LATEST-252)</f>
        <v>#VALUE!</v>
      </c>
    </row>
    <row r="42" spans="2:18" s="37" customFormat="1" ht="54" customHeight="1" x14ac:dyDescent="0.8">
      <c r="B42" s="51"/>
      <c r="C42" s="38" t="s">
        <v>89</v>
      </c>
      <c r="D42" s="46">
        <f ca="1">INDEX(INDIRECT("TBL_DATA[" &amp; TRIM($C42) &amp; "]"),ROW_LATEST)</f>
        <v>0</v>
      </c>
      <c r="E42" s="43" t="e">
        <f ca="1">$D42-INDEX(INDIRECT("TBL_DATA[" &amp; TRIM($C42) &amp; "]"),ROW_LATEST-21)</f>
        <v>#VALUE!</v>
      </c>
      <c r="F42" s="43" t="e">
        <f ca="1">$D42-INDEX(INDIRECT("TBL_DATA[" &amp; TRIM($C42) &amp; "]"),ROW_LATEST-63)</f>
        <v>#VALUE!</v>
      </c>
      <c r="G42" s="43" t="e">
        <f ca="1">$D42-INDEX(INDIRECT("TBL_DATA[" &amp; TRIM($C42) &amp; "]"),ROW_LATEST-252)</f>
        <v>#VALUE!</v>
      </c>
    </row>
    <row r="43" spans="2:18" s="37" customFormat="1" ht="54" customHeight="1" x14ac:dyDescent="0.8">
      <c r="B43" s="38"/>
      <c r="C43" s="41"/>
      <c r="D43" s="41"/>
      <c r="E43" s="41"/>
      <c r="F43" s="41"/>
      <c r="N43" s="36"/>
    </row>
    <row r="44" spans="2:18" s="37" customFormat="1" ht="54" customHeight="1" x14ac:dyDescent="0.8">
      <c r="B44" s="38"/>
      <c r="C44" s="41"/>
      <c r="D44" s="41"/>
      <c r="E44" s="41"/>
      <c r="F44" s="41"/>
      <c r="N44" s="36"/>
    </row>
    <row r="45" spans="2:18" s="37" customFormat="1" ht="54" customHeight="1" x14ac:dyDescent="0.8">
      <c r="B45" s="38"/>
      <c r="C45" s="41"/>
      <c r="D45" s="41"/>
      <c r="E45" s="41"/>
      <c r="F45" s="41"/>
      <c r="N45" s="36"/>
    </row>
    <row r="46" spans="2:18" s="37" customFormat="1" ht="54" customHeight="1" x14ac:dyDescent="0.8">
      <c r="B46" s="38"/>
      <c r="C46" s="41"/>
      <c r="D46" s="41"/>
      <c r="E46" s="41"/>
      <c r="F46" s="41"/>
      <c r="N46" s="36"/>
    </row>
    <row r="47" spans="2:18" s="37" customFormat="1" ht="54" customHeight="1" x14ac:dyDescent="0.8">
      <c r="B47" s="38"/>
      <c r="C47" s="41"/>
      <c r="D47" s="41"/>
      <c r="E47" s="41"/>
      <c r="F47" s="41"/>
      <c r="N47" s="36"/>
    </row>
    <row r="48" spans="2:18" s="37" customFormat="1" ht="54" customHeight="1" x14ac:dyDescent="0.8">
      <c r="B48" s="38"/>
      <c r="C48" s="41"/>
      <c r="D48" s="41"/>
      <c r="E48" s="41"/>
      <c r="F48" s="41"/>
      <c r="N48" s="36"/>
    </row>
    <row r="49" spans="2:14" s="37" customFormat="1" ht="54" customHeight="1" x14ac:dyDescent="0.8">
      <c r="B49" s="38"/>
      <c r="C49" s="41"/>
      <c r="D49" s="41"/>
      <c r="E49" s="41"/>
      <c r="F49" s="41"/>
      <c r="N49" s="36"/>
    </row>
    <row r="50" spans="2:14" s="37" customFormat="1" ht="54" customHeight="1" x14ac:dyDescent="0.8">
      <c r="B50" s="38"/>
      <c r="C50" s="41"/>
      <c r="D50" s="41"/>
      <c r="E50" s="41"/>
      <c r="F50" s="41"/>
      <c r="N50" s="36"/>
    </row>
    <row r="51" spans="2:14" s="37" customFormat="1" ht="54" customHeight="1" x14ac:dyDescent="0.8">
      <c r="B51" s="38"/>
      <c r="C51" s="41"/>
      <c r="D51" s="41"/>
      <c r="E51" s="41"/>
      <c r="F51" s="41"/>
      <c r="N51" s="36"/>
    </row>
    <row r="52" spans="2:14" s="37" customFormat="1" ht="54" customHeight="1" x14ac:dyDescent="0.8">
      <c r="B52" s="38"/>
      <c r="C52" s="41"/>
      <c r="D52" s="41"/>
      <c r="E52" s="41"/>
      <c r="F52" s="41"/>
      <c r="N52" s="36"/>
    </row>
    <row r="53" spans="2:14" s="37" customFormat="1" ht="54" customHeight="1" x14ac:dyDescent="0.8">
      <c r="B53" s="38"/>
      <c r="C53" s="41"/>
      <c r="D53" s="41"/>
      <c r="E53" s="41"/>
      <c r="F53" s="41"/>
      <c r="N53" s="36"/>
    </row>
    <row r="54" spans="2:14" s="37" customFormat="1" ht="54" customHeight="1" x14ac:dyDescent="0.8">
      <c r="B54" s="38"/>
      <c r="C54" s="41"/>
      <c r="D54" s="41"/>
      <c r="E54" s="41"/>
      <c r="F54" s="41"/>
      <c r="N54" s="36"/>
    </row>
    <row r="55" spans="2:14" s="37" customFormat="1" ht="54" customHeight="1" x14ac:dyDescent="0.8">
      <c r="B55" s="38"/>
      <c r="C55" s="39"/>
      <c r="D55" s="39"/>
      <c r="E55" s="39"/>
      <c r="F55" s="39"/>
      <c r="G55" s="30"/>
      <c r="N55" s="36"/>
    </row>
    <row r="56" spans="2:14" s="37" customFormat="1" ht="54" customHeight="1" x14ac:dyDescent="0.8">
      <c r="B56" s="38"/>
      <c r="C56" s="39"/>
      <c r="D56" s="39"/>
      <c r="E56" s="39"/>
      <c r="F56" s="39"/>
      <c r="G56" s="30"/>
      <c r="N56" s="36"/>
    </row>
    <row r="57" spans="2:14" s="37" customFormat="1" ht="54" customHeight="1" x14ac:dyDescent="0.8">
      <c r="B57" s="38"/>
      <c r="C57" s="39"/>
      <c r="D57" s="39"/>
      <c r="E57" s="39"/>
      <c r="F57" s="39"/>
      <c r="G57" s="30"/>
      <c r="N57" s="36"/>
    </row>
    <row r="58" spans="2:14" s="37" customFormat="1" ht="54" customHeight="1" x14ac:dyDescent="0.8">
      <c r="B58" s="38"/>
      <c r="C58" s="39"/>
      <c r="D58" s="39"/>
      <c r="E58" s="39"/>
      <c r="F58" s="39"/>
      <c r="G58" s="30"/>
      <c r="N58" s="36"/>
    </row>
    <row r="59" spans="2:14" s="37" customFormat="1" ht="54" customHeight="1" x14ac:dyDescent="0.8">
      <c r="B59" s="38"/>
      <c r="C59" s="39"/>
      <c r="D59" s="39"/>
      <c r="E59" s="39"/>
      <c r="F59" s="39"/>
      <c r="G59" s="30"/>
      <c r="N59" s="36"/>
    </row>
    <row r="60" spans="2:14" s="37" customFormat="1" ht="54" customHeight="1" x14ac:dyDescent="0.8">
      <c r="B60" s="38"/>
      <c r="C60" s="39"/>
      <c r="D60" s="39"/>
      <c r="E60" s="39"/>
      <c r="F60" s="39"/>
      <c r="G60" s="30"/>
      <c r="N60" s="36"/>
    </row>
    <row r="61" spans="2:14" s="37" customFormat="1" ht="54" customHeight="1" x14ac:dyDescent="0.8">
      <c r="B61" s="38"/>
      <c r="C61" s="39"/>
      <c r="D61" s="39"/>
      <c r="E61" s="39"/>
      <c r="F61" s="39"/>
      <c r="G61" s="30"/>
      <c r="N61" s="36"/>
    </row>
    <row r="62" spans="2:14" s="37" customFormat="1" ht="54" customHeight="1" x14ac:dyDescent="0.8">
      <c r="B62" s="38"/>
      <c r="C62" s="39"/>
      <c r="D62" s="39"/>
      <c r="E62" s="39"/>
      <c r="F62" s="39"/>
      <c r="G62" s="30"/>
      <c r="N62" s="36"/>
    </row>
    <row r="63" spans="2:14" s="37" customFormat="1" ht="54" customHeight="1" x14ac:dyDescent="0.8">
      <c r="B63" s="38"/>
      <c r="C63" s="41"/>
      <c r="D63" s="41"/>
      <c r="E63" s="41"/>
      <c r="F63" s="41"/>
      <c r="N63" s="36"/>
    </row>
    <row r="64" spans="2:14" s="37" customFormat="1" ht="54" customHeight="1" x14ac:dyDescent="0.8">
      <c r="B64" s="38"/>
      <c r="C64" s="41"/>
      <c r="D64" s="41"/>
      <c r="E64" s="41"/>
      <c r="F64" s="41"/>
      <c r="N64" s="36"/>
    </row>
    <row r="65" spans="2:14" s="37" customFormat="1" ht="54" customHeight="1" x14ac:dyDescent="0.8">
      <c r="B65" s="38"/>
      <c r="C65" s="41"/>
      <c r="D65" s="41"/>
      <c r="E65" s="41"/>
      <c r="F65" s="41"/>
      <c r="N65" s="36"/>
    </row>
    <row r="66" spans="2:14" s="37" customFormat="1" ht="54" customHeight="1" x14ac:dyDescent="0.8">
      <c r="B66" s="38"/>
      <c r="C66" s="41"/>
      <c r="D66" s="41"/>
      <c r="E66" s="41"/>
      <c r="F66" s="41"/>
      <c r="N66" s="36"/>
    </row>
    <row r="67" spans="2:14" s="37" customFormat="1" ht="54" customHeight="1" x14ac:dyDescent="0.8">
      <c r="B67" s="38"/>
      <c r="C67" s="41"/>
      <c r="D67" s="41"/>
      <c r="E67" s="41"/>
      <c r="F67" s="41"/>
      <c r="N67" s="36"/>
    </row>
    <row r="68" spans="2:14" s="37" customFormat="1" ht="54" customHeight="1" x14ac:dyDescent="0.8">
      <c r="B68" s="38"/>
      <c r="C68" s="41"/>
      <c r="D68" s="41"/>
      <c r="E68" s="41"/>
      <c r="F68" s="41"/>
      <c r="N68" s="36"/>
    </row>
    <row r="69" spans="2:14" s="37" customFormat="1" ht="54" customHeight="1" x14ac:dyDescent="0.8">
      <c r="B69" s="38"/>
      <c r="C69" s="41"/>
      <c r="D69" s="41"/>
      <c r="E69" s="41"/>
      <c r="F69" s="41"/>
      <c r="N69" s="36"/>
    </row>
    <row r="70" spans="2:14" s="37" customFormat="1" ht="54" customHeight="1" x14ac:dyDescent="0.8">
      <c r="B70" s="38"/>
      <c r="C70" s="41"/>
      <c r="D70" s="41"/>
      <c r="E70" s="41"/>
      <c r="F70" s="41"/>
      <c r="N70" s="36"/>
    </row>
    <row r="71" spans="2:14" s="37" customFormat="1" ht="54" customHeight="1" x14ac:dyDescent="0.8">
      <c r="B71" s="38"/>
      <c r="C71" s="41"/>
      <c r="D71" s="41"/>
      <c r="E71" s="41"/>
      <c r="F71" s="41"/>
      <c r="N71" s="36"/>
    </row>
    <row r="72" spans="2:14" s="37" customFormat="1" ht="54" customHeight="1" x14ac:dyDescent="0.8">
      <c r="B72" s="38"/>
      <c r="C72" s="41"/>
      <c r="D72" s="41"/>
      <c r="E72" s="41"/>
      <c r="F72" s="41"/>
      <c r="N72" s="36"/>
    </row>
    <row r="73" spans="2:14" s="37" customFormat="1" ht="54" customHeight="1" x14ac:dyDescent="0.8">
      <c r="B73" s="38"/>
      <c r="C73" s="41"/>
      <c r="D73" s="41"/>
      <c r="E73" s="41"/>
      <c r="F73" s="41"/>
      <c r="N73" s="36"/>
    </row>
    <row r="74" spans="2:14" s="37" customFormat="1" ht="54" customHeight="1" x14ac:dyDescent="0.8">
      <c r="B74" s="38"/>
      <c r="C74" s="41"/>
      <c r="D74" s="41"/>
      <c r="E74" s="41"/>
      <c r="F74" s="41"/>
      <c r="N74" s="36"/>
    </row>
    <row r="75" spans="2:14" s="37" customFormat="1" ht="54" customHeight="1" x14ac:dyDescent="0.8">
      <c r="B75" s="38"/>
      <c r="C75" s="41"/>
      <c r="D75" s="41"/>
      <c r="E75" s="41"/>
      <c r="F75" s="41"/>
      <c r="N75" s="36"/>
    </row>
    <row r="76" spans="2:14" s="37" customFormat="1" ht="54" customHeight="1" x14ac:dyDescent="0.8">
      <c r="B76" s="38"/>
      <c r="C76" s="41"/>
      <c r="D76" s="41"/>
      <c r="E76" s="41"/>
      <c r="F76" s="41"/>
      <c r="N76" s="36"/>
    </row>
    <row r="77" spans="2:14" s="37" customFormat="1" ht="54" customHeight="1" x14ac:dyDescent="0.8">
      <c r="B77" s="38"/>
      <c r="C77" s="41"/>
      <c r="D77" s="41"/>
      <c r="E77" s="41"/>
      <c r="F77" s="41"/>
      <c r="N77" s="36"/>
    </row>
    <row r="78" spans="2:14" s="37" customFormat="1" ht="54" customHeight="1" x14ac:dyDescent="0.8">
      <c r="B78" s="38"/>
      <c r="C78" s="41"/>
      <c r="D78" s="41"/>
      <c r="E78" s="41"/>
      <c r="F78" s="41"/>
      <c r="N78" s="36"/>
    </row>
    <row r="79" spans="2:14" s="37" customFormat="1" ht="54" customHeight="1" x14ac:dyDescent="0.8">
      <c r="B79" s="38"/>
      <c r="C79" s="41"/>
      <c r="D79" s="41"/>
      <c r="E79" s="41"/>
      <c r="F79" s="41"/>
      <c r="N79" s="36"/>
    </row>
    <row r="80" spans="2:14" s="37" customFormat="1" ht="54" customHeight="1" x14ac:dyDescent="0.8">
      <c r="B80" s="38"/>
      <c r="C80" s="41"/>
      <c r="D80" s="41"/>
      <c r="E80" s="41"/>
      <c r="F80" s="41"/>
      <c r="N80" s="36"/>
    </row>
    <row r="81" spans="2:14" s="37" customFormat="1" ht="54" customHeight="1" x14ac:dyDescent="0.8">
      <c r="B81" s="38"/>
      <c r="C81" s="41"/>
      <c r="D81" s="41"/>
      <c r="E81" s="41"/>
      <c r="F81" s="41"/>
      <c r="N81" s="36"/>
    </row>
    <row r="82" spans="2:14" s="37" customFormat="1" ht="54" customHeight="1" x14ac:dyDescent="0.8">
      <c r="B82" s="38"/>
      <c r="C82" s="41"/>
      <c r="D82" s="41"/>
      <c r="E82" s="41"/>
      <c r="F82" s="41"/>
      <c r="N82" s="36"/>
    </row>
    <row r="83" spans="2:14" s="37" customFormat="1" ht="54" customHeight="1" x14ac:dyDescent="0.8">
      <c r="B83" s="38"/>
      <c r="C83" s="41"/>
      <c r="D83" s="41"/>
      <c r="E83" s="41"/>
      <c r="F83" s="41"/>
      <c r="N83" s="36"/>
    </row>
    <row r="84" spans="2:14" s="37" customFormat="1" ht="54" customHeight="1" x14ac:dyDescent="0.8">
      <c r="B84" s="38"/>
      <c r="C84" s="41"/>
      <c r="D84" s="41"/>
      <c r="E84" s="41"/>
      <c r="F84" s="41"/>
      <c r="N84" s="36"/>
    </row>
    <row r="85" spans="2:14" s="37" customFormat="1" ht="54" customHeight="1" x14ac:dyDescent="0.8">
      <c r="B85" s="38"/>
      <c r="C85" s="41"/>
      <c r="D85" s="41"/>
      <c r="E85" s="41"/>
      <c r="F85" s="41"/>
      <c r="N85" s="36"/>
    </row>
    <row r="86" spans="2:14" s="37" customFormat="1" ht="54" customHeight="1" x14ac:dyDescent="0.8">
      <c r="B86" s="38"/>
      <c r="C86" s="41"/>
      <c r="D86" s="41"/>
      <c r="E86" s="41"/>
      <c r="F86" s="41"/>
      <c r="N86" s="36"/>
    </row>
    <row r="87" spans="2:14" s="37" customFormat="1" ht="54" customHeight="1" x14ac:dyDescent="0.8">
      <c r="B87" s="38"/>
      <c r="C87" s="41"/>
      <c r="D87" s="41"/>
      <c r="E87" s="41"/>
      <c r="F87" s="41"/>
      <c r="N87" s="36"/>
    </row>
    <row r="88" spans="2:14" s="37" customFormat="1" ht="54" customHeight="1" x14ac:dyDescent="0.8">
      <c r="B88" s="38"/>
      <c r="C88" s="41"/>
      <c r="D88" s="41"/>
      <c r="E88" s="41"/>
      <c r="F88" s="41"/>
      <c r="N88" s="36"/>
    </row>
    <row r="89" spans="2:14" s="37" customFormat="1" ht="54" customHeight="1" x14ac:dyDescent="0.8">
      <c r="B89" s="38"/>
      <c r="C89" s="41"/>
      <c r="D89" s="41"/>
      <c r="E89" s="41"/>
      <c r="F89" s="41"/>
      <c r="N89" s="36"/>
    </row>
    <row r="90" spans="2:14" s="37" customFormat="1" ht="54" customHeight="1" x14ac:dyDescent="0.8">
      <c r="B90" s="38"/>
      <c r="C90" s="41"/>
      <c r="D90" s="41"/>
      <c r="E90" s="41"/>
      <c r="F90" s="41"/>
      <c r="N90" s="36"/>
    </row>
    <row r="91" spans="2:14" s="37" customFormat="1" ht="54" customHeight="1" x14ac:dyDescent="0.8">
      <c r="B91" s="38"/>
      <c r="C91" s="41"/>
      <c r="D91" s="41"/>
      <c r="E91" s="41"/>
      <c r="F91" s="41"/>
      <c r="N91" s="36"/>
    </row>
    <row r="92" spans="2:14" s="37" customFormat="1" ht="54" customHeight="1" x14ac:dyDescent="0.8">
      <c r="B92" s="38"/>
      <c r="C92" s="41"/>
      <c r="D92" s="41"/>
      <c r="E92" s="41"/>
      <c r="F92" s="41"/>
      <c r="N92" s="36"/>
    </row>
    <row r="93" spans="2:14" s="37" customFormat="1" ht="54" customHeight="1" x14ac:dyDescent="0.8">
      <c r="B93" s="38"/>
      <c r="C93" s="41"/>
      <c r="D93" s="41"/>
      <c r="E93" s="41"/>
      <c r="F93" s="41"/>
      <c r="N93" s="36"/>
    </row>
    <row r="94" spans="2:14" s="37" customFormat="1" ht="54" customHeight="1" x14ac:dyDescent="0.8">
      <c r="B94" s="38"/>
      <c r="C94" s="41"/>
      <c r="D94" s="41"/>
      <c r="E94" s="41"/>
      <c r="F94" s="41"/>
      <c r="N94" s="36"/>
    </row>
    <row r="95" spans="2:14" s="37" customFormat="1" ht="54" customHeight="1" x14ac:dyDescent="0.8">
      <c r="B95" s="38"/>
      <c r="C95" s="41"/>
      <c r="D95" s="41"/>
      <c r="E95" s="41"/>
      <c r="F95" s="41"/>
      <c r="N95" s="36"/>
    </row>
    <row r="96" spans="2:14" s="37" customFormat="1" ht="54" customHeight="1" x14ac:dyDescent="0.8">
      <c r="B96" s="38"/>
      <c r="C96" s="41"/>
      <c r="D96" s="41"/>
      <c r="E96" s="41"/>
      <c r="F96" s="41"/>
      <c r="N96" s="36"/>
    </row>
    <row r="97" spans="2:17" s="37" customFormat="1" ht="54" customHeight="1" x14ac:dyDescent="0.8">
      <c r="B97" s="38"/>
      <c r="C97" s="41"/>
      <c r="D97" s="41"/>
      <c r="E97" s="41"/>
      <c r="F97" s="41"/>
      <c r="N97" s="36"/>
    </row>
    <row r="98" spans="2:17" s="37" customFormat="1" ht="54" customHeight="1" x14ac:dyDescent="0.8">
      <c r="B98" s="38"/>
      <c r="C98" s="41"/>
      <c r="D98" s="41"/>
      <c r="E98" s="41"/>
      <c r="F98" s="41"/>
      <c r="N98" s="36"/>
    </row>
    <row r="99" spans="2:17" s="37" customFormat="1" ht="54" customHeight="1" x14ac:dyDescent="0.8">
      <c r="B99" s="38"/>
      <c r="C99" s="41"/>
      <c r="D99" s="41"/>
      <c r="E99" s="41"/>
      <c r="F99" s="41"/>
      <c r="N99" s="36"/>
    </row>
    <row r="100" spans="2:17" s="37" customFormat="1" ht="54" customHeight="1" x14ac:dyDescent="0.8">
      <c r="B100" s="38"/>
      <c r="C100" s="41"/>
      <c r="D100" s="41"/>
      <c r="E100" s="41"/>
      <c r="F100" s="41"/>
      <c r="N100" s="36"/>
    </row>
    <row r="101" spans="2:17" s="37" customFormat="1" ht="174" customHeight="1" thickBot="1" x14ac:dyDescent="0.9">
      <c r="B101" s="94"/>
      <c r="C101" s="95"/>
      <c r="D101" s="96" t="s">
        <v>125</v>
      </c>
      <c r="E101" s="97" t="s">
        <v>123</v>
      </c>
      <c r="F101" s="97" t="s">
        <v>124</v>
      </c>
      <c r="G101" s="98" t="s">
        <v>121</v>
      </c>
      <c r="H101" s="99" t="s">
        <v>122</v>
      </c>
      <c r="I101" s="48" t="s">
        <v>55</v>
      </c>
      <c r="J101" s="48" t="s">
        <v>56</v>
      </c>
      <c r="K101" s="48" t="s">
        <v>57</v>
      </c>
      <c r="Q101" s="36"/>
    </row>
    <row r="102" spans="2:17" s="37" customFormat="1" ht="54" customHeight="1" x14ac:dyDescent="0.8">
      <c r="B102" s="65"/>
      <c r="C102" s="65"/>
      <c r="D102" s="89" t="s">
        <v>5</v>
      </c>
      <c r="E102" s="87">
        <v>6.4000000000000001E-2</v>
      </c>
      <c r="F102" s="87">
        <f>Table25[[#This Row],[Net Exp]]/Table25[[#Totals],[Net Exp]]</f>
        <v>0.28193832599118951</v>
      </c>
      <c r="G102" s="87" t="e">
        <f ca="1">Table25[[#This Row],[Vol Contrib]]/Table25[[#Totals],[Vol Contrib]]</f>
        <v>#DIV/0!</v>
      </c>
      <c r="H102" s="91">
        <f ca="1">INDEX(INDIRECT("TBL_DATA[" &amp; TRIM($D102)&amp;".1" &amp; "]"),ROW_LATEST)*SQRT(252)</f>
        <v>0</v>
      </c>
      <c r="I102" s="87" t="e">
        <f ca="1">$H102-INDEX(INDIRECT("TBL_DATA[" &amp; TRIM($D102)&amp;".1" &amp; "]"),ROW_LATEST-21)*SQRT(252)</f>
        <v>#VALUE!</v>
      </c>
      <c r="J102" s="87" t="e">
        <f ca="1">$H102-INDEX(INDIRECT("TBL_DATA[" &amp; TRIM($D102)&amp;".1"  &amp; "]"),ROW_LATEST-63)*SQRT(252)</f>
        <v>#VALUE!</v>
      </c>
      <c r="K102" s="87" t="e">
        <f ca="1">$H102-INDEX(INDIRECT("TBL_DATA[" &amp; TRIM($D102)&amp;".1"  &amp; "]"),ROW_LATEST-252)*SQRT(252)</f>
        <v>#VALUE!</v>
      </c>
      <c r="Q102" s="36"/>
    </row>
    <row r="103" spans="2:17" s="37" customFormat="1" ht="54" customHeight="1" x14ac:dyDescent="0.8">
      <c r="B103" s="65"/>
      <c r="C103" s="65"/>
      <c r="D103" s="89" t="s">
        <v>6</v>
      </c>
      <c r="E103" s="87">
        <v>-2.8000000000000001E-2</v>
      </c>
      <c r="F103" s="87">
        <f>Table25[[#This Row],[Net Exp]]/Table25[[#Totals],[Net Exp]]</f>
        <v>-0.1233480176211454</v>
      </c>
      <c r="G103" s="87" t="e">
        <f ca="1">Table25[[#This Row],[Vol Contrib]]/Table25[[#Totals],[Vol Contrib]]</f>
        <v>#DIV/0!</v>
      </c>
      <c r="H103" s="91">
        <f ca="1">INDEX(INDIRECT("TBL_DATA[" &amp; TRIM($D103)&amp;".1" &amp; "]"),ROW_LATEST)*SQRT(252)</f>
        <v>0</v>
      </c>
      <c r="I103" s="87" t="e">
        <f ca="1">$H103-INDEX(INDIRECT("TBL_DATA[" &amp; TRIM($D103)&amp;".1" &amp; "]"),ROW_LATEST-21)*SQRT(252)</f>
        <v>#VALUE!</v>
      </c>
      <c r="J103" s="87" t="e">
        <f ca="1">$H103-INDEX(INDIRECT("TBL_DATA[" &amp; TRIM($D103)&amp;".1"  &amp; "]"),ROW_LATEST-63)*SQRT(252)</f>
        <v>#VALUE!</v>
      </c>
      <c r="K103" s="87" t="e">
        <f ca="1">$H103-INDEX(INDIRECT("TBL_DATA[" &amp; TRIM($D103)&amp;".1"  &amp; "]"),ROW_LATEST-252)*SQRT(252)</f>
        <v>#VALUE!</v>
      </c>
      <c r="Q103" s="36"/>
    </row>
    <row r="104" spans="2:17" s="37" customFormat="1" ht="54" customHeight="1" x14ac:dyDescent="0.8">
      <c r="B104" s="65"/>
      <c r="C104" s="65"/>
      <c r="D104" s="89" t="s">
        <v>7</v>
      </c>
      <c r="E104" s="87">
        <v>0</v>
      </c>
      <c r="F104" s="87">
        <f>Table25[[#This Row],[Net Exp]]/Table25[[#Totals],[Net Exp]]</f>
        <v>0</v>
      </c>
      <c r="G104" s="87" t="e">
        <f ca="1">Table25[[#This Row],[Vol Contrib]]/Table25[[#Totals],[Vol Contrib]]</f>
        <v>#DIV/0!</v>
      </c>
      <c r="H104" s="91">
        <f ca="1">INDEX(INDIRECT("TBL_DATA[" &amp; TRIM($D104)&amp;".1" &amp; "]"),ROW_LATEST)*SQRT(252)</f>
        <v>0</v>
      </c>
      <c r="I104" s="87" t="e">
        <f ca="1">$H104-INDEX(INDIRECT("TBL_DATA[" &amp; TRIM($D104)&amp;".1" &amp; "]"),ROW_LATEST-21)*SQRT(252)</f>
        <v>#VALUE!</v>
      </c>
      <c r="J104" s="87" t="e">
        <f ca="1">$H104-INDEX(INDIRECT("TBL_DATA[" &amp; TRIM($D104)&amp;".1"  &amp; "]"),ROW_LATEST-63)*SQRT(252)</f>
        <v>#VALUE!</v>
      </c>
      <c r="K104" s="87" t="e">
        <f ca="1">$H104-INDEX(INDIRECT("TBL_DATA[" &amp; TRIM($D104)&amp;".1"  &amp; "]"),ROW_LATEST-252)*SQRT(252)</f>
        <v>#VALUE!</v>
      </c>
      <c r="Q104" s="36"/>
    </row>
    <row r="105" spans="2:17" s="37" customFormat="1" ht="54" customHeight="1" x14ac:dyDescent="0.8">
      <c r="B105" s="65"/>
      <c r="C105" s="65"/>
      <c r="D105" s="89" t="s">
        <v>8</v>
      </c>
      <c r="E105" s="87">
        <v>2.9000000000000001E-2</v>
      </c>
      <c r="F105" s="87">
        <f>Table25[[#This Row],[Net Exp]]/Table25[[#Totals],[Net Exp]]</f>
        <v>0.12775330396475773</v>
      </c>
      <c r="G105" s="87" t="e">
        <f ca="1">Table25[[#This Row],[Vol Contrib]]/Table25[[#Totals],[Vol Contrib]]</f>
        <v>#DIV/0!</v>
      </c>
      <c r="H105" s="91">
        <f ca="1">INDEX(INDIRECT("TBL_DATA[" &amp; TRIM($D105)&amp;".1" &amp; "]"),ROW_LATEST)*SQRT(252)</f>
        <v>0</v>
      </c>
      <c r="I105" s="87" t="e">
        <f ca="1">$H105-INDEX(INDIRECT("TBL_DATA[" &amp; TRIM($D105)&amp;".1" &amp; "]"),ROW_LATEST-21)*SQRT(252)</f>
        <v>#VALUE!</v>
      </c>
      <c r="J105" s="87" t="e">
        <f ca="1">$H105-INDEX(INDIRECT("TBL_DATA[" &amp; TRIM($D105)&amp;".1"  &amp; "]"),ROW_LATEST-63)*SQRT(252)</f>
        <v>#VALUE!</v>
      </c>
      <c r="K105" s="87" t="e">
        <f ca="1">$H105-INDEX(INDIRECT("TBL_DATA[" &amp; TRIM($D105)&amp;".1"  &amp; "]"),ROW_LATEST-252)*SQRT(252)</f>
        <v>#VALUE!</v>
      </c>
      <c r="Q105" s="36"/>
    </row>
    <row r="106" spans="2:17" s="37" customFormat="1" ht="54" customHeight="1" x14ac:dyDescent="0.8">
      <c r="B106" s="65"/>
      <c r="C106" s="65"/>
      <c r="D106" s="89" t="s">
        <v>9</v>
      </c>
      <c r="E106" s="87">
        <v>6.0999999999999999E-2</v>
      </c>
      <c r="F106" s="87">
        <f>Table25[[#This Row],[Net Exp]]/Table25[[#Totals],[Net Exp]]</f>
        <v>0.26872246696035246</v>
      </c>
      <c r="G106" s="87" t="e">
        <f ca="1">Table25[[#This Row],[Vol Contrib]]/Table25[[#Totals],[Vol Contrib]]</f>
        <v>#DIV/0!</v>
      </c>
      <c r="H106" s="91">
        <f ca="1">INDEX(INDIRECT("TBL_DATA[" &amp; TRIM($D106)&amp;".1" &amp; "]"),ROW_LATEST)*SQRT(252)</f>
        <v>0</v>
      </c>
      <c r="I106" s="87" t="e">
        <f ca="1">$H106-INDEX(INDIRECT("TBL_DATA[" &amp; TRIM($D106)&amp;".1" &amp; "]"),ROW_LATEST-21)*SQRT(252)</f>
        <v>#VALUE!</v>
      </c>
      <c r="J106" s="87" t="e">
        <f ca="1">$H106-INDEX(INDIRECT("TBL_DATA[" &amp; TRIM($D106)&amp;".1"  &amp; "]"),ROW_LATEST-63)*SQRT(252)</f>
        <v>#VALUE!</v>
      </c>
      <c r="K106" s="87" t="e">
        <f ca="1">$H106-INDEX(INDIRECT("TBL_DATA[" &amp; TRIM($D106)&amp;".1"  &amp; "]"),ROW_LATEST-252)*SQRT(252)</f>
        <v>#VALUE!</v>
      </c>
      <c r="Q106" s="36"/>
    </row>
    <row r="107" spans="2:17" s="37" customFormat="1" ht="54" customHeight="1" x14ac:dyDescent="0.8">
      <c r="B107" s="65"/>
      <c r="C107" s="65"/>
      <c r="D107" s="89" t="s">
        <v>12</v>
      </c>
      <c r="E107" s="87">
        <v>5.6000000000000001E-2</v>
      </c>
      <c r="F107" s="87">
        <f>Table25[[#This Row],[Net Exp]]/Table25[[#Totals],[Net Exp]]</f>
        <v>0.24669603524229081</v>
      </c>
      <c r="G107" s="87" t="e">
        <f ca="1">Table25[[#This Row],[Vol Contrib]]/Table25[[#Totals],[Vol Contrib]]</f>
        <v>#DIV/0!</v>
      </c>
      <c r="H107" s="91">
        <f ca="1">INDEX(INDIRECT("TBL_DATA[" &amp; TRIM($D107)&amp;".1" &amp; "]"),ROW_LATEST)*SQRT(252)</f>
        <v>0</v>
      </c>
      <c r="I107" s="87" t="e">
        <f ca="1">$H107-INDEX(INDIRECT("TBL_DATA[" &amp; TRIM($D107)&amp;".1" &amp; "]"),ROW_LATEST-21)*SQRT(252)</f>
        <v>#VALUE!</v>
      </c>
      <c r="J107" s="87" t="e">
        <f ca="1">$H107-INDEX(INDIRECT("TBL_DATA[" &amp; TRIM($D107)&amp;".1"  &amp; "]"),ROW_LATEST-63)*SQRT(252)</f>
        <v>#VALUE!</v>
      </c>
      <c r="K107" s="87" t="e">
        <f ca="1">$H107-INDEX(INDIRECT("TBL_DATA[" &amp; TRIM($D107)&amp;".1"  &amp; "]"),ROW_LATEST-252)*SQRT(252)</f>
        <v>#VALUE!</v>
      </c>
      <c r="Q107" s="36"/>
    </row>
    <row r="108" spans="2:17" s="37" customFormat="1" ht="54" customHeight="1" x14ac:dyDescent="0.8">
      <c r="B108" s="65"/>
      <c r="C108" s="86"/>
      <c r="D108" s="89" t="s">
        <v>10</v>
      </c>
      <c r="E108" s="87">
        <v>5.8999999999999997E-2</v>
      </c>
      <c r="F108" s="87">
        <f>Table25[[#This Row],[Net Exp]]/Table25[[#Totals],[Net Exp]]</f>
        <v>0.25991189427312777</v>
      </c>
      <c r="G108" s="87" t="e">
        <f ca="1">Table25[[#This Row],[Vol Contrib]]/Table25[[#Totals],[Vol Contrib]]</f>
        <v>#DIV/0!</v>
      </c>
      <c r="H108" s="92">
        <f ca="1">INDEX(INDIRECT("TBL_DATA[" &amp; TRIM($D108)&amp;".1" &amp; "]"),ROW_LATEST)*SQRT(252)</f>
        <v>0</v>
      </c>
      <c r="I108" s="87" t="e">
        <f ca="1">$H108-INDEX(INDIRECT("TBL_DATA[" &amp; TRIM($D108)&amp;".1" &amp; "]"),ROW_LATEST-21)*SQRT(252)</f>
        <v>#VALUE!</v>
      </c>
      <c r="J108" s="87" t="e">
        <f ca="1">$H108-INDEX(INDIRECT("TBL_DATA[" &amp; TRIM($D108)&amp;".1"  &amp; "]"),ROW_LATEST-63)*SQRT(252)</f>
        <v>#VALUE!</v>
      </c>
      <c r="K108" s="87" t="e">
        <f ca="1">$H108-INDEX(INDIRECT("TBL_DATA[" &amp; TRIM($D108)&amp;".1"  &amp; "]"),ROW_LATEST-252)*SQRT(252)</f>
        <v>#VALUE!</v>
      </c>
      <c r="Q108" s="36"/>
    </row>
    <row r="109" spans="2:17" s="37" customFormat="1" ht="54" customHeight="1" x14ac:dyDescent="0.8">
      <c r="B109" s="65"/>
      <c r="C109" s="86"/>
      <c r="D109" s="89" t="s">
        <v>11</v>
      </c>
      <c r="E109" s="87">
        <v>4.9000000000000002E-2</v>
      </c>
      <c r="F109" s="87">
        <f>Table25[[#This Row],[Net Exp]]/Table25[[#Totals],[Net Exp]]</f>
        <v>0.21585903083700447</v>
      </c>
      <c r="G109" s="87" t="e">
        <f ca="1">Table25[[#This Row],[Vol Contrib]]/Table25[[#Totals],[Vol Contrib]]</f>
        <v>#DIV/0!</v>
      </c>
      <c r="H109" s="92">
        <f ca="1">INDEX(INDIRECT("TBL_DATA[" &amp; TRIM($D109)&amp;".1" &amp; "]"),ROW_LATEST)*SQRT(252)</f>
        <v>0</v>
      </c>
      <c r="I109" s="87" t="e">
        <f ca="1">$H109-INDEX(INDIRECT("TBL_DATA[" &amp; TRIM($D109)&amp;".1" &amp; "]"),ROW_LATEST-21)*SQRT(252)</f>
        <v>#VALUE!</v>
      </c>
      <c r="J109" s="87" t="e">
        <f ca="1">$H109-INDEX(INDIRECT("TBL_DATA[" &amp; TRIM($D109)&amp;".1"  &amp; "]"),ROW_LATEST-63)*SQRT(252)</f>
        <v>#VALUE!</v>
      </c>
      <c r="K109" s="87" t="e">
        <f ca="1">$H109-INDEX(INDIRECT("TBL_DATA[" &amp; TRIM($D109)&amp;".1"  &amp; "]"),ROW_LATEST-252)*SQRT(252)</f>
        <v>#VALUE!</v>
      </c>
      <c r="Q109" s="36"/>
    </row>
    <row r="110" spans="2:17" s="37" customFormat="1" ht="54" customHeight="1" x14ac:dyDescent="0.8">
      <c r="B110" s="65"/>
      <c r="C110" s="86"/>
      <c r="D110" s="89" t="s">
        <v>15</v>
      </c>
      <c r="E110" s="87">
        <v>-7.4999999999999997E-2</v>
      </c>
      <c r="F110" s="87">
        <f>Table25[[#This Row],[Net Exp]]/Table25[[#Totals],[Net Exp]]</f>
        <v>-0.33039647577092518</v>
      </c>
      <c r="G110" s="87" t="e">
        <f ca="1">Table25[[#This Row],[Vol Contrib]]/Table25[[#Totals],[Vol Contrib]]</f>
        <v>#DIV/0!</v>
      </c>
      <c r="H110" s="92">
        <f ca="1">INDEX(INDIRECT("TBL_DATA[" &amp; TRIM($D110)&amp;".1" &amp; "]"),ROW_LATEST)*SQRT(252)</f>
        <v>0</v>
      </c>
      <c r="I110" s="87" t="e">
        <f ca="1">$H110-INDEX(INDIRECT("TBL_DATA[" &amp; TRIM($D110)&amp;".1" &amp; "]"),ROW_LATEST-21)*SQRT(252)</f>
        <v>#VALUE!</v>
      </c>
      <c r="J110" s="87" t="e">
        <f ca="1">$H110-INDEX(INDIRECT("TBL_DATA[" &amp; TRIM($D110)&amp;".1"  &amp; "]"),ROW_LATEST-63)*SQRT(252)</f>
        <v>#VALUE!</v>
      </c>
      <c r="K110" s="87" t="e">
        <f ca="1">$H110-INDEX(INDIRECT("TBL_DATA[" &amp; TRIM($D110)&amp;".1"  &amp; "]"),ROW_LATEST-252)*SQRT(252)</f>
        <v>#VALUE!</v>
      </c>
      <c r="Q110" s="36"/>
    </row>
    <row r="111" spans="2:17" s="37" customFormat="1" ht="54" customHeight="1" x14ac:dyDescent="0.8">
      <c r="B111" s="65"/>
      <c r="C111" s="86"/>
      <c r="D111" s="89" t="s">
        <v>14</v>
      </c>
      <c r="E111" s="87">
        <v>1.9E-2</v>
      </c>
      <c r="F111" s="87">
        <f>Table25[[#This Row],[Net Exp]]/Table25[[#Totals],[Net Exp]]</f>
        <v>8.3700440528634373E-2</v>
      </c>
      <c r="G111" s="87" t="e">
        <f ca="1">Table25[[#This Row],[Vol Contrib]]/Table25[[#Totals],[Vol Contrib]]</f>
        <v>#DIV/0!</v>
      </c>
      <c r="H111" s="92">
        <f ca="1">INDEX(INDIRECT("TBL_DATA[" &amp; TRIM($D111)&amp;".1" &amp; "]"),ROW_LATEST)*SQRT(252)</f>
        <v>0</v>
      </c>
      <c r="I111" s="87" t="e">
        <f ca="1">$H111-INDEX(INDIRECT("TBL_DATA[" &amp; TRIM($D111)&amp;".1" &amp; "]"),ROW_LATEST-21)*SQRT(252)</f>
        <v>#VALUE!</v>
      </c>
      <c r="J111" s="87" t="e">
        <f ca="1">$H111-INDEX(INDIRECT("TBL_DATA[" &amp; TRIM($D111)&amp;".1"  &amp; "]"),ROW_LATEST-63)*SQRT(252)</f>
        <v>#VALUE!</v>
      </c>
      <c r="K111" s="87" t="e">
        <f ca="1">$H111-INDEX(INDIRECT("TBL_DATA[" &amp; TRIM($D111)&amp;".1"  &amp; "]"),ROW_LATEST-252)*SQRT(252)</f>
        <v>#VALUE!</v>
      </c>
      <c r="Q111" s="36"/>
    </row>
    <row r="112" spans="2:17" s="37" customFormat="1" ht="54" customHeight="1" thickBot="1" x14ac:dyDescent="0.85">
      <c r="B112" s="100"/>
      <c r="C112" s="101"/>
      <c r="D112" s="102" t="s">
        <v>13</v>
      </c>
      <c r="E112" s="103">
        <v>-7.0000000000000001E-3</v>
      </c>
      <c r="F112" s="103">
        <f>Table25[[#This Row],[Net Exp]]/Table25[[#Totals],[Net Exp]]</f>
        <v>-3.0837004405286351E-2</v>
      </c>
      <c r="G112" s="103" t="e">
        <f ca="1">Table25[[#This Row],[Vol Contrib]]/Table25[[#Totals],[Vol Contrib]]</f>
        <v>#DIV/0!</v>
      </c>
      <c r="H112" s="104">
        <f ca="1">INDEX(INDIRECT("TBL_DATA[" &amp; TRIM($D112)&amp;".1" &amp; "]"),ROW_LATEST)*SQRT(252)</f>
        <v>0</v>
      </c>
      <c r="I112" s="87" t="e">
        <f ca="1">$H112-INDEX(INDIRECT("TBL_DATA[" &amp; TRIM($D112)&amp;".1" &amp; "]"),ROW_LATEST-21)*SQRT(252)</f>
        <v>#VALUE!</v>
      </c>
      <c r="J112" s="87" t="e">
        <f ca="1">$H112-INDEX(INDIRECT("TBL_DATA[" &amp; TRIM($D112)&amp;".1"  &amp; "]"),ROW_LATEST-63)*SQRT(252)</f>
        <v>#VALUE!</v>
      </c>
      <c r="K112" s="87" t="e">
        <f ca="1">$H112-INDEX(INDIRECT("TBL_DATA[" &amp; TRIM($D112)&amp;".1"  &amp; "]"),ROW_LATEST-252)*SQRT(252)</f>
        <v>#VALUE!</v>
      </c>
      <c r="Q112" s="36"/>
    </row>
    <row r="113" spans="2:17" s="37" customFormat="1" ht="54" customHeight="1" x14ac:dyDescent="0.8">
      <c r="B113" s="65"/>
      <c r="C113" s="86"/>
      <c r="D113" s="90" t="s">
        <v>120</v>
      </c>
      <c r="E113" s="83">
        <f>SUBTOTAL(109,Table25[Net Exp])</f>
        <v>0.22699999999999995</v>
      </c>
      <c r="F113" s="83">
        <f>SUBTOTAL(109,Table25[% Total Net])</f>
        <v>1</v>
      </c>
      <c r="G113" s="83" t="e">
        <f ca="1">SUBTOTAL(109,Table25[Risk Weight])</f>
        <v>#DIV/0!</v>
      </c>
      <c r="H113" s="93">
        <f ca="1">SUBTOTAL(109,Table25[Vol Contrib])</f>
        <v>0</v>
      </c>
      <c r="I113" s="88"/>
      <c r="J113" s="88"/>
      <c r="K113" s="85"/>
      <c r="Q113" s="36"/>
    </row>
    <row r="114" spans="2:17" s="37" customFormat="1" ht="54" customHeight="1" x14ac:dyDescent="0.8">
      <c r="B114" s="38"/>
      <c r="C114" s="70"/>
      <c r="D114" s="83"/>
      <c r="E114" s="83"/>
      <c r="F114" s="84"/>
      <c r="G114" s="85"/>
      <c r="H114" s="71"/>
      <c r="I114" s="71"/>
      <c r="J114" s="72"/>
      <c r="Q114" s="36"/>
    </row>
    <row r="115" spans="2:17" s="37" customFormat="1" ht="54" customHeight="1" x14ac:dyDescent="0.8">
      <c r="B115" s="38"/>
      <c r="C115" s="41"/>
      <c r="D115" s="41"/>
      <c r="E115" s="41"/>
      <c r="F115" s="41"/>
      <c r="N115" s="36"/>
    </row>
    <row r="116" spans="2:17" s="37" customFormat="1" ht="54" customHeight="1" x14ac:dyDescent="0.8">
      <c r="B116" s="38"/>
      <c r="C116" s="41"/>
      <c r="D116" s="41"/>
      <c r="E116" s="41"/>
      <c r="F116" s="41"/>
      <c r="N116" s="36"/>
    </row>
    <row r="117" spans="2:17" s="37" customFormat="1" ht="54" customHeight="1" x14ac:dyDescent="0.8">
      <c r="B117" s="38"/>
      <c r="C117" s="41"/>
      <c r="D117" s="41"/>
      <c r="E117" s="41"/>
      <c r="F117" s="41"/>
      <c r="N117" s="36"/>
    </row>
    <row r="118" spans="2:17" s="37" customFormat="1" ht="54" customHeight="1" x14ac:dyDescent="0.8">
      <c r="B118" s="38"/>
      <c r="C118" s="41"/>
      <c r="D118" s="41"/>
      <c r="E118" s="41"/>
      <c r="F118" s="41"/>
      <c r="N118" s="36"/>
    </row>
    <row r="119" spans="2:17" s="37" customFormat="1" ht="54" customHeight="1" x14ac:dyDescent="0.8">
      <c r="B119" s="38"/>
      <c r="C119" s="41"/>
      <c r="D119" s="41"/>
      <c r="E119" s="41"/>
      <c r="F119" s="41"/>
      <c r="N119" s="36"/>
    </row>
    <row r="120" spans="2:17" s="37" customFormat="1" ht="54" customHeight="1" x14ac:dyDescent="0.8">
      <c r="B120" s="38"/>
      <c r="C120" s="41"/>
      <c r="D120" s="41"/>
      <c r="E120" s="41"/>
      <c r="F120" s="41"/>
      <c r="N120" s="36"/>
    </row>
    <row r="121" spans="2:17" s="37" customFormat="1" ht="54" customHeight="1" x14ac:dyDescent="0.8">
      <c r="B121" s="38"/>
      <c r="C121" s="41"/>
      <c r="D121" s="41"/>
      <c r="E121" s="41"/>
      <c r="F121" s="41"/>
      <c r="N121" s="36"/>
    </row>
    <row r="122" spans="2:17" s="37" customFormat="1" ht="54" customHeight="1" x14ac:dyDescent="0.8">
      <c r="B122" s="38"/>
      <c r="C122" s="41"/>
      <c r="D122" s="41"/>
      <c r="E122" s="41"/>
      <c r="F122" s="41"/>
      <c r="N122" s="36"/>
    </row>
    <row r="123" spans="2:17" s="37" customFormat="1" ht="54" customHeight="1" x14ac:dyDescent="0.8">
      <c r="B123" s="38"/>
      <c r="C123" s="41"/>
      <c r="D123" s="41"/>
      <c r="E123" s="41"/>
      <c r="F123" s="41"/>
      <c r="N123" s="36"/>
    </row>
    <row r="124" spans="2:17" s="37" customFormat="1" ht="54" customHeight="1" x14ac:dyDescent="0.8">
      <c r="B124" s="38"/>
      <c r="C124" s="41"/>
      <c r="D124" s="41"/>
      <c r="E124" s="41"/>
      <c r="F124" s="41"/>
      <c r="N124" s="36"/>
    </row>
    <row r="125" spans="2:17" s="37" customFormat="1" ht="54" customHeight="1" x14ac:dyDescent="0.8">
      <c r="B125" s="38"/>
      <c r="C125" s="41"/>
      <c r="D125" s="41"/>
      <c r="E125" s="41"/>
      <c r="F125" s="41"/>
      <c r="N125" s="36"/>
    </row>
    <row r="126" spans="2:17" s="37" customFormat="1" ht="54" customHeight="1" x14ac:dyDescent="0.8">
      <c r="B126" s="38"/>
      <c r="C126" s="41"/>
      <c r="D126" s="41"/>
      <c r="E126" s="41"/>
      <c r="F126" s="41"/>
      <c r="N126" s="36"/>
    </row>
    <row r="127" spans="2:17" s="37" customFormat="1" ht="54" customHeight="1" x14ac:dyDescent="0.8">
      <c r="B127" s="38"/>
      <c r="C127" s="41"/>
      <c r="D127" s="41"/>
      <c r="E127" s="41"/>
      <c r="F127" s="41"/>
      <c r="N127" s="36"/>
    </row>
    <row r="128" spans="2:17" s="37" customFormat="1" ht="54" customHeight="1" x14ac:dyDescent="0.8">
      <c r="B128" s="38"/>
      <c r="C128" s="41"/>
      <c r="D128" s="41"/>
      <c r="E128" s="41"/>
      <c r="F128" s="41"/>
      <c r="N128" s="36"/>
    </row>
    <row r="129" spans="2:14" s="37" customFormat="1" ht="54" customHeight="1" x14ac:dyDescent="0.8">
      <c r="B129" s="38"/>
      <c r="C129" s="41"/>
      <c r="D129" s="41"/>
      <c r="E129" s="41"/>
      <c r="F129" s="41"/>
      <c r="N129" s="36"/>
    </row>
    <row r="130" spans="2:14" s="37" customFormat="1" ht="54" customHeight="1" x14ac:dyDescent="0.8">
      <c r="B130" s="38"/>
      <c r="C130" s="39"/>
      <c r="D130" s="39"/>
      <c r="E130" s="39"/>
      <c r="F130" s="39"/>
      <c r="G130" s="30"/>
      <c r="N130" s="36"/>
    </row>
    <row r="131" spans="2:14" s="37" customFormat="1" ht="54" customHeight="1" x14ac:dyDescent="0.8">
      <c r="B131" s="38"/>
      <c r="C131" s="39"/>
      <c r="D131" s="39"/>
      <c r="E131" s="39"/>
      <c r="F131" s="39"/>
      <c r="G131" s="30"/>
      <c r="N131" s="36"/>
    </row>
    <row r="132" spans="2:14" s="37" customFormat="1" ht="54" customHeight="1" x14ac:dyDescent="0.8">
      <c r="B132" s="38"/>
      <c r="C132" s="39"/>
      <c r="D132" s="39"/>
      <c r="E132" s="39"/>
      <c r="F132" s="39"/>
      <c r="G132" s="30"/>
      <c r="N132" s="36"/>
    </row>
    <row r="133" spans="2:14" s="37" customFormat="1" ht="54" customHeight="1" x14ac:dyDescent="0.8">
      <c r="B133" s="38"/>
      <c r="C133" s="39"/>
      <c r="D133" s="39"/>
      <c r="E133" s="39"/>
      <c r="F133" s="39"/>
      <c r="G133" s="30"/>
      <c r="N133" s="36"/>
    </row>
    <row r="134" spans="2:14" s="37" customFormat="1" ht="54" customHeight="1" x14ac:dyDescent="0.8">
      <c r="B134" s="38"/>
      <c r="C134" s="39"/>
      <c r="D134" s="39"/>
      <c r="E134" s="39"/>
      <c r="F134" s="39"/>
      <c r="G134" s="30"/>
      <c r="N134" s="36"/>
    </row>
    <row r="135" spans="2:14" s="37" customFormat="1" ht="54" customHeight="1" x14ac:dyDescent="0.8">
      <c r="B135" s="38"/>
      <c r="C135" s="39"/>
      <c r="D135" s="39"/>
      <c r="E135" s="39"/>
      <c r="F135" s="39"/>
      <c r="G135" s="30"/>
      <c r="N135" s="36"/>
    </row>
    <row r="136" spans="2:14" s="37" customFormat="1" ht="54" customHeight="1" x14ac:dyDescent="0.8">
      <c r="B136" s="38"/>
      <c r="C136" s="39"/>
      <c r="D136" s="39"/>
      <c r="E136" s="39"/>
      <c r="F136" s="39"/>
      <c r="G136" s="30"/>
      <c r="N136" s="36"/>
    </row>
    <row r="137" spans="2:14" s="37" customFormat="1" ht="54" customHeight="1" x14ac:dyDescent="0.8">
      <c r="B137" s="38"/>
      <c r="C137" s="39"/>
      <c r="D137" s="39"/>
      <c r="E137" s="39"/>
      <c r="F137" s="39"/>
      <c r="G137" s="30"/>
      <c r="N137" s="36"/>
    </row>
    <row r="138" spans="2:14" s="37" customFormat="1" ht="54" customHeight="1" x14ac:dyDescent="0.8">
      <c r="B138" s="38"/>
      <c r="C138" s="39"/>
      <c r="D138" s="39"/>
      <c r="E138" s="39"/>
      <c r="F138" s="39"/>
      <c r="G138" s="30"/>
      <c r="N138" s="36"/>
    </row>
    <row r="139" spans="2:14" s="37" customFormat="1" ht="54" customHeight="1" x14ac:dyDescent="0.8">
      <c r="B139" s="38"/>
      <c r="C139" s="39"/>
      <c r="D139" s="39"/>
      <c r="E139" s="39"/>
      <c r="F139" s="39"/>
      <c r="G139" s="30"/>
      <c r="N139" s="36"/>
    </row>
    <row r="140" spans="2:14" s="37" customFormat="1" ht="54" customHeight="1" x14ac:dyDescent="0.8">
      <c r="B140" s="38"/>
      <c r="C140" s="39"/>
      <c r="D140" s="39"/>
      <c r="E140" s="39"/>
      <c r="F140" s="39"/>
      <c r="G140" s="30"/>
      <c r="N140" s="36"/>
    </row>
    <row r="141" spans="2:14" s="37" customFormat="1" ht="54" customHeight="1" x14ac:dyDescent="0.8">
      <c r="B141" s="38"/>
      <c r="C141" s="39"/>
      <c r="D141" s="39"/>
      <c r="E141" s="39"/>
      <c r="F141" s="39"/>
      <c r="G141" s="30"/>
      <c r="N141" s="36"/>
    </row>
    <row r="142" spans="2:14" s="37" customFormat="1" ht="54" customHeight="1" x14ac:dyDescent="0.8">
      <c r="B142" s="38"/>
      <c r="C142" s="39"/>
      <c r="D142" s="39"/>
      <c r="E142" s="39"/>
      <c r="F142" s="39"/>
      <c r="G142" s="30"/>
      <c r="N142" s="36"/>
    </row>
    <row r="143" spans="2:14" s="37" customFormat="1" ht="54" customHeight="1" x14ac:dyDescent="0.8">
      <c r="B143" s="38"/>
      <c r="C143" s="39"/>
      <c r="D143" s="39"/>
      <c r="E143" s="39"/>
      <c r="F143" s="39"/>
      <c r="G143" s="30"/>
      <c r="N143" s="36"/>
    </row>
    <row r="144" spans="2:14" s="37" customFormat="1" ht="54" customHeight="1" x14ac:dyDescent="0.8">
      <c r="B144" s="38"/>
      <c r="C144" s="39"/>
      <c r="D144" s="39"/>
      <c r="E144" s="39"/>
      <c r="F144" s="39"/>
      <c r="G144" s="30"/>
      <c r="N144" s="36"/>
    </row>
    <row r="145" spans="2:17" s="37" customFormat="1" ht="174" customHeight="1" thickBot="1" x14ac:dyDescent="0.9">
      <c r="B145" s="109"/>
      <c r="C145" s="49"/>
      <c r="D145" s="110" t="s">
        <v>119</v>
      </c>
      <c r="E145" s="97" t="s">
        <v>123</v>
      </c>
      <c r="F145" s="97" t="s">
        <v>124</v>
      </c>
      <c r="G145" s="98" t="s">
        <v>121</v>
      </c>
      <c r="H145" s="99" t="s">
        <v>122</v>
      </c>
      <c r="I145" s="48" t="s">
        <v>55</v>
      </c>
      <c r="J145" s="48" t="s">
        <v>56</v>
      </c>
      <c r="K145" s="48" t="s">
        <v>57</v>
      </c>
      <c r="Q145" s="36"/>
    </row>
    <row r="146" spans="2:17" s="37" customFormat="1" ht="54" customHeight="1" x14ac:dyDescent="0.8">
      <c r="B146" s="65"/>
      <c r="C146" s="65"/>
      <c r="D146" s="89" t="s">
        <v>107</v>
      </c>
      <c r="E146" s="105">
        <v>1.6E-2</v>
      </c>
      <c r="F146" s="106">
        <f>Table256[[#This Row],[Net Exp]]/Table256[[#Totals],[Net Exp]]</f>
        <v>7.0484581497797349E-2</v>
      </c>
      <c r="G146" s="106" t="e">
        <f ca="1">Table256[[#This Row],[Vol Contrib]]/Table256[[#Totals],[Vol Contrib]]</f>
        <v>#DIV/0!</v>
      </c>
      <c r="H146" s="111">
        <f ca="1">INDEX(INDIRECT("TBL_DATA[" &amp; TRIM($D146) &amp; "]"),ROW_LATEST)*SQRT(252)</f>
        <v>0</v>
      </c>
      <c r="I146" s="87" t="e">
        <f ca="1">$H146-INDEX(INDIRECT("TBL_DATA[" &amp; TRIM($D146) &amp; "]"),ROW_LATEST-21)*SQRT(252)</f>
        <v>#VALUE!</v>
      </c>
      <c r="J146" s="87" t="e">
        <f ca="1">$H146-INDEX(INDIRECT("TBL_DATA[" &amp; TRIM($D146) &amp; "]"),ROW_LATEST-63)*SQRT(252)</f>
        <v>#VALUE!</v>
      </c>
      <c r="K146" s="87" t="e">
        <f ca="1">$H146-INDEX(INDIRECT("TBL_DATA[" &amp; TRIM($D146) &amp; "]"),ROW_LATEST-252)*SQRT(252)</f>
        <v>#VALUE!</v>
      </c>
      <c r="Q146" s="36"/>
    </row>
    <row r="147" spans="2:17" s="37" customFormat="1" ht="54" customHeight="1" x14ac:dyDescent="0.8">
      <c r="B147" s="65"/>
      <c r="C147" s="65"/>
      <c r="D147" s="89" t="s">
        <v>106</v>
      </c>
      <c r="E147" s="105">
        <v>0</v>
      </c>
      <c r="F147" s="106">
        <f>Table256[[#This Row],[Net Exp]]/Table256[[#Totals],[Net Exp]]</f>
        <v>0</v>
      </c>
      <c r="G147" s="106" t="e">
        <f ca="1">Table256[[#This Row],[Vol Contrib]]/Table256[[#Totals],[Vol Contrib]]</f>
        <v>#DIV/0!</v>
      </c>
      <c r="H147" s="111">
        <f ca="1">INDEX(INDIRECT("TBL_DATA[" &amp; TRIM($D147) &amp; "]"),ROW_LATEST)*SQRT(252)</f>
        <v>0</v>
      </c>
      <c r="I147" s="87" t="e">
        <f ca="1">$H147-INDEX(INDIRECT("TBL_DATA[" &amp; TRIM($D147) &amp; "]"),ROW_LATEST-21)*SQRT(252)</f>
        <v>#VALUE!</v>
      </c>
      <c r="J147" s="87" t="e">
        <f ca="1">$H147-INDEX(INDIRECT("TBL_DATA[" &amp; TRIM($D147) &amp; "]"),ROW_LATEST-63)*SQRT(252)</f>
        <v>#VALUE!</v>
      </c>
      <c r="K147" s="87" t="e">
        <f ca="1">$H147-INDEX(INDIRECT("TBL_DATA[" &amp; TRIM($D147) &amp; "]"),ROW_LATEST-252)*SQRT(252)</f>
        <v>#VALUE!</v>
      </c>
      <c r="Q147" s="36"/>
    </row>
    <row r="148" spans="2:17" s="37" customFormat="1" ht="54" customHeight="1" x14ac:dyDescent="0.8">
      <c r="B148" s="65"/>
      <c r="C148" s="65"/>
      <c r="D148" s="89" t="s">
        <v>109</v>
      </c>
      <c r="E148" s="105">
        <v>5.0999999999999997E-2</v>
      </c>
      <c r="F148" s="106">
        <f>Table256[[#This Row],[Net Exp]]/Table256[[#Totals],[Net Exp]]</f>
        <v>0.22466960352422902</v>
      </c>
      <c r="G148" s="106" t="e">
        <f ca="1">Table256[[#This Row],[Vol Contrib]]/Table256[[#Totals],[Vol Contrib]]</f>
        <v>#DIV/0!</v>
      </c>
      <c r="H148" s="111">
        <f ca="1">INDEX(INDIRECT("TBL_DATA[" &amp; TRIM($D148) &amp; "]"),ROW_LATEST)*SQRT(252)</f>
        <v>0</v>
      </c>
      <c r="I148" s="87" t="e">
        <f ca="1">$H148-INDEX(INDIRECT("TBL_DATA[" &amp; TRIM($D148) &amp; "]"),ROW_LATEST-21)*SQRT(252)</f>
        <v>#VALUE!</v>
      </c>
      <c r="J148" s="87" t="e">
        <f ca="1">$H148-INDEX(INDIRECT("TBL_DATA[" &amp; TRIM($D148) &amp; "]"),ROW_LATEST-63)*SQRT(252)</f>
        <v>#VALUE!</v>
      </c>
      <c r="K148" s="87" t="e">
        <f ca="1">$H148-INDEX(INDIRECT("TBL_DATA[" &amp; TRIM($D148) &amp; "]"),ROW_LATEST-252)*SQRT(252)</f>
        <v>#VALUE!</v>
      </c>
      <c r="Q148" s="36"/>
    </row>
    <row r="149" spans="2:17" s="37" customFormat="1" ht="54" customHeight="1" x14ac:dyDescent="0.8">
      <c r="B149" s="65"/>
      <c r="C149" s="65"/>
      <c r="D149" s="89" t="s">
        <v>111</v>
      </c>
      <c r="E149" s="105">
        <v>7.2999999999999995E-2</v>
      </c>
      <c r="F149" s="106">
        <f>Table256[[#This Row],[Net Exp]]/Table256[[#Totals],[Net Exp]]</f>
        <v>0.32158590308370039</v>
      </c>
      <c r="G149" s="106" t="e">
        <f ca="1">Table256[[#This Row],[Vol Contrib]]/Table256[[#Totals],[Vol Contrib]]</f>
        <v>#DIV/0!</v>
      </c>
      <c r="H149" s="111">
        <f ca="1">INDEX(INDIRECT("TBL_DATA[" &amp; TRIM($D149) &amp; "]"),ROW_LATEST)*SQRT(252)</f>
        <v>0</v>
      </c>
      <c r="I149" s="87" t="e">
        <f ca="1">$H149-INDEX(INDIRECT("TBL_DATA[" &amp; TRIM($D149) &amp; "]"),ROW_LATEST-21)*SQRT(252)</f>
        <v>#VALUE!</v>
      </c>
      <c r="J149" s="87" t="e">
        <f ca="1">$H149-INDEX(INDIRECT("TBL_DATA[" &amp; TRIM($D149) &amp; "]"),ROW_LATEST-63)*SQRT(252)</f>
        <v>#VALUE!</v>
      </c>
      <c r="K149" s="87" t="e">
        <f ca="1">$H149-INDEX(INDIRECT("TBL_DATA[" &amp; TRIM($D149) &amp; "]"),ROW_LATEST-252)*SQRT(252)</f>
        <v>#VALUE!</v>
      </c>
      <c r="Q149" s="36"/>
    </row>
    <row r="150" spans="2:17" s="37" customFormat="1" ht="54" customHeight="1" x14ac:dyDescent="0.8">
      <c r="B150" s="65"/>
      <c r="C150" s="65"/>
      <c r="D150" s="89" t="s">
        <v>108</v>
      </c>
      <c r="E150" s="105">
        <v>-7.4999999999999997E-2</v>
      </c>
      <c r="F150" s="106">
        <f>Table256[[#This Row],[Net Exp]]/Table256[[#Totals],[Net Exp]]</f>
        <v>-0.33039647577092507</v>
      </c>
      <c r="G150" s="106" t="e">
        <f ca="1">Table256[[#This Row],[Vol Contrib]]/Table256[[#Totals],[Vol Contrib]]</f>
        <v>#DIV/0!</v>
      </c>
      <c r="H150" s="111">
        <f ca="1">INDEX(INDIRECT("TBL_DATA[" &amp; TRIM($D150) &amp; "]"),ROW_LATEST)*SQRT(252)</f>
        <v>0</v>
      </c>
      <c r="I150" s="87" t="e">
        <f ca="1">$H150-INDEX(INDIRECT("TBL_DATA[" &amp; TRIM($D150) &amp; "]"),ROW_LATEST-21)*SQRT(252)</f>
        <v>#VALUE!</v>
      </c>
      <c r="J150" s="87" t="e">
        <f ca="1">$H150-INDEX(INDIRECT("TBL_DATA[" &amp; TRIM($D150) &amp; "]"),ROW_LATEST-63)*SQRT(252)</f>
        <v>#VALUE!</v>
      </c>
      <c r="K150" s="87" t="e">
        <f ca="1">$H150-INDEX(INDIRECT("TBL_DATA[" &amp; TRIM($D150) &amp; "]"),ROW_LATEST-252)*SQRT(252)</f>
        <v>#VALUE!</v>
      </c>
      <c r="Q150" s="36"/>
    </row>
    <row r="151" spans="2:17" s="37" customFormat="1" ht="54" customHeight="1" thickBot="1" x14ac:dyDescent="0.85">
      <c r="B151" s="100"/>
      <c r="C151" s="100"/>
      <c r="D151" s="102" t="s">
        <v>110</v>
      </c>
      <c r="E151" s="107">
        <v>0.16200000000000001</v>
      </c>
      <c r="F151" s="108">
        <f>Table256[[#This Row],[Net Exp]]/Table256[[#Totals],[Net Exp]]</f>
        <v>0.71365638766519812</v>
      </c>
      <c r="G151" s="108" t="e">
        <f ca="1">Table256[[#This Row],[Vol Contrib]]/Table256[[#Totals],[Vol Contrib]]</f>
        <v>#DIV/0!</v>
      </c>
      <c r="H151" s="112">
        <f ca="1">INDEX(INDIRECT("TBL_DATA[" &amp; TRIM($D151) &amp; "]"),ROW_LATEST)*SQRT(252)</f>
        <v>0</v>
      </c>
      <c r="I151" s="87" t="e">
        <f ca="1">$H151-INDEX(INDIRECT("TBL_DATA[" &amp; TRIM($D151) &amp; "]"),ROW_LATEST-21)*SQRT(252)</f>
        <v>#VALUE!</v>
      </c>
      <c r="J151" s="87" t="e">
        <f ca="1">$H151-INDEX(INDIRECT("TBL_DATA[" &amp; TRIM($D151) &amp; "]"),ROW_LATEST-63)*SQRT(252)</f>
        <v>#VALUE!</v>
      </c>
      <c r="K151" s="87" t="e">
        <f ca="1">$H151-INDEX(INDIRECT("TBL_DATA[" &amp; TRIM($D151) &amp; "]"),ROW_LATEST-252)*SQRT(252)</f>
        <v>#VALUE!</v>
      </c>
      <c r="Q151" s="36"/>
    </row>
    <row r="152" spans="2:17" s="37" customFormat="1" ht="54" customHeight="1" x14ac:dyDescent="0.8">
      <c r="B152" s="65"/>
      <c r="C152" s="86"/>
      <c r="D152" s="90" t="s">
        <v>120</v>
      </c>
      <c r="E152" s="82">
        <f>SUBTOTAL(109,Table256[Net Exp])</f>
        <v>0.22700000000000004</v>
      </c>
      <c r="F152" s="82">
        <f>SUBTOTAL(109,Table256[% Total Net])</f>
        <v>0.99999999999999978</v>
      </c>
      <c r="G152" s="82" t="e">
        <f ca="1">SUBTOTAL(109,Table256[Risk Weight])</f>
        <v>#DIV/0!</v>
      </c>
      <c r="H152" s="93">
        <f ca="1">SUBTOTAL(109,Table256[Vol Contrib])</f>
        <v>0</v>
      </c>
      <c r="I152" s="88"/>
      <c r="J152" s="88"/>
      <c r="K152" s="85"/>
      <c r="Q152" s="36"/>
    </row>
    <row r="153" spans="2:17" s="6" customFormat="1" ht="34.5" customHeight="1" x14ac:dyDescent="0.75">
      <c r="B153" s="31"/>
      <c r="C153" s="39"/>
      <c r="D153" s="39"/>
      <c r="E153" s="39"/>
      <c r="F153" s="39"/>
      <c r="G153" s="30"/>
      <c r="N153" s="32"/>
    </row>
    <row r="154" spans="2:17" ht="34.5" customHeight="1" x14ac:dyDescent="0.75">
      <c r="B154" s="31"/>
      <c r="C154" s="39"/>
      <c r="D154" s="39"/>
      <c r="E154" s="39"/>
      <c r="F154" s="39"/>
      <c r="G154" s="30"/>
    </row>
    <row r="155" spans="2:17" ht="34.5" customHeight="1" x14ac:dyDescent="0.75">
      <c r="B155" s="30"/>
      <c r="C155" s="39"/>
      <c r="D155" s="39"/>
      <c r="E155" s="39"/>
      <c r="F155" s="39"/>
      <c r="G155" s="30"/>
    </row>
    <row r="156" spans="2:17" ht="34.5" customHeight="1" x14ac:dyDescent="0.75">
      <c r="B156" s="6"/>
      <c r="C156" s="39"/>
      <c r="D156" s="39"/>
      <c r="E156" s="39"/>
      <c r="F156" s="39"/>
      <c r="G156" s="30"/>
    </row>
    <row r="157" spans="2:17" ht="34.5" customHeight="1" x14ac:dyDescent="0.5">
      <c r="B157" s="6"/>
      <c r="C157" s="34"/>
      <c r="D157" s="34"/>
      <c r="E157" s="34"/>
      <c r="F157" s="34"/>
      <c r="G157" s="6"/>
    </row>
    <row r="158" spans="2:17" ht="34.5" customHeight="1" x14ac:dyDescent="0.5">
      <c r="C158" s="34"/>
      <c r="D158" s="34"/>
      <c r="E158" s="34"/>
      <c r="F158" s="34"/>
      <c r="G158" s="6"/>
    </row>
    <row r="159" spans="2:17" ht="34.5" customHeight="1" x14ac:dyDescent="0.5">
      <c r="C159" s="34"/>
      <c r="D159" s="34"/>
      <c r="E159" s="34"/>
      <c r="F159" s="34"/>
    </row>
    <row r="160" spans="2:17" ht="34.5" customHeight="1" x14ac:dyDescent="0.35">
      <c r="C160" s="30"/>
      <c r="D160" s="30"/>
      <c r="E160" s="30"/>
      <c r="F160" s="30"/>
    </row>
    <row r="161" spans="3:6" ht="34.5" customHeight="1" x14ac:dyDescent="0.5">
      <c r="C161" s="6"/>
      <c r="D161" s="6"/>
      <c r="E161" s="6"/>
      <c r="F161" s="6"/>
    </row>
    <row r="162" spans="3:6" ht="34.5" customHeight="1" x14ac:dyDescent="0.5">
      <c r="C162" s="6"/>
      <c r="D162" s="6"/>
      <c r="E162" s="6"/>
      <c r="F162" s="6"/>
    </row>
    <row r="163" spans="3:6" ht="34.5" customHeight="1" x14ac:dyDescent="0.25"/>
    <row r="164" spans="3:6" ht="34.5" customHeight="1" x14ac:dyDescent="0.25"/>
    <row r="165" spans="3:6" ht="34.5" customHeight="1" x14ac:dyDescent="0.25"/>
    <row r="166" spans="3:6" ht="34.5" customHeight="1" x14ac:dyDescent="0.25"/>
    <row r="167" spans="3:6" ht="34.5" customHeight="1" x14ac:dyDescent="0.25"/>
    <row r="168" spans="3:6" ht="34.5" customHeight="1" x14ac:dyDescent="0.25"/>
    <row r="169" spans="3:6" ht="34.5" customHeight="1" x14ac:dyDescent="0.25"/>
    <row r="170" spans="3:6" ht="34.5" customHeight="1" x14ac:dyDescent="0.25"/>
    <row r="171" spans="3:6" ht="34.5" customHeight="1" x14ac:dyDescent="0.25"/>
    <row r="172" spans="3:6" ht="34.5" customHeight="1" x14ac:dyDescent="0.25"/>
    <row r="173" spans="3:6" ht="34.5" customHeight="1" x14ac:dyDescent="0.25"/>
    <row r="174" spans="3:6" ht="34.5" customHeight="1" x14ac:dyDescent="0.25"/>
    <row r="175" spans="3:6" ht="34.5" customHeight="1" x14ac:dyDescent="0.25"/>
    <row r="176" spans="3:6" ht="34.5" customHeight="1" x14ac:dyDescent="0.25"/>
    <row r="177" ht="34.5" customHeight="1" x14ac:dyDescent="0.25"/>
    <row r="178" ht="34.5" customHeight="1" x14ac:dyDescent="0.25"/>
    <row r="179" ht="34.5" customHeight="1" x14ac:dyDescent="0.25"/>
    <row r="180" ht="34.5" customHeight="1" x14ac:dyDescent="0.25"/>
    <row r="181" ht="34.5" customHeight="1" x14ac:dyDescent="0.25"/>
    <row r="182" ht="34.5" customHeight="1" x14ac:dyDescent="0.25"/>
    <row r="183" ht="34.5" customHeight="1" x14ac:dyDescent="0.25"/>
    <row r="184" ht="34.5" customHeight="1" x14ac:dyDescent="0.25"/>
    <row r="185" ht="34.5" customHeight="1" x14ac:dyDescent="0.25"/>
    <row r="186" ht="34.5" customHeight="1" x14ac:dyDescent="0.25"/>
    <row r="187" ht="34.5" customHeight="1" x14ac:dyDescent="0.25"/>
    <row r="188" ht="34.5" customHeight="1" x14ac:dyDescent="0.25"/>
    <row r="189" ht="34.5" customHeight="1" x14ac:dyDescent="0.25"/>
    <row r="190" ht="34.5" customHeight="1" x14ac:dyDescent="0.25"/>
    <row r="191" ht="34.5" customHeight="1" x14ac:dyDescent="0.25"/>
    <row r="192" ht="34.5" customHeight="1" x14ac:dyDescent="0.25"/>
    <row r="193" ht="34.5" customHeight="1" x14ac:dyDescent="0.25"/>
    <row r="194" ht="34.5" customHeight="1" x14ac:dyDescent="0.25"/>
    <row r="195" ht="34.5" customHeight="1" x14ac:dyDescent="0.25"/>
    <row r="196" ht="34.5" customHeight="1" x14ac:dyDescent="0.25"/>
    <row r="197" ht="34.5" customHeight="1" x14ac:dyDescent="0.25"/>
    <row r="198" ht="34.5" customHeight="1" x14ac:dyDescent="0.25"/>
    <row r="199" ht="34.5" customHeight="1" x14ac:dyDescent="0.25"/>
    <row r="200" ht="34.5" customHeight="1" x14ac:dyDescent="0.25"/>
    <row r="201" ht="34.5" customHeight="1" x14ac:dyDescent="0.25"/>
    <row r="202" ht="34.5" customHeight="1" x14ac:dyDescent="0.25"/>
    <row r="203" ht="34.5" customHeight="1" x14ac:dyDescent="0.25"/>
    <row r="204" ht="34.5" customHeight="1" x14ac:dyDescent="0.25"/>
    <row r="205" ht="34.5" customHeight="1" x14ac:dyDescent="0.25"/>
    <row r="206" ht="34.5" customHeight="1" x14ac:dyDescent="0.25"/>
    <row r="207" ht="34.5" customHeight="1" x14ac:dyDescent="0.25"/>
    <row r="208" ht="34.5" customHeight="1" x14ac:dyDescent="0.25"/>
    <row r="209" ht="34.5" customHeight="1" x14ac:dyDescent="0.25"/>
    <row r="210" ht="34.5" customHeight="1" x14ac:dyDescent="0.25"/>
    <row r="211" ht="34.5" customHeight="1" x14ac:dyDescent="0.25"/>
    <row r="212" ht="34.5" customHeight="1" x14ac:dyDescent="0.25"/>
    <row r="213" ht="34.5" customHeight="1" x14ac:dyDescent="0.25"/>
    <row r="214" ht="34.5" customHeight="1" x14ac:dyDescent="0.25"/>
    <row r="215" ht="34.5" customHeight="1" x14ac:dyDescent="0.25"/>
    <row r="216" ht="34.5" customHeight="1" x14ac:dyDescent="0.25"/>
    <row r="217" ht="34.5" customHeight="1" x14ac:dyDescent="0.25"/>
    <row r="218" ht="34.5" customHeight="1" x14ac:dyDescent="0.25"/>
    <row r="219" ht="34.5" customHeight="1" x14ac:dyDescent="0.25"/>
    <row r="220" ht="34.5" customHeight="1" x14ac:dyDescent="0.25"/>
    <row r="221" ht="34.5" customHeight="1" x14ac:dyDescent="0.25"/>
    <row r="222" ht="34.5" customHeight="1" x14ac:dyDescent="0.25"/>
    <row r="223" ht="34.5" customHeight="1" x14ac:dyDescent="0.25"/>
    <row r="224" ht="34.5" customHeight="1" x14ac:dyDescent="0.25"/>
    <row r="225" ht="34.5" customHeight="1" x14ac:dyDescent="0.25"/>
    <row r="226" ht="34.5" customHeight="1" x14ac:dyDescent="0.25"/>
    <row r="227" ht="34.5" customHeight="1" x14ac:dyDescent="0.25"/>
    <row r="228" ht="34.5" customHeight="1" x14ac:dyDescent="0.25"/>
    <row r="229" ht="34.5" customHeight="1" x14ac:dyDescent="0.25"/>
    <row r="230" ht="34.5" customHeight="1" x14ac:dyDescent="0.25"/>
    <row r="231" ht="34.5" customHeight="1" x14ac:dyDescent="0.25"/>
    <row r="232" ht="34.5" customHeight="1" x14ac:dyDescent="0.25"/>
    <row r="233" ht="34.5" customHeight="1" x14ac:dyDescent="0.25"/>
    <row r="234" ht="34.5" customHeight="1" x14ac:dyDescent="0.25"/>
    <row r="235" ht="34.5" customHeight="1" x14ac:dyDescent="0.25"/>
    <row r="236" ht="34.5" customHeight="1" x14ac:dyDescent="0.25"/>
    <row r="237" ht="34.5" customHeight="1" x14ac:dyDescent="0.25"/>
    <row r="238" ht="34.5" customHeight="1" x14ac:dyDescent="0.25"/>
    <row r="239" ht="34.5" customHeight="1" x14ac:dyDescent="0.25"/>
    <row r="240" ht="34.5" customHeight="1" x14ac:dyDescent="0.25"/>
    <row r="241" spans="2:14" s="6" customFormat="1" ht="34.5" customHeight="1" x14ac:dyDescent="0.75">
      <c r="B241" s="31"/>
      <c r="C241" s="39"/>
      <c r="D241" s="39"/>
      <c r="E241" s="39"/>
      <c r="F241" s="39"/>
      <c r="G241" s="30"/>
      <c r="N241" s="32"/>
    </row>
    <row r="242" spans="2:14" ht="34.5" customHeight="1" x14ac:dyDescent="0.75">
      <c r="B242" s="31"/>
      <c r="C242" s="39"/>
      <c r="D242" s="39"/>
      <c r="E242" s="39"/>
      <c r="F242" s="39"/>
      <c r="G242" s="30"/>
    </row>
    <row r="243" spans="2:14" ht="34.5" customHeight="1" x14ac:dyDescent="0.75">
      <c r="B243" s="30"/>
      <c r="C243" s="39"/>
      <c r="D243" s="39"/>
      <c r="E243" s="39"/>
      <c r="F243" s="39"/>
      <c r="G243" s="30"/>
    </row>
    <row r="244" spans="2:14" ht="34.5" customHeight="1" x14ac:dyDescent="0.75">
      <c r="B244" s="6"/>
      <c r="C244" s="39"/>
      <c r="D244" s="39"/>
      <c r="E244" s="39"/>
      <c r="F244" s="39"/>
      <c r="G244" s="30"/>
    </row>
    <row r="245" spans="2:14" ht="34.5" customHeight="1" x14ac:dyDescent="0.5">
      <c r="B245" s="6"/>
      <c r="C245" s="34"/>
      <c r="D245" s="34"/>
      <c r="E245" s="34"/>
      <c r="F245" s="34"/>
      <c r="G245" s="6"/>
    </row>
    <row r="246" spans="2:14" ht="34.5" customHeight="1" x14ac:dyDescent="0.5">
      <c r="C246" s="34"/>
      <c r="D246" s="34"/>
      <c r="E246" s="34"/>
      <c r="F246" s="34"/>
      <c r="G246" s="6"/>
    </row>
    <row r="247" spans="2:14" ht="34.5" customHeight="1" x14ac:dyDescent="0.5">
      <c r="C247" s="34"/>
      <c r="D247" s="34"/>
      <c r="E247" s="34"/>
      <c r="F247" s="34"/>
    </row>
    <row r="248" spans="2:14" ht="34.5" customHeight="1" x14ac:dyDescent="0.35">
      <c r="C248" s="30"/>
      <c r="D248" s="30"/>
      <c r="E248" s="30"/>
      <c r="F248" s="30"/>
    </row>
    <row r="249" spans="2:14" ht="34.5" customHeight="1" x14ac:dyDescent="0.5">
      <c r="C249" s="6"/>
      <c r="D249" s="6"/>
      <c r="E249" s="6"/>
      <c r="F249" s="6"/>
    </row>
    <row r="250" spans="2:14" ht="34.5" customHeight="1" x14ac:dyDescent="0.5">
      <c r="C250" s="6"/>
      <c r="D250" s="6"/>
      <c r="E250" s="6"/>
      <c r="F250" s="6"/>
    </row>
    <row r="251" spans="2:14" ht="34.5" customHeight="1" x14ac:dyDescent="0.25"/>
    <row r="252" spans="2:14" ht="34.5" customHeight="1" x14ac:dyDescent="0.25"/>
    <row r="253" spans="2:14" ht="34.5" customHeight="1" x14ac:dyDescent="0.25"/>
    <row r="254" spans="2:14" ht="34.5" customHeight="1" x14ac:dyDescent="0.25"/>
    <row r="255" spans="2:14" ht="34.5" customHeight="1" x14ac:dyDescent="0.25"/>
    <row r="256" spans="2:14" ht="34.5" customHeight="1" x14ac:dyDescent="0.25"/>
    <row r="257" ht="34.5" customHeight="1" x14ac:dyDescent="0.25"/>
    <row r="258" ht="34.5" customHeight="1" x14ac:dyDescent="0.25"/>
    <row r="259" ht="34.5" customHeight="1" x14ac:dyDescent="0.25"/>
    <row r="260" ht="34.5" customHeight="1" x14ac:dyDescent="0.25"/>
    <row r="261" ht="34.5" customHeight="1" x14ac:dyDescent="0.25"/>
    <row r="262" ht="34.5" customHeight="1" x14ac:dyDescent="0.25"/>
    <row r="263" ht="34.5" customHeight="1" x14ac:dyDescent="0.25"/>
    <row r="264" ht="34.5" customHeight="1" x14ac:dyDescent="0.25"/>
    <row r="265" ht="34.5" customHeight="1" x14ac:dyDescent="0.25"/>
    <row r="266" ht="34.5" customHeight="1" x14ac:dyDescent="0.25"/>
    <row r="267" ht="34.5" customHeight="1" x14ac:dyDescent="0.25"/>
    <row r="268" ht="34.5" customHeight="1" x14ac:dyDescent="0.25"/>
    <row r="269" ht="34.5" customHeight="1" x14ac:dyDescent="0.25"/>
    <row r="270" ht="34.5" customHeight="1" x14ac:dyDescent="0.25"/>
    <row r="271" ht="34.5" customHeight="1" x14ac:dyDescent="0.25"/>
    <row r="272" ht="34.5" customHeight="1" x14ac:dyDescent="0.25"/>
    <row r="273" ht="34.5" customHeight="1" x14ac:dyDescent="0.25"/>
    <row r="274" ht="34.5" customHeight="1" x14ac:dyDescent="0.25"/>
    <row r="275" ht="34.5" customHeight="1" x14ac:dyDescent="0.25"/>
    <row r="276" ht="34.5" customHeight="1" x14ac:dyDescent="0.25"/>
    <row r="277" ht="34.5" customHeight="1" x14ac:dyDescent="0.25"/>
    <row r="278" ht="34.5" customHeight="1" x14ac:dyDescent="0.25"/>
    <row r="279" ht="34.5" customHeight="1" x14ac:dyDescent="0.25"/>
    <row r="280" ht="34.5" customHeight="1" x14ac:dyDescent="0.25"/>
    <row r="281" ht="34.5" customHeight="1" x14ac:dyDescent="0.25"/>
    <row r="282" ht="34.5" customHeight="1" x14ac:dyDescent="0.25"/>
    <row r="283" ht="34.5" customHeight="1" x14ac:dyDescent="0.25"/>
    <row r="284" ht="34.5" customHeight="1" x14ac:dyDescent="0.25"/>
    <row r="285" ht="34.5" customHeight="1" x14ac:dyDescent="0.25"/>
    <row r="286" ht="34.5" customHeight="1" x14ac:dyDescent="0.25"/>
    <row r="287" ht="34.5" customHeight="1" x14ac:dyDescent="0.25"/>
    <row r="288" ht="34.5" customHeight="1" x14ac:dyDescent="0.25"/>
    <row r="289" ht="34.5" customHeight="1" x14ac:dyDescent="0.25"/>
    <row r="290" ht="34.5" customHeight="1" x14ac:dyDescent="0.25"/>
    <row r="291" ht="34.5" customHeight="1" x14ac:dyDescent="0.25"/>
    <row r="292" ht="34.5" customHeight="1" x14ac:dyDescent="0.25"/>
    <row r="293" ht="34.5" customHeight="1" x14ac:dyDescent="0.25"/>
    <row r="294" ht="34.5" customHeight="1" x14ac:dyDescent="0.25"/>
    <row r="295" ht="34.5" customHeight="1" x14ac:dyDescent="0.25"/>
    <row r="296" ht="34.5" customHeight="1" x14ac:dyDescent="0.25"/>
    <row r="297" ht="34.5" customHeight="1" x14ac:dyDescent="0.25"/>
    <row r="298" ht="34.5" customHeight="1" x14ac:dyDescent="0.25"/>
    <row r="299" ht="34.5" customHeight="1" x14ac:dyDescent="0.25"/>
    <row r="300" ht="34.5" customHeight="1" x14ac:dyDescent="0.25"/>
    <row r="301" ht="34.5" customHeight="1" x14ac:dyDescent="0.25"/>
    <row r="302" ht="34.5" customHeight="1" x14ac:dyDescent="0.25"/>
    <row r="303" ht="34.5" customHeight="1" x14ac:dyDescent="0.25"/>
    <row r="304" ht="34.5" customHeight="1" x14ac:dyDescent="0.25"/>
    <row r="305" ht="34.5" customHeight="1" x14ac:dyDescent="0.25"/>
    <row r="306" ht="34.5" customHeight="1" x14ac:dyDescent="0.25"/>
    <row r="307" ht="34.5" customHeight="1" x14ac:dyDescent="0.25"/>
    <row r="308" ht="34.5" customHeight="1" x14ac:dyDescent="0.25"/>
    <row r="309" ht="34.5" customHeight="1" x14ac:dyDescent="0.25"/>
    <row r="310" ht="34.5" customHeight="1" x14ac:dyDescent="0.25"/>
    <row r="311" ht="34.5" customHeight="1" x14ac:dyDescent="0.25"/>
    <row r="312" ht="34.5" customHeight="1" x14ac:dyDescent="0.25"/>
    <row r="313" ht="34.5" customHeight="1" x14ac:dyDescent="0.25"/>
    <row r="314" ht="34.5" customHeight="1" x14ac:dyDescent="0.25"/>
    <row r="315" ht="34.5" customHeight="1" x14ac:dyDescent="0.25"/>
    <row r="316" ht="34.5" customHeight="1" x14ac:dyDescent="0.25"/>
    <row r="317" ht="34.5" customHeight="1" x14ac:dyDescent="0.25"/>
    <row r="318" ht="34.5" customHeight="1" x14ac:dyDescent="0.25"/>
    <row r="319" ht="34.5" customHeight="1" x14ac:dyDescent="0.25"/>
    <row r="320" ht="34.5" customHeight="1" x14ac:dyDescent="0.25"/>
    <row r="321" ht="34.5" customHeight="1" x14ac:dyDescent="0.25"/>
    <row r="322" ht="34.5" customHeight="1" x14ac:dyDescent="0.25"/>
    <row r="323" ht="34.5" customHeight="1" x14ac:dyDescent="0.25"/>
    <row r="324" ht="34.5" customHeight="1" x14ac:dyDescent="0.25"/>
    <row r="325" ht="34.5" customHeight="1" x14ac:dyDescent="0.25"/>
    <row r="326" ht="34.5" customHeight="1" x14ac:dyDescent="0.25"/>
    <row r="327" ht="34.5" customHeight="1" x14ac:dyDescent="0.25"/>
    <row r="328" ht="34.5" customHeight="1" x14ac:dyDescent="0.25"/>
    <row r="329" ht="34.5" customHeight="1" x14ac:dyDescent="0.25"/>
    <row r="330" ht="34.5" customHeight="1" x14ac:dyDescent="0.25"/>
    <row r="331" ht="34.5" customHeight="1" x14ac:dyDescent="0.25"/>
    <row r="332" ht="34.5" customHeight="1" x14ac:dyDescent="0.25"/>
    <row r="333" ht="34.5" customHeight="1" x14ac:dyDescent="0.25"/>
    <row r="334" ht="34.5" customHeight="1" x14ac:dyDescent="0.25"/>
    <row r="335" ht="34.5" customHeight="1" x14ac:dyDescent="0.25"/>
    <row r="336" ht="34.5" customHeight="1" x14ac:dyDescent="0.25"/>
    <row r="337" ht="34.5" customHeight="1" x14ac:dyDescent="0.25"/>
    <row r="338" ht="34.5" customHeight="1" x14ac:dyDescent="0.25"/>
    <row r="339" ht="34.5" customHeight="1" x14ac:dyDescent="0.25"/>
    <row r="340" ht="34.5" customHeight="1" x14ac:dyDescent="0.25"/>
    <row r="341" ht="34.5" customHeight="1" x14ac:dyDescent="0.25"/>
    <row r="342" ht="34.5" customHeight="1" x14ac:dyDescent="0.25"/>
    <row r="343" ht="34.5" customHeight="1" x14ac:dyDescent="0.25"/>
    <row r="344" ht="34.5" customHeight="1" x14ac:dyDescent="0.25"/>
    <row r="345" ht="34.5" customHeight="1" x14ac:dyDescent="0.25"/>
    <row r="346" ht="34.5" customHeight="1" x14ac:dyDescent="0.25"/>
    <row r="347" ht="34.5" customHeight="1" x14ac:dyDescent="0.25"/>
    <row r="348" ht="34.5" customHeight="1" x14ac:dyDescent="0.25"/>
    <row r="349" ht="34.5" customHeight="1" x14ac:dyDescent="0.25"/>
    <row r="350" ht="34.5" customHeight="1" x14ac:dyDescent="0.25"/>
    <row r="351" ht="34.5" customHeight="1" x14ac:dyDescent="0.25"/>
    <row r="352" ht="34.5" customHeight="1" x14ac:dyDescent="0.25"/>
    <row r="353" ht="34.5" customHeight="1" x14ac:dyDescent="0.25"/>
    <row r="354" ht="34.5" customHeight="1" x14ac:dyDescent="0.25"/>
    <row r="355" ht="34.5" customHeight="1" x14ac:dyDescent="0.25"/>
    <row r="356" ht="34.5" customHeight="1" x14ac:dyDescent="0.25"/>
    <row r="357" ht="34.5" customHeight="1" x14ac:dyDescent="0.25"/>
    <row r="358" ht="34.5" customHeight="1" x14ac:dyDescent="0.25"/>
    <row r="359" ht="34.5" customHeight="1" x14ac:dyDescent="0.25"/>
    <row r="360" ht="34.5" customHeight="1" x14ac:dyDescent="0.25"/>
    <row r="361" ht="34.5" customHeight="1" x14ac:dyDescent="0.25"/>
    <row r="362" ht="34.5" customHeight="1" x14ac:dyDescent="0.25"/>
    <row r="363" ht="34.5" customHeight="1" x14ac:dyDescent="0.25"/>
    <row r="364" ht="34.5" customHeight="1" x14ac:dyDescent="0.25"/>
    <row r="365" ht="34.5" customHeight="1" x14ac:dyDescent="0.25"/>
    <row r="366" ht="34.5" customHeight="1" x14ac:dyDescent="0.25"/>
    <row r="367" ht="34.5" customHeight="1" x14ac:dyDescent="0.25"/>
    <row r="368" ht="34.5" customHeight="1" x14ac:dyDescent="0.25"/>
    <row r="369" ht="34.5" customHeight="1" x14ac:dyDescent="0.25"/>
    <row r="370" ht="34.5" customHeight="1" x14ac:dyDescent="0.25"/>
    <row r="371" ht="34.5" customHeight="1" x14ac:dyDescent="0.25"/>
    <row r="372" ht="34.5" customHeight="1" x14ac:dyDescent="0.25"/>
    <row r="373" ht="34.5" customHeight="1" x14ac:dyDescent="0.25"/>
    <row r="374" ht="34.5" customHeight="1" x14ac:dyDescent="0.25"/>
    <row r="375" ht="34.5" customHeight="1" x14ac:dyDescent="0.25"/>
    <row r="376" ht="34.5" customHeight="1" x14ac:dyDescent="0.25"/>
    <row r="377" ht="34.5" customHeight="1" x14ac:dyDescent="0.25"/>
    <row r="378" ht="34.5" customHeight="1" x14ac:dyDescent="0.25"/>
    <row r="379" ht="34.5" customHeight="1" x14ac:dyDescent="0.25"/>
    <row r="380" ht="34.5" customHeight="1" x14ac:dyDescent="0.25"/>
    <row r="381" ht="34.5" customHeight="1" x14ac:dyDescent="0.25"/>
    <row r="382" ht="34.5" customHeight="1" x14ac:dyDescent="0.25"/>
    <row r="383" ht="34.5" customHeight="1" x14ac:dyDescent="0.25"/>
    <row r="384" ht="34.5" customHeight="1" x14ac:dyDescent="0.25"/>
    <row r="385" ht="34.5" customHeight="1" x14ac:dyDescent="0.25"/>
    <row r="386" ht="34.5" customHeight="1" x14ac:dyDescent="0.25"/>
    <row r="387" ht="34.5" customHeight="1" x14ac:dyDescent="0.25"/>
    <row r="388" ht="34.5" customHeight="1" x14ac:dyDescent="0.25"/>
    <row r="389" ht="34.5" customHeight="1" x14ac:dyDescent="0.25"/>
    <row r="390" ht="34.5" customHeight="1" x14ac:dyDescent="0.25"/>
    <row r="391" ht="34.5" customHeight="1" x14ac:dyDescent="0.25"/>
    <row r="392" ht="34.5" customHeight="1" x14ac:dyDescent="0.25"/>
    <row r="393" ht="34.5" customHeight="1" x14ac:dyDescent="0.25"/>
    <row r="394" ht="34.5" customHeight="1" x14ac:dyDescent="0.25"/>
    <row r="395" ht="34.5" customHeight="1" x14ac:dyDescent="0.25"/>
    <row r="396" ht="34.5" customHeight="1" x14ac:dyDescent="0.25"/>
    <row r="397" ht="34.5" customHeight="1" x14ac:dyDescent="0.25"/>
    <row r="398" ht="34.5" customHeight="1" x14ac:dyDescent="0.25"/>
    <row r="399" ht="34.5" customHeight="1" x14ac:dyDescent="0.25"/>
    <row r="400" ht="34.5" customHeight="1" x14ac:dyDescent="0.25"/>
    <row r="401" ht="34.5" customHeight="1" x14ac:dyDescent="0.25"/>
    <row r="402" ht="34.5" customHeight="1" x14ac:dyDescent="0.25"/>
    <row r="403" ht="34.5" customHeight="1" x14ac:dyDescent="0.25"/>
    <row r="404" ht="34.5" customHeight="1" x14ac:dyDescent="0.25"/>
    <row r="405" ht="34.5" customHeight="1" x14ac:dyDescent="0.25"/>
    <row r="406" ht="34.5" customHeight="1" x14ac:dyDescent="0.25"/>
    <row r="407" ht="34.5" customHeight="1" x14ac:dyDescent="0.25"/>
    <row r="408" ht="34.5" customHeight="1" x14ac:dyDescent="0.25"/>
    <row r="409" ht="34.5" customHeight="1" x14ac:dyDescent="0.25"/>
    <row r="410" ht="34.5" customHeight="1" x14ac:dyDescent="0.25"/>
    <row r="411" ht="34.5" customHeight="1" x14ac:dyDescent="0.25"/>
    <row r="412" ht="34.5" customHeight="1" x14ac:dyDescent="0.25"/>
    <row r="413" ht="34.5" customHeight="1" x14ac:dyDescent="0.25"/>
    <row r="414" ht="34.5" customHeight="1" x14ac:dyDescent="0.25"/>
    <row r="415" ht="34.5" customHeight="1" x14ac:dyDescent="0.25"/>
    <row r="416" ht="34.5" customHeight="1" x14ac:dyDescent="0.25"/>
    <row r="417" ht="34.5" customHeight="1" x14ac:dyDescent="0.25"/>
    <row r="418" ht="34.5" customHeight="1" x14ac:dyDescent="0.25"/>
    <row r="419" ht="34.5" customHeight="1" x14ac:dyDescent="0.25"/>
    <row r="420" ht="34.5" customHeight="1" x14ac:dyDescent="0.25"/>
    <row r="421" ht="34.5" customHeight="1" x14ac:dyDescent="0.25"/>
    <row r="422" ht="34.5" customHeight="1" x14ac:dyDescent="0.25"/>
    <row r="423" ht="34.5" customHeight="1" x14ac:dyDescent="0.25"/>
    <row r="424" ht="34.5" customHeight="1" x14ac:dyDescent="0.25"/>
    <row r="425" ht="34.5" customHeight="1" x14ac:dyDescent="0.25"/>
    <row r="426" ht="34.5" customHeight="1" x14ac:dyDescent="0.25"/>
    <row r="427" ht="34.5" customHeight="1" x14ac:dyDescent="0.25"/>
    <row r="428" ht="34.5" customHeight="1" x14ac:dyDescent="0.25"/>
    <row r="429" ht="34.5" customHeight="1" x14ac:dyDescent="0.25"/>
    <row r="430" ht="34.5" customHeight="1" x14ac:dyDescent="0.25"/>
    <row r="431" ht="34.5" customHeight="1" x14ac:dyDescent="0.25"/>
    <row r="432" ht="34.5" customHeight="1" x14ac:dyDescent="0.25"/>
    <row r="433" ht="34.5" customHeight="1" x14ac:dyDescent="0.25"/>
    <row r="434" ht="34.5" customHeight="1" x14ac:dyDescent="0.25"/>
    <row r="435" ht="34.5" customHeight="1" x14ac:dyDescent="0.25"/>
    <row r="436" ht="34.5" customHeight="1" x14ac:dyDescent="0.25"/>
    <row r="437" ht="34.5" customHeight="1" x14ac:dyDescent="0.25"/>
    <row r="438" ht="34.5" customHeight="1" x14ac:dyDescent="0.25"/>
    <row r="439" ht="34.5" customHeight="1" x14ac:dyDescent="0.25"/>
    <row r="440" ht="34.5" customHeight="1" x14ac:dyDescent="0.25"/>
    <row r="441" ht="34.5" customHeight="1" x14ac:dyDescent="0.25"/>
    <row r="442" ht="34.5" customHeight="1" x14ac:dyDescent="0.25"/>
    <row r="443" ht="34.5" customHeight="1" x14ac:dyDescent="0.25"/>
    <row r="444" ht="34.5" customHeight="1" x14ac:dyDescent="0.25"/>
    <row r="445" ht="34.5" customHeight="1" x14ac:dyDescent="0.25"/>
    <row r="446" ht="34.5" customHeight="1" x14ac:dyDescent="0.25"/>
    <row r="447" ht="34.5" customHeight="1" x14ac:dyDescent="0.25"/>
    <row r="448" ht="34.5" customHeight="1" x14ac:dyDescent="0.25"/>
    <row r="449" ht="34.5" customHeight="1" x14ac:dyDescent="0.25"/>
    <row r="450" ht="34.5" customHeight="1" x14ac:dyDescent="0.25"/>
    <row r="451" ht="34.5" customHeight="1" x14ac:dyDescent="0.25"/>
    <row r="452" ht="34.5" customHeight="1" x14ac:dyDescent="0.25"/>
    <row r="453" ht="34.5" customHeight="1" x14ac:dyDescent="0.25"/>
    <row r="454" ht="34.5" customHeight="1" x14ac:dyDescent="0.25"/>
    <row r="455" ht="34.5" customHeight="1" x14ac:dyDescent="0.25"/>
    <row r="456" ht="34.5" customHeight="1" x14ac:dyDescent="0.25"/>
    <row r="457" ht="34.5" customHeight="1" x14ac:dyDescent="0.25"/>
    <row r="458" ht="34.5" customHeight="1" x14ac:dyDescent="0.25"/>
    <row r="459" ht="34.5" customHeight="1" x14ac:dyDescent="0.25"/>
    <row r="460" ht="34.5" customHeight="1" x14ac:dyDescent="0.25"/>
    <row r="461" ht="34.5" customHeight="1" x14ac:dyDescent="0.25"/>
    <row r="462" ht="34.5" customHeight="1" x14ac:dyDescent="0.25"/>
    <row r="463" ht="34.5" customHeight="1" x14ac:dyDescent="0.25"/>
    <row r="464" ht="34.5" customHeight="1" x14ac:dyDescent="0.25"/>
    <row r="465" ht="34.5" customHeight="1" x14ac:dyDescent="0.25"/>
    <row r="466" ht="34.5" customHeight="1" x14ac:dyDescent="0.25"/>
    <row r="467" ht="34.5" customHeight="1" x14ac:dyDescent="0.25"/>
    <row r="468" ht="34.5" customHeight="1" x14ac:dyDescent="0.25"/>
    <row r="469" ht="34.5" customHeight="1" x14ac:dyDescent="0.25"/>
    <row r="470" ht="34.5" customHeight="1" x14ac:dyDescent="0.25"/>
    <row r="471" ht="34.5" customHeight="1" x14ac:dyDescent="0.25"/>
    <row r="472" ht="34.5" customHeight="1" x14ac:dyDescent="0.25"/>
    <row r="473" ht="34.5" customHeight="1" x14ac:dyDescent="0.25"/>
    <row r="474" ht="34.5" customHeight="1" x14ac:dyDescent="0.25"/>
    <row r="485" ht="17.45" customHeight="1" x14ac:dyDescent="0.25"/>
    <row r="486" ht="17.45" customHeight="1" x14ac:dyDescent="0.25"/>
    <row r="487" ht="17.45" customHeight="1" x14ac:dyDescent="0.25"/>
    <row r="488" ht="17.45" customHeight="1" x14ac:dyDescent="0.25"/>
    <row r="489" ht="17.45" customHeight="1" x14ac:dyDescent="0.25"/>
    <row r="490" ht="17.45" customHeight="1" x14ac:dyDescent="0.25"/>
    <row r="491" ht="17.45" customHeight="1" x14ac:dyDescent="0.25"/>
    <row r="492" ht="17.45" customHeight="1" x14ac:dyDescent="0.25"/>
    <row r="493" ht="17.45" customHeight="1" x14ac:dyDescent="0.25"/>
    <row r="494" ht="17.45" customHeight="1" x14ac:dyDescent="0.25"/>
    <row r="495" ht="17.45" customHeight="1" x14ac:dyDescent="0.25"/>
    <row r="496" ht="17.45" customHeight="1" x14ac:dyDescent="0.25"/>
    <row r="497" ht="17.45" customHeight="1" x14ac:dyDescent="0.25"/>
    <row r="498" ht="17.45" customHeight="1" x14ac:dyDescent="0.25"/>
    <row r="499" ht="17.45" customHeight="1" x14ac:dyDescent="0.25"/>
    <row r="500" ht="17.45" customHeight="1" x14ac:dyDescent="0.25"/>
    <row r="501" ht="17.45" customHeight="1" x14ac:dyDescent="0.25"/>
    <row r="502" ht="17.45" customHeight="1" x14ac:dyDescent="0.25"/>
    <row r="503" ht="17.45" customHeight="1" x14ac:dyDescent="0.25"/>
    <row r="504" ht="17.45" customHeight="1" x14ac:dyDescent="0.25"/>
    <row r="505" ht="17.45" customHeight="1" x14ac:dyDescent="0.25"/>
    <row r="506" ht="17.45" customHeight="1" x14ac:dyDescent="0.25"/>
    <row r="507" ht="17.45" customHeight="1" x14ac:dyDescent="0.25"/>
    <row r="508" ht="17.45" customHeight="1" x14ac:dyDescent="0.25"/>
    <row r="509" ht="17.45" customHeight="1" x14ac:dyDescent="0.25"/>
    <row r="510" ht="17.45" customHeight="1" x14ac:dyDescent="0.25"/>
    <row r="511" ht="17.45" customHeight="1" x14ac:dyDescent="0.25"/>
    <row r="512" ht="17.45" customHeight="1" x14ac:dyDescent="0.25"/>
    <row r="513" ht="17.45" customHeight="1" x14ac:dyDescent="0.25"/>
    <row r="514" ht="17.45" customHeight="1" x14ac:dyDescent="0.25"/>
    <row r="515" ht="17.45" customHeight="1" x14ac:dyDescent="0.25"/>
    <row r="516" ht="17.45" customHeight="1" x14ac:dyDescent="0.25"/>
    <row r="517" ht="17.45" customHeight="1" x14ac:dyDescent="0.25"/>
    <row r="518" ht="17.45" customHeight="1" x14ac:dyDescent="0.25"/>
    <row r="519" ht="17.45" customHeight="1" x14ac:dyDescent="0.25"/>
    <row r="520" ht="17.45" customHeight="1" x14ac:dyDescent="0.25"/>
    <row r="521" ht="17.45" customHeight="1" x14ac:dyDescent="0.25"/>
    <row r="522" ht="17.45" customHeight="1" x14ac:dyDescent="0.25"/>
    <row r="523" ht="17.45" customHeight="1" x14ac:dyDescent="0.25"/>
    <row r="524" ht="17.45" customHeight="1" x14ac:dyDescent="0.25"/>
    <row r="525" ht="17.45" customHeight="1" x14ac:dyDescent="0.25"/>
    <row r="526" ht="17.45" customHeight="1" x14ac:dyDescent="0.25"/>
    <row r="527" ht="17.45" customHeight="1" x14ac:dyDescent="0.25"/>
    <row r="528" ht="17.45" customHeight="1" x14ac:dyDescent="0.25"/>
    <row r="529" ht="17.45" customHeight="1" x14ac:dyDescent="0.25"/>
    <row r="530" ht="17.45" customHeight="1" x14ac:dyDescent="0.25"/>
    <row r="531" ht="17.45" customHeight="1" x14ac:dyDescent="0.25"/>
    <row r="532" ht="17.45" customHeight="1" x14ac:dyDescent="0.25"/>
    <row r="533" ht="17.45" customHeight="1" x14ac:dyDescent="0.25"/>
    <row r="534" ht="17.45" customHeight="1" x14ac:dyDescent="0.25"/>
    <row r="535" ht="17.45" customHeight="1" x14ac:dyDescent="0.25"/>
    <row r="536" ht="17.45" customHeight="1" x14ac:dyDescent="0.25"/>
    <row r="537" ht="17.45" customHeight="1" x14ac:dyDescent="0.25"/>
    <row r="538" ht="17.45" customHeight="1" x14ac:dyDescent="0.25"/>
    <row r="539" ht="17.45" customHeight="1" x14ac:dyDescent="0.25"/>
    <row r="540" ht="17.45" customHeight="1" x14ac:dyDescent="0.25"/>
    <row r="541" ht="17.45" customHeight="1" x14ac:dyDescent="0.25"/>
    <row r="542" ht="17.45" customHeight="1" x14ac:dyDescent="0.25"/>
    <row r="543" ht="17.45" customHeight="1" x14ac:dyDescent="0.25"/>
  </sheetData>
  <conditionalFormatting sqref="E37:G37">
    <cfRule type="cellIs" dxfId="107" priority="131" operator="greaterThan">
      <formula>0</formula>
    </cfRule>
  </conditionalFormatting>
  <conditionalFormatting sqref="E37:F37">
    <cfRule type="cellIs" dxfId="106" priority="130" operator="lessThan">
      <formula>0</formula>
    </cfRule>
  </conditionalFormatting>
  <conditionalFormatting sqref="E38:G38">
    <cfRule type="cellIs" dxfId="105" priority="129" operator="greaterThan">
      <formula>0</formula>
    </cfRule>
  </conditionalFormatting>
  <conditionalFormatting sqref="E38:F38">
    <cfRule type="cellIs" dxfId="104" priority="128" operator="lessThan">
      <formula>0</formula>
    </cfRule>
  </conditionalFormatting>
  <conditionalFormatting sqref="E39:G39 E41:G42 D153:F156 D115:F144 D43:F100">
    <cfRule type="cellIs" dxfId="103" priority="126" operator="lessThan">
      <formula>0</formula>
    </cfRule>
    <cfRule type="cellIs" dxfId="102" priority="127" operator="greaterThan">
      <formula>0</formula>
    </cfRule>
  </conditionalFormatting>
  <conditionalFormatting sqref="E40:G40">
    <cfRule type="cellIs" dxfId="101" priority="124" operator="lessThan">
      <formula>0</formula>
    </cfRule>
    <cfRule type="cellIs" dxfId="100" priority="125" operator="greaterThan">
      <formula>0</formula>
    </cfRule>
  </conditionalFormatting>
  <conditionalFormatting sqref="I146:K146">
    <cfRule type="cellIs" dxfId="99" priority="65" operator="greaterThan">
      <formula>0</formula>
    </cfRule>
  </conditionalFormatting>
  <conditionalFormatting sqref="I146:J146">
    <cfRule type="cellIs" dxfId="98" priority="64" operator="lessThan">
      <formula>0</formula>
    </cfRule>
  </conditionalFormatting>
  <conditionalFormatting sqref="G102:G112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02:H112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146:G151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H146:H151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146">
    <cfRule type="cellIs" dxfId="97" priority="51" operator="lessThan">
      <formula>0</formula>
    </cfRule>
  </conditionalFormatting>
  <conditionalFormatting sqref="I147:K147">
    <cfRule type="cellIs" dxfId="96" priority="50" operator="greaterThan">
      <formula>0</formula>
    </cfRule>
  </conditionalFormatting>
  <conditionalFormatting sqref="I147:J147">
    <cfRule type="cellIs" dxfId="95" priority="49" operator="lessThan">
      <formula>0</formula>
    </cfRule>
  </conditionalFormatting>
  <conditionalFormatting sqref="K147">
    <cfRule type="cellIs" dxfId="94" priority="48" operator="lessThan">
      <formula>0</formula>
    </cfRule>
  </conditionalFormatting>
  <conditionalFormatting sqref="I148:K148">
    <cfRule type="cellIs" dxfId="93" priority="47" operator="greaterThan">
      <formula>0</formula>
    </cfRule>
  </conditionalFormatting>
  <conditionalFormatting sqref="I148:J148">
    <cfRule type="cellIs" dxfId="92" priority="46" operator="lessThan">
      <formula>0</formula>
    </cfRule>
  </conditionalFormatting>
  <conditionalFormatting sqref="K148">
    <cfRule type="cellIs" dxfId="91" priority="45" operator="lessThan">
      <formula>0</formula>
    </cfRule>
  </conditionalFormatting>
  <conditionalFormatting sqref="I149:K149">
    <cfRule type="cellIs" dxfId="90" priority="44" operator="greaterThan">
      <formula>0</formula>
    </cfRule>
  </conditionalFormatting>
  <conditionalFormatting sqref="I149:J149">
    <cfRule type="cellIs" dxfId="89" priority="43" operator="lessThan">
      <formula>0</formula>
    </cfRule>
  </conditionalFormatting>
  <conditionalFormatting sqref="K149">
    <cfRule type="cellIs" dxfId="88" priority="42" operator="lessThan">
      <formula>0</formula>
    </cfRule>
  </conditionalFormatting>
  <conditionalFormatting sqref="I150:K150">
    <cfRule type="cellIs" dxfId="87" priority="41" operator="greaterThan">
      <formula>0</formula>
    </cfRule>
  </conditionalFormatting>
  <conditionalFormatting sqref="I150:J150">
    <cfRule type="cellIs" dxfId="86" priority="40" operator="lessThan">
      <formula>0</formula>
    </cfRule>
  </conditionalFormatting>
  <conditionalFormatting sqref="K150">
    <cfRule type="cellIs" dxfId="85" priority="39" operator="lessThan">
      <formula>0</formula>
    </cfRule>
  </conditionalFormatting>
  <conditionalFormatting sqref="I151:K151">
    <cfRule type="cellIs" dxfId="84" priority="38" operator="greaterThan">
      <formula>0</formula>
    </cfRule>
  </conditionalFormatting>
  <conditionalFormatting sqref="I151:J151">
    <cfRule type="cellIs" dxfId="83" priority="37" operator="lessThan">
      <formula>0</formula>
    </cfRule>
  </conditionalFormatting>
  <conditionalFormatting sqref="K151">
    <cfRule type="cellIs" dxfId="82" priority="36" operator="lessThan">
      <formula>0</formula>
    </cfRule>
  </conditionalFormatting>
  <conditionalFormatting sqref="I102:K102">
    <cfRule type="cellIs" dxfId="81" priority="35" operator="greaterThan">
      <formula>0</formula>
    </cfRule>
  </conditionalFormatting>
  <conditionalFormatting sqref="I102:J102">
    <cfRule type="cellIs" dxfId="80" priority="34" operator="lessThan">
      <formula>0</formula>
    </cfRule>
  </conditionalFormatting>
  <conditionalFormatting sqref="K102">
    <cfRule type="cellIs" dxfId="79" priority="33" operator="lessThan">
      <formula>0</formula>
    </cfRule>
  </conditionalFormatting>
  <conditionalFormatting sqref="I103:K103">
    <cfRule type="cellIs" dxfId="78" priority="32" operator="greaterThan">
      <formula>0</formula>
    </cfRule>
  </conditionalFormatting>
  <conditionalFormatting sqref="I103:J103">
    <cfRule type="cellIs" dxfId="77" priority="31" operator="lessThan">
      <formula>0</formula>
    </cfRule>
  </conditionalFormatting>
  <conditionalFormatting sqref="K103">
    <cfRule type="cellIs" dxfId="76" priority="30" operator="lessThan">
      <formula>0</formula>
    </cfRule>
  </conditionalFormatting>
  <conditionalFormatting sqref="I104:K104">
    <cfRule type="cellIs" dxfId="75" priority="29" operator="greaterThan">
      <formula>0</formula>
    </cfRule>
  </conditionalFormatting>
  <conditionalFormatting sqref="I104:J104">
    <cfRule type="cellIs" dxfId="74" priority="28" operator="lessThan">
      <formula>0</formula>
    </cfRule>
  </conditionalFormatting>
  <conditionalFormatting sqref="K104">
    <cfRule type="cellIs" dxfId="73" priority="27" operator="lessThan">
      <formula>0</formula>
    </cfRule>
  </conditionalFormatting>
  <conditionalFormatting sqref="I105:K105">
    <cfRule type="cellIs" dxfId="72" priority="26" operator="greaterThan">
      <formula>0</formula>
    </cfRule>
  </conditionalFormatting>
  <conditionalFormatting sqref="I105:J105">
    <cfRule type="cellIs" dxfId="71" priority="25" operator="lessThan">
      <formula>0</formula>
    </cfRule>
  </conditionalFormatting>
  <conditionalFormatting sqref="K105">
    <cfRule type="cellIs" dxfId="70" priority="24" operator="lessThan">
      <formula>0</formula>
    </cfRule>
  </conditionalFormatting>
  <conditionalFormatting sqref="I106:K106">
    <cfRule type="cellIs" dxfId="69" priority="23" operator="greaterThan">
      <formula>0</formula>
    </cfRule>
  </conditionalFormatting>
  <conditionalFormatting sqref="I106:J106">
    <cfRule type="cellIs" dxfId="68" priority="22" operator="lessThan">
      <formula>0</formula>
    </cfRule>
  </conditionalFormatting>
  <conditionalFormatting sqref="K106">
    <cfRule type="cellIs" dxfId="67" priority="21" operator="lessThan">
      <formula>0</formula>
    </cfRule>
  </conditionalFormatting>
  <conditionalFormatting sqref="I107:K107">
    <cfRule type="cellIs" dxfId="66" priority="20" operator="greaterThan">
      <formula>0</formula>
    </cfRule>
  </conditionalFormatting>
  <conditionalFormatting sqref="I107:J107">
    <cfRule type="cellIs" dxfId="65" priority="19" operator="lessThan">
      <formula>0</formula>
    </cfRule>
  </conditionalFormatting>
  <conditionalFormatting sqref="K107">
    <cfRule type="cellIs" dxfId="64" priority="18" operator="lessThan">
      <formula>0</formula>
    </cfRule>
  </conditionalFormatting>
  <conditionalFormatting sqref="I108:K108">
    <cfRule type="cellIs" dxfId="63" priority="17" operator="greaterThan">
      <formula>0</formula>
    </cfRule>
  </conditionalFormatting>
  <conditionalFormatting sqref="I108:J108">
    <cfRule type="cellIs" dxfId="62" priority="16" operator="lessThan">
      <formula>0</formula>
    </cfRule>
  </conditionalFormatting>
  <conditionalFormatting sqref="K108">
    <cfRule type="cellIs" dxfId="61" priority="15" operator="lessThan">
      <formula>0</formula>
    </cfRule>
  </conditionalFormatting>
  <conditionalFormatting sqref="I109:K109">
    <cfRule type="cellIs" dxfId="60" priority="14" operator="greaterThan">
      <formula>0</formula>
    </cfRule>
  </conditionalFormatting>
  <conditionalFormatting sqref="I109:J109">
    <cfRule type="cellIs" dxfId="59" priority="13" operator="lessThan">
      <formula>0</formula>
    </cfRule>
  </conditionalFormatting>
  <conditionalFormatting sqref="K109">
    <cfRule type="cellIs" dxfId="58" priority="12" operator="lessThan">
      <formula>0</formula>
    </cfRule>
  </conditionalFormatting>
  <conditionalFormatting sqref="K112">
    <cfRule type="cellIs" dxfId="57" priority="3" operator="lessThan">
      <formula>0</formula>
    </cfRule>
  </conditionalFormatting>
  <conditionalFormatting sqref="I110:K110">
    <cfRule type="cellIs" dxfId="56" priority="11" operator="greaterThan">
      <formula>0</formula>
    </cfRule>
  </conditionalFormatting>
  <conditionalFormatting sqref="I110:J110">
    <cfRule type="cellIs" dxfId="55" priority="10" operator="lessThan">
      <formula>0</formula>
    </cfRule>
  </conditionalFormatting>
  <conditionalFormatting sqref="K110">
    <cfRule type="cellIs" dxfId="54" priority="9" operator="lessThan">
      <formula>0</formula>
    </cfRule>
  </conditionalFormatting>
  <conditionalFormatting sqref="I111:K111">
    <cfRule type="cellIs" dxfId="53" priority="8" operator="greaterThan">
      <formula>0</formula>
    </cfRule>
  </conditionalFormatting>
  <conditionalFormatting sqref="I111:J111">
    <cfRule type="cellIs" dxfId="52" priority="7" operator="lessThan">
      <formula>0</formula>
    </cfRule>
  </conditionalFormatting>
  <conditionalFormatting sqref="K111">
    <cfRule type="cellIs" dxfId="51" priority="6" operator="lessThan">
      <formula>0</formula>
    </cfRule>
  </conditionalFormatting>
  <conditionalFormatting sqref="I112:K112">
    <cfRule type="cellIs" dxfId="50" priority="5" operator="greaterThan">
      <formula>0</formula>
    </cfRule>
  </conditionalFormatting>
  <conditionalFormatting sqref="I112:J112">
    <cfRule type="cellIs" dxfId="49" priority="4" operator="lessThan">
      <formula>0</formula>
    </cfRule>
  </conditionalFormatting>
  <conditionalFormatting sqref="D241:F244">
    <cfRule type="cellIs" dxfId="48" priority="1" operator="lessThan">
      <formula>0</formula>
    </cfRule>
    <cfRule type="cellIs" dxfId="47" priority="2" operator="greaterThan">
      <formula>0</formula>
    </cfRule>
  </conditionalFormatting>
  <printOptions horizontalCentered="1"/>
  <pageMargins left="0.15" right="0.15" top="0.75" bottom="0.75" header="0.3" footer="0.3"/>
  <pageSetup scale="21" fitToHeight="0" orientation="portrait" r:id="rId1"/>
  <rowBreaks count="6" manualBreakCount="6">
    <brk id="70" max="13" man="1"/>
    <brk id="113" max="13" man="1"/>
    <brk id="152" max="13" man="1"/>
    <brk id="240" max="13" man="1"/>
    <brk id="328" max="22" man="1"/>
    <brk id="363" max="22" man="1"/>
  </rowBreaks>
  <drawing r:id="rId2"/>
  <tableParts count="3"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338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customWidth="true" width="15.7109375" collapsed="true"/>
    <col min="21" max="21" customWidth="true" width="9.140625" collapsed="true"/>
  </cols>
  <sheetData>
    <row r="1" spans="2:2" s="6" customFormat="1" ht="30" customHeight="1" x14ac:dyDescent="0.5">
      <c r="B1" s="6" t="s">
        <v>2</v>
      </c>
    </row>
    <row r="2" spans="2:2" s="6" customFormat="1" ht="30" customHeight="1" x14ac:dyDescent="0.5">
      <c r="B2" s="6" t="s">
        <v>44</v>
      </c>
    </row>
    <row r="3" spans="2:2" s="6" customFormat="1" ht="30" customHeight="1" x14ac:dyDescent="0.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s="6" customFormat="1" ht="18.75" customHeight="1" x14ac:dyDescent="0.5"/>
    <row r="92" s="6" customFormat="1" ht="18.75" customHeight="1" x14ac:dyDescent="0.5"/>
    <row r="93" ht="18.75" customHeight="1" x14ac:dyDescent="0.25"/>
    <row r="94" ht="18.75" customHeight="1" x14ac:dyDescent="0.25"/>
    <row r="95" ht="18.75" customHeight="1" x14ac:dyDescent="0.25"/>
    <row r="96" ht="18.75" customHeight="1" x14ac:dyDescent="0.25"/>
    <row r="97" ht="18.75" customHeight="1" x14ac:dyDescent="0.25"/>
    <row r="98" ht="18.75" customHeight="1" x14ac:dyDescent="0.25"/>
    <row r="99" ht="18.75" customHeight="1" x14ac:dyDescent="0.25"/>
    <row r="100" ht="18.75" customHeight="1" x14ac:dyDescent="0.25"/>
    <row r="101" ht="18.7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  <row r="231" ht="17.45" customHeight="1" x14ac:dyDescent="0.25"/>
    <row r="232" ht="17.45" customHeight="1" x14ac:dyDescent="0.25"/>
    <row r="233" ht="17.45" customHeight="1" x14ac:dyDescent="0.25"/>
    <row r="234" ht="17.45" customHeight="1" x14ac:dyDescent="0.25"/>
    <row r="235" ht="17.45" customHeight="1" x14ac:dyDescent="0.25"/>
    <row r="236" ht="17.45" customHeight="1" x14ac:dyDescent="0.25"/>
    <row r="237" ht="17.45" customHeight="1" x14ac:dyDescent="0.25"/>
    <row r="238" ht="17.45" customHeight="1" x14ac:dyDescent="0.25"/>
    <row r="239" ht="17.45" customHeight="1" x14ac:dyDescent="0.25"/>
    <row r="240" ht="17.45" customHeight="1" x14ac:dyDescent="0.25"/>
    <row r="241" ht="17.45" customHeight="1" x14ac:dyDescent="0.25"/>
    <row r="242" ht="17.45" customHeight="1" x14ac:dyDescent="0.25"/>
    <row r="243" ht="17.45" customHeight="1" x14ac:dyDescent="0.25"/>
    <row r="244" ht="17.45" customHeight="1" x14ac:dyDescent="0.25"/>
    <row r="245" ht="17.45" customHeight="1" x14ac:dyDescent="0.25"/>
    <row r="246" ht="17.45" customHeight="1" x14ac:dyDescent="0.25"/>
    <row r="247" ht="17.45" customHeight="1" x14ac:dyDescent="0.25"/>
    <row r="248" ht="17.45" customHeight="1" x14ac:dyDescent="0.25"/>
    <row r="249" ht="17.45" customHeight="1" x14ac:dyDescent="0.25"/>
    <row r="250" ht="17.45" customHeight="1" x14ac:dyDescent="0.25"/>
    <row r="251" ht="17.45" customHeight="1" x14ac:dyDescent="0.25"/>
    <row r="252" ht="17.45" customHeight="1" x14ac:dyDescent="0.25"/>
    <row r="253" ht="17.45" customHeight="1" x14ac:dyDescent="0.25"/>
    <row r="254" ht="17.45" customHeight="1" x14ac:dyDescent="0.25"/>
    <row r="255" ht="17.45" customHeight="1" x14ac:dyDescent="0.25"/>
    <row r="256" ht="17.45" customHeight="1" x14ac:dyDescent="0.25"/>
    <row r="257" ht="17.45" customHeight="1" x14ac:dyDescent="0.25"/>
    <row r="258" ht="17.45" customHeight="1" x14ac:dyDescent="0.25"/>
    <row r="259" ht="17.45" customHeight="1" x14ac:dyDescent="0.25"/>
    <row r="260" ht="17.45" customHeight="1" x14ac:dyDescent="0.25"/>
    <row r="261" ht="17.45" customHeight="1" x14ac:dyDescent="0.25"/>
    <row r="262" ht="17.45" customHeight="1" x14ac:dyDescent="0.25"/>
    <row r="263" ht="17.45" customHeight="1" x14ac:dyDescent="0.25"/>
    <row r="264" ht="17.45" customHeight="1" x14ac:dyDescent="0.25"/>
    <row r="265" ht="17.45" customHeight="1" x14ac:dyDescent="0.25"/>
    <row r="266" ht="17.45" customHeight="1" x14ac:dyDescent="0.25"/>
    <row r="267" ht="17.45" customHeight="1" x14ac:dyDescent="0.25"/>
    <row r="268" ht="17.45" customHeight="1" x14ac:dyDescent="0.25"/>
    <row r="269" ht="17.45" customHeight="1" x14ac:dyDescent="0.25"/>
    <row r="270" ht="17.45" customHeight="1" x14ac:dyDescent="0.25"/>
    <row r="271" ht="17.45" customHeight="1" x14ac:dyDescent="0.25"/>
    <row r="272" ht="17.45" customHeight="1" x14ac:dyDescent="0.25"/>
    <row r="273" ht="17.45" customHeight="1" x14ac:dyDescent="0.25"/>
    <row r="274" ht="17.45" customHeight="1" x14ac:dyDescent="0.25"/>
    <row r="275" ht="17.45" customHeight="1" x14ac:dyDescent="0.25"/>
    <row r="276" ht="17.45" customHeight="1" x14ac:dyDescent="0.25"/>
    <row r="277" ht="17.45" customHeight="1" x14ac:dyDescent="0.25"/>
    <row r="278" ht="17.45" customHeight="1" x14ac:dyDescent="0.25"/>
    <row r="279" ht="17.45" customHeight="1" x14ac:dyDescent="0.25"/>
    <row r="280" ht="17.45" customHeight="1" x14ac:dyDescent="0.25"/>
    <row r="281" ht="17.45" customHeight="1" x14ac:dyDescent="0.25"/>
    <row r="282" ht="17.45" customHeight="1" x14ac:dyDescent="0.25"/>
    <row r="283" ht="17.45" customHeight="1" x14ac:dyDescent="0.25"/>
    <row r="284" ht="17.45" customHeight="1" x14ac:dyDescent="0.25"/>
    <row r="285" ht="17.45" customHeight="1" x14ac:dyDescent="0.25"/>
    <row r="286" ht="17.45" customHeight="1" x14ac:dyDescent="0.25"/>
    <row r="287" ht="17.45" customHeight="1" x14ac:dyDescent="0.25"/>
    <row r="288" ht="17.45" customHeight="1" x14ac:dyDescent="0.25"/>
    <row r="289" ht="17.45" customHeight="1" x14ac:dyDescent="0.25"/>
    <row r="290" ht="17.45" customHeight="1" x14ac:dyDescent="0.25"/>
    <row r="291" ht="17.45" customHeight="1" x14ac:dyDescent="0.25"/>
    <row r="292" ht="17.45" customHeight="1" x14ac:dyDescent="0.25"/>
    <row r="293" ht="17.45" customHeight="1" x14ac:dyDescent="0.25"/>
    <row r="294" ht="17.45" customHeight="1" x14ac:dyDescent="0.25"/>
    <row r="295" ht="17.45" customHeight="1" x14ac:dyDescent="0.25"/>
    <row r="296" ht="17.45" customHeight="1" x14ac:dyDescent="0.25"/>
    <row r="297" ht="17.45" customHeight="1" x14ac:dyDescent="0.25"/>
    <row r="298" ht="17.45" customHeight="1" x14ac:dyDescent="0.25"/>
    <row r="299" ht="17.45" customHeight="1" x14ac:dyDescent="0.25"/>
    <row r="300" ht="17.45" customHeight="1" x14ac:dyDescent="0.25"/>
    <row r="301" ht="17.45" customHeight="1" x14ac:dyDescent="0.25"/>
    <row r="302" ht="17.45" customHeight="1" x14ac:dyDescent="0.25"/>
    <row r="303" ht="17.45" customHeight="1" x14ac:dyDescent="0.25"/>
    <row r="304" ht="17.45" customHeight="1" x14ac:dyDescent="0.25"/>
    <row r="305" ht="17.45" customHeight="1" x14ac:dyDescent="0.25"/>
    <row r="306" ht="17.45" customHeight="1" x14ac:dyDescent="0.25"/>
    <row r="307" ht="17.45" customHeight="1" x14ac:dyDescent="0.25"/>
    <row r="308" ht="17.45" customHeight="1" x14ac:dyDescent="0.25"/>
    <row r="309" ht="17.45" customHeight="1" x14ac:dyDescent="0.25"/>
    <row r="310" ht="17.45" customHeight="1" x14ac:dyDescent="0.25"/>
    <row r="311" ht="17.45" customHeight="1" x14ac:dyDescent="0.25"/>
    <row r="312" ht="17.45" customHeight="1" x14ac:dyDescent="0.25"/>
    <row r="313" ht="17.45" customHeight="1" x14ac:dyDescent="0.25"/>
    <row r="314" ht="17.45" customHeight="1" x14ac:dyDescent="0.25"/>
    <row r="315" ht="17.45" customHeight="1" x14ac:dyDescent="0.25"/>
    <row r="316" ht="17.45" customHeight="1" x14ac:dyDescent="0.25"/>
    <row r="317" ht="17.45" customHeight="1" x14ac:dyDescent="0.25"/>
    <row r="318" ht="17.45" customHeight="1" x14ac:dyDescent="0.25"/>
    <row r="319" ht="17.45" customHeight="1" x14ac:dyDescent="0.25"/>
    <row r="320" ht="17.45" customHeight="1" x14ac:dyDescent="0.25"/>
    <row r="321" ht="17.45" customHeight="1" x14ac:dyDescent="0.25"/>
    <row r="322" ht="17.45" customHeight="1" x14ac:dyDescent="0.25"/>
    <row r="323" ht="17.45" customHeight="1" x14ac:dyDescent="0.25"/>
    <row r="324" ht="17.45" customHeight="1" x14ac:dyDescent="0.25"/>
    <row r="325" ht="17.45" customHeight="1" x14ac:dyDescent="0.25"/>
    <row r="326" ht="17.45" customHeight="1" x14ac:dyDescent="0.25"/>
    <row r="327" ht="17.45" customHeight="1" x14ac:dyDescent="0.25"/>
    <row r="328" ht="17.45" customHeight="1" x14ac:dyDescent="0.25"/>
    <row r="329" ht="17.45" customHeight="1" x14ac:dyDescent="0.25"/>
    <row r="330" ht="17.45" customHeight="1" x14ac:dyDescent="0.25"/>
    <row r="331" ht="17.45" customHeight="1" x14ac:dyDescent="0.25"/>
    <row r="332" ht="17.45" customHeight="1" x14ac:dyDescent="0.25"/>
    <row r="333" ht="17.45" customHeight="1" x14ac:dyDescent="0.25"/>
    <row r="334" ht="17.45" customHeight="1" x14ac:dyDescent="0.25"/>
    <row r="335" ht="17.45" customHeight="1" x14ac:dyDescent="0.25"/>
    <row r="336" ht="17.45" customHeight="1" x14ac:dyDescent="0.25"/>
    <row r="337" ht="17.45" customHeight="1" x14ac:dyDescent="0.25"/>
    <row r="338" ht="17.45" customHeight="1" x14ac:dyDescent="0.25"/>
  </sheetData>
  <printOptions horizontalCentered="1"/>
  <pageMargins left="0.15" right="0.15" top="0.75" bottom="0.75" header="0.3" footer="0.3"/>
  <pageSetup scale="41" orientation="portrait" r:id="rId1"/>
  <rowBreaks count="1" manualBreakCount="1">
    <brk id="75" max="22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51"/>
  <sheetViews>
    <sheetView topLeftCell="A890" workbookViewId="0">
      <selection activeCell="B948" sqref="B948"/>
    </sheetView>
  </sheetViews>
  <sheetFormatPr defaultRowHeight="15" x14ac:dyDescent="0.25"/>
  <cols>
    <col min="1" max="1" bestFit="true" customWidth="true" style="15" width="13.5703125" collapsed="true"/>
    <col min="2" max="2" bestFit="true" customWidth="true" style="55" width="12.7109375" collapsed="true"/>
    <col min="3" max="3" bestFit="true" customWidth="true" style="55" width="14.140625" collapsed="true"/>
    <col min="4" max="4" style="55" width="9.140625" collapsed="true"/>
  </cols>
  <sheetData>
    <row r="1" spans="1:4" ht="21" customHeight="1" x14ac:dyDescent="0.25">
      <c r="A1" s="15" t="s">
        <v>75</v>
      </c>
      <c r="B1" s="55" t="s">
        <v>76</v>
      </c>
      <c r="C1" s="55" t="s">
        <v>78</v>
      </c>
    </row>
    <row r="2" spans="1:4" x14ac:dyDescent="0.25">
      <c r="A2" s="15">
        <v>40666</v>
      </c>
      <c r="B2" s="55">
        <v>0</v>
      </c>
      <c r="C2" s="55">
        <v>0</v>
      </c>
      <c r="D2" s="55">
        <f t="shared" ref="D2:D65" si="0">B2-C2</f>
        <v>0</v>
      </c>
    </row>
    <row r="3" spans="1:4" x14ac:dyDescent="0.25">
      <c r="A3" s="15">
        <v>40667</v>
      </c>
      <c r="B3" s="55">
        <v>0</v>
      </c>
      <c r="C3" s="55">
        <v>0</v>
      </c>
      <c r="D3" s="55">
        <f t="shared" si="0"/>
        <v>0</v>
      </c>
    </row>
    <row r="4" spans="1:4" x14ac:dyDescent="0.25">
      <c r="A4" s="15">
        <v>40668</v>
      </c>
      <c r="B4" s="55">
        <v>0</v>
      </c>
      <c r="C4" s="55">
        <v>0</v>
      </c>
      <c r="D4" s="55">
        <f t="shared" si="0"/>
        <v>0</v>
      </c>
    </row>
    <row r="5" spans="1:4" x14ac:dyDescent="0.25">
      <c r="A5" s="15">
        <v>40669</v>
      </c>
      <c r="B5" s="55">
        <v>0</v>
      </c>
      <c r="C5" s="55">
        <v>0</v>
      </c>
      <c r="D5" s="55">
        <f t="shared" si="0"/>
        <v>0</v>
      </c>
    </row>
    <row r="6" spans="1:4" x14ac:dyDescent="0.25">
      <c r="A6" s="15">
        <v>40672</v>
      </c>
      <c r="B6" s="55">
        <v>0</v>
      </c>
      <c r="C6" s="55">
        <v>0</v>
      </c>
      <c r="D6" s="55">
        <f t="shared" si="0"/>
        <v>0</v>
      </c>
    </row>
    <row r="7" spans="1:4" x14ac:dyDescent="0.25">
      <c r="A7" s="15">
        <v>40673</v>
      </c>
      <c r="B7" s="55">
        <v>9.9999999999989008E-4</v>
      </c>
      <c r="C7" s="55">
        <v>9.9999999999989008E-4</v>
      </c>
      <c r="D7" s="55">
        <f t="shared" si="0"/>
        <v>0</v>
      </c>
    </row>
    <row r="8" spans="1:4" x14ac:dyDescent="0.25">
      <c r="A8" s="15">
        <v>40674</v>
      </c>
      <c r="B8" s="55">
        <v>9.9900099900107598E-4</v>
      </c>
      <c r="C8" s="55">
        <v>9.9900099900107598E-4</v>
      </c>
      <c r="D8" s="55">
        <f t="shared" si="0"/>
        <v>0</v>
      </c>
    </row>
    <row r="9" spans="1:4" x14ac:dyDescent="0.25">
      <c r="A9" s="15">
        <v>40675</v>
      </c>
      <c r="B9" s="55">
        <v>-9.98003992015994E-4</v>
      </c>
      <c r="C9" s="55">
        <v>-9.98003992015994E-4</v>
      </c>
      <c r="D9" s="55">
        <f t="shared" si="0"/>
        <v>0</v>
      </c>
    </row>
    <row r="10" spans="1:4" x14ac:dyDescent="0.25">
      <c r="A10" s="15">
        <v>40676</v>
      </c>
      <c r="B10" s="55">
        <v>0</v>
      </c>
      <c r="C10" s="55">
        <v>0</v>
      </c>
      <c r="D10" s="55">
        <f t="shared" si="0"/>
        <v>0</v>
      </c>
    </row>
    <row r="11" spans="1:4" x14ac:dyDescent="0.25">
      <c r="A11" s="15">
        <v>40679</v>
      </c>
      <c r="B11" s="55">
        <v>0</v>
      </c>
      <c r="C11" s="55">
        <v>0</v>
      </c>
      <c r="D11" s="55">
        <f t="shared" si="0"/>
        <v>0</v>
      </c>
    </row>
    <row r="12" spans="1:4" x14ac:dyDescent="0.25">
      <c r="A12" s="15">
        <v>40680</v>
      </c>
      <c r="B12" s="55">
        <v>-9.9900099900096496E-4</v>
      </c>
      <c r="C12" s="55">
        <v>-9.9900099900096496E-4</v>
      </c>
      <c r="D12" s="55">
        <f t="shared" si="0"/>
        <v>0</v>
      </c>
    </row>
    <row r="13" spans="1:4" x14ac:dyDescent="0.25">
      <c r="A13" s="15">
        <v>40681</v>
      </c>
      <c r="B13" s="55">
        <v>0</v>
      </c>
      <c r="C13" s="55">
        <v>0</v>
      </c>
      <c r="D13" s="55">
        <f t="shared" si="0"/>
        <v>0</v>
      </c>
    </row>
    <row r="14" spans="1:4" x14ac:dyDescent="0.25">
      <c r="A14" s="15">
        <v>40682</v>
      </c>
      <c r="B14" s="55">
        <v>9.9999999999989008E-4</v>
      </c>
      <c r="C14" s="55">
        <v>9.9999999999989008E-4</v>
      </c>
      <c r="D14" s="55">
        <f t="shared" si="0"/>
        <v>0</v>
      </c>
    </row>
    <row r="15" spans="1:4" x14ac:dyDescent="0.25">
      <c r="A15" s="15">
        <v>40683</v>
      </c>
      <c r="B15" s="55">
        <v>-9.9900099900096496E-4</v>
      </c>
      <c r="C15" s="55">
        <v>-9.9900099900096496E-4</v>
      </c>
      <c r="D15" s="55">
        <f t="shared" si="0"/>
        <v>0</v>
      </c>
    </row>
    <row r="16" spans="1:4" x14ac:dyDescent="0.25">
      <c r="A16" s="15">
        <v>40686</v>
      </c>
      <c r="B16" s="55">
        <v>-1E-3</v>
      </c>
      <c r="C16" s="55">
        <v>-1E-3</v>
      </c>
      <c r="D16" s="55">
        <f t="shared" si="0"/>
        <v>0</v>
      </c>
    </row>
    <row r="17" spans="1:4" x14ac:dyDescent="0.25">
      <c r="A17" s="15">
        <v>40687</v>
      </c>
      <c r="B17" s="55">
        <v>0</v>
      </c>
      <c r="C17" s="55">
        <v>0</v>
      </c>
      <c r="D17" s="55">
        <f t="shared" si="0"/>
        <v>0</v>
      </c>
    </row>
    <row r="18" spans="1:4" x14ac:dyDescent="0.25">
      <c r="A18" s="15">
        <v>40688</v>
      </c>
      <c r="B18" s="55">
        <v>0</v>
      </c>
      <c r="C18" s="55">
        <v>0</v>
      </c>
      <c r="D18" s="55">
        <f t="shared" si="0"/>
        <v>0</v>
      </c>
    </row>
    <row r="19" spans="1:4" x14ac:dyDescent="0.25">
      <c r="A19" s="15">
        <v>40689</v>
      </c>
      <c r="B19" s="55">
        <v>0</v>
      </c>
      <c r="C19" s="55">
        <v>0</v>
      </c>
      <c r="D19" s="55">
        <f t="shared" si="0"/>
        <v>0</v>
      </c>
    </row>
    <row r="20" spans="1:4" x14ac:dyDescent="0.25">
      <c r="A20" s="15">
        <v>40690</v>
      </c>
      <c r="B20" s="55">
        <v>1.0010010010010899E-3</v>
      </c>
      <c r="C20" s="55">
        <v>1.0010010010010899E-3</v>
      </c>
      <c r="D20" s="55">
        <f t="shared" si="0"/>
        <v>0</v>
      </c>
    </row>
    <row r="21" spans="1:4" x14ac:dyDescent="0.25">
      <c r="A21" s="15">
        <v>40694</v>
      </c>
      <c r="B21" s="55">
        <v>9.9999999999989008E-4</v>
      </c>
      <c r="C21" s="55">
        <v>9.9999999999989008E-4</v>
      </c>
      <c r="D21" s="55">
        <f t="shared" si="0"/>
        <v>0</v>
      </c>
    </row>
    <row r="22" spans="1:4" x14ac:dyDescent="0.25">
      <c r="A22" s="15">
        <v>40695</v>
      </c>
      <c r="B22" s="55">
        <v>0</v>
      </c>
      <c r="C22" s="55">
        <v>0</v>
      </c>
      <c r="D22" s="55">
        <f t="shared" si="0"/>
        <v>0</v>
      </c>
    </row>
    <row r="23" spans="1:4" x14ac:dyDescent="0.25">
      <c r="A23" s="15">
        <v>40696</v>
      </c>
      <c r="B23" s="55">
        <v>-9.9900099900096496E-4</v>
      </c>
      <c r="C23" s="55">
        <v>-9.9900099900096496E-4</v>
      </c>
      <c r="D23" s="55">
        <f t="shared" si="0"/>
        <v>0</v>
      </c>
    </row>
    <row r="24" spans="1:4" x14ac:dyDescent="0.25">
      <c r="A24" s="15">
        <v>40697</v>
      </c>
      <c r="B24" s="55">
        <v>-1E-3</v>
      </c>
      <c r="C24" s="55">
        <v>-1E-3</v>
      </c>
      <c r="D24" s="55">
        <f t="shared" si="0"/>
        <v>0</v>
      </c>
    </row>
    <row r="25" spans="1:4" x14ac:dyDescent="0.25">
      <c r="A25" s="15">
        <v>40700</v>
      </c>
      <c r="B25" s="55">
        <v>0</v>
      </c>
      <c r="C25" s="55">
        <v>0</v>
      </c>
      <c r="D25" s="55">
        <f t="shared" si="0"/>
        <v>0</v>
      </c>
    </row>
    <row r="26" spans="1:4" x14ac:dyDescent="0.25">
      <c r="A26" s="15">
        <v>40701</v>
      </c>
      <c r="B26" s="55">
        <v>-2.0020020020019599E-3</v>
      </c>
      <c r="C26" s="55">
        <v>-2.0020020020019599E-3</v>
      </c>
      <c r="D26" s="55">
        <f t="shared" si="0"/>
        <v>0</v>
      </c>
    </row>
    <row r="27" spans="1:4" x14ac:dyDescent="0.25">
      <c r="A27" s="15">
        <v>40702</v>
      </c>
      <c r="B27" s="55">
        <v>-3.0090270812438398E-3</v>
      </c>
      <c r="C27" s="55">
        <v>-3.0090270812438398E-3</v>
      </c>
      <c r="D27" s="55">
        <f t="shared" si="0"/>
        <v>0</v>
      </c>
    </row>
    <row r="28" spans="1:4" x14ac:dyDescent="0.25">
      <c r="A28" s="15">
        <v>40703</v>
      </c>
      <c r="B28" s="55">
        <v>0</v>
      </c>
      <c r="C28" s="55">
        <v>0</v>
      </c>
      <c r="D28" s="55">
        <f t="shared" si="0"/>
        <v>0</v>
      </c>
    </row>
    <row r="29" spans="1:4" x14ac:dyDescent="0.25">
      <c r="A29" s="15">
        <v>40704</v>
      </c>
      <c r="B29" s="55">
        <v>-1.0060362173037699E-3</v>
      </c>
      <c r="C29" s="55">
        <v>-1.0060362173037699E-3</v>
      </c>
      <c r="D29" s="55">
        <f t="shared" si="0"/>
        <v>0</v>
      </c>
    </row>
    <row r="30" spans="1:4" x14ac:dyDescent="0.25">
      <c r="A30" s="15">
        <v>40707</v>
      </c>
      <c r="B30" s="55">
        <v>0</v>
      </c>
      <c r="C30" s="55">
        <v>0</v>
      </c>
      <c r="D30" s="55">
        <f t="shared" si="0"/>
        <v>0</v>
      </c>
    </row>
    <row r="31" spans="1:4" x14ac:dyDescent="0.25">
      <c r="A31" s="15">
        <v>40708</v>
      </c>
      <c r="B31" s="55">
        <v>0</v>
      </c>
      <c r="C31" s="55">
        <v>0</v>
      </c>
      <c r="D31" s="55">
        <f t="shared" si="0"/>
        <v>0</v>
      </c>
    </row>
    <row r="32" spans="1:4" x14ac:dyDescent="0.25">
      <c r="A32" s="15">
        <v>40709</v>
      </c>
      <c r="B32" s="55">
        <v>-1.00704934541795E-3</v>
      </c>
      <c r="C32" s="55">
        <v>-1.00704934541795E-3</v>
      </c>
      <c r="D32" s="55">
        <f t="shared" si="0"/>
        <v>0</v>
      </c>
    </row>
    <row r="33" spans="1:4" x14ac:dyDescent="0.25">
      <c r="A33" s="15">
        <v>40710</v>
      </c>
      <c r="B33" s="55">
        <v>-1.0080645161289999E-3</v>
      </c>
      <c r="C33" s="55">
        <v>-1.0080645161289999E-3</v>
      </c>
      <c r="D33" s="55">
        <f t="shared" si="0"/>
        <v>0</v>
      </c>
    </row>
    <row r="34" spans="1:4" x14ac:dyDescent="0.25">
      <c r="A34" s="15">
        <v>40711</v>
      </c>
      <c r="B34" s="55">
        <v>-1.00908173562053E-3</v>
      </c>
      <c r="C34" s="55">
        <v>-1.00908173562053E-3</v>
      </c>
      <c r="D34" s="55">
        <f t="shared" si="0"/>
        <v>0</v>
      </c>
    </row>
    <row r="35" spans="1:4" x14ac:dyDescent="0.25">
      <c r="A35" s="15">
        <v>40714</v>
      </c>
      <c r="B35" s="55">
        <v>0</v>
      </c>
      <c r="C35" s="55">
        <v>0</v>
      </c>
      <c r="D35" s="55">
        <f t="shared" si="0"/>
        <v>0</v>
      </c>
    </row>
    <row r="36" spans="1:4" x14ac:dyDescent="0.25">
      <c r="A36" s="15">
        <v>40715</v>
      </c>
      <c r="B36" s="55">
        <v>1.0101010101009099E-3</v>
      </c>
      <c r="C36" s="55">
        <v>1.0101010101009099E-3</v>
      </c>
      <c r="D36" s="55">
        <f t="shared" si="0"/>
        <v>0</v>
      </c>
    </row>
    <row r="37" spans="1:4" x14ac:dyDescent="0.25">
      <c r="A37" s="15">
        <v>40716</v>
      </c>
      <c r="B37" s="55">
        <v>1.00908173562053E-3</v>
      </c>
      <c r="C37" s="55">
        <v>1.00908173562053E-3</v>
      </c>
      <c r="D37" s="55">
        <f t="shared" si="0"/>
        <v>0</v>
      </c>
    </row>
    <row r="38" spans="1:4" x14ac:dyDescent="0.25">
      <c r="A38" s="15">
        <v>40717</v>
      </c>
      <c r="B38" s="55">
        <v>-1.0080645161289999E-3</v>
      </c>
      <c r="C38" s="55">
        <v>-1.0080645161289999E-3</v>
      </c>
      <c r="D38" s="55">
        <f t="shared" si="0"/>
        <v>0</v>
      </c>
    </row>
    <row r="39" spans="1:4" x14ac:dyDescent="0.25">
      <c r="A39" s="15">
        <v>40718</v>
      </c>
      <c r="B39" s="55">
        <v>0</v>
      </c>
      <c r="C39" s="55">
        <v>0</v>
      </c>
      <c r="D39" s="55">
        <f t="shared" si="0"/>
        <v>0</v>
      </c>
    </row>
    <row r="40" spans="1:4" x14ac:dyDescent="0.25">
      <c r="A40" s="15">
        <v>40721</v>
      </c>
      <c r="B40" s="55">
        <v>0</v>
      </c>
      <c r="C40" s="55">
        <v>0</v>
      </c>
      <c r="D40" s="55">
        <f t="shared" si="0"/>
        <v>0</v>
      </c>
    </row>
    <row r="41" spans="1:4" x14ac:dyDescent="0.25">
      <c r="A41" s="15">
        <v>40722</v>
      </c>
      <c r="B41" s="55">
        <v>0</v>
      </c>
      <c r="C41" s="55">
        <v>0</v>
      </c>
      <c r="D41" s="55">
        <f t="shared" si="0"/>
        <v>0</v>
      </c>
    </row>
    <row r="42" spans="1:4" x14ac:dyDescent="0.25">
      <c r="A42" s="15">
        <v>40723</v>
      </c>
      <c r="B42" s="55">
        <v>1.00908173562053E-3</v>
      </c>
      <c r="C42" s="55">
        <v>1.00908173562053E-3</v>
      </c>
      <c r="D42" s="55">
        <f t="shared" si="0"/>
        <v>0</v>
      </c>
    </row>
    <row r="43" spans="1:4" x14ac:dyDescent="0.25">
      <c r="A43" s="15">
        <v>40724</v>
      </c>
      <c r="B43" s="55">
        <v>1.0080645161289999E-3</v>
      </c>
      <c r="C43" s="55">
        <v>1.0080645161289999E-3</v>
      </c>
      <c r="D43" s="55">
        <f t="shared" si="0"/>
        <v>0</v>
      </c>
    </row>
    <row r="44" spans="1:4" x14ac:dyDescent="0.25">
      <c r="A44" s="15">
        <v>40725</v>
      </c>
      <c r="B44" s="55">
        <v>2.0140986908359099E-3</v>
      </c>
      <c r="C44" s="55">
        <v>2.0140986908359099E-3</v>
      </c>
      <c r="D44" s="55">
        <f t="shared" si="0"/>
        <v>0</v>
      </c>
    </row>
    <row r="45" spans="1:4" x14ac:dyDescent="0.25">
      <c r="A45" s="15">
        <v>40729</v>
      </c>
      <c r="B45" s="55">
        <v>0</v>
      </c>
      <c r="C45" s="55">
        <v>0</v>
      </c>
      <c r="D45" s="55">
        <f t="shared" si="0"/>
        <v>0</v>
      </c>
    </row>
    <row r="46" spans="1:4" x14ac:dyDescent="0.25">
      <c r="A46" s="15">
        <v>40730</v>
      </c>
      <c r="B46" s="55">
        <v>1.00502512562839E-3</v>
      </c>
      <c r="C46" s="55">
        <v>1.00502512562839E-3</v>
      </c>
      <c r="D46" s="55">
        <f t="shared" si="0"/>
        <v>0</v>
      </c>
    </row>
    <row r="47" spans="1:4" x14ac:dyDescent="0.25">
      <c r="A47" s="15">
        <v>40731</v>
      </c>
      <c r="B47" s="55">
        <v>1.0040160642570399E-3</v>
      </c>
      <c r="C47" s="55">
        <v>1.0040160642570399E-3</v>
      </c>
      <c r="D47" s="55">
        <f t="shared" si="0"/>
        <v>0</v>
      </c>
    </row>
    <row r="48" spans="1:4" x14ac:dyDescent="0.25">
      <c r="A48" s="15">
        <v>40732</v>
      </c>
      <c r="B48" s="55">
        <v>0</v>
      </c>
      <c r="C48" s="55">
        <v>0</v>
      </c>
      <c r="D48" s="55">
        <f t="shared" si="0"/>
        <v>0</v>
      </c>
    </row>
    <row r="49" spans="1:4" x14ac:dyDescent="0.25">
      <c r="A49" s="15">
        <v>40735</v>
      </c>
      <c r="B49" s="55">
        <v>-1.00300902708117E-3</v>
      </c>
      <c r="C49" s="55">
        <v>-1.00300902708117E-3</v>
      </c>
      <c r="D49" s="55">
        <f t="shared" si="0"/>
        <v>0</v>
      </c>
    </row>
    <row r="50" spans="1:4" x14ac:dyDescent="0.25">
      <c r="A50" s="15">
        <v>40736</v>
      </c>
      <c r="B50" s="55">
        <v>0</v>
      </c>
      <c r="C50" s="55">
        <v>0</v>
      </c>
      <c r="D50" s="55">
        <f t="shared" si="0"/>
        <v>0</v>
      </c>
    </row>
    <row r="51" spans="1:4" x14ac:dyDescent="0.25">
      <c r="A51" s="15">
        <v>40737</v>
      </c>
      <c r="B51" s="55">
        <v>1.0040160642570399E-3</v>
      </c>
      <c r="C51" s="55">
        <v>1.0040160642570399E-3</v>
      </c>
      <c r="D51" s="55">
        <f t="shared" si="0"/>
        <v>0</v>
      </c>
    </row>
    <row r="52" spans="1:4" x14ac:dyDescent="0.25">
      <c r="A52" s="15">
        <v>40738</v>
      </c>
      <c r="B52" s="55">
        <v>0</v>
      </c>
      <c r="C52" s="55">
        <v>0</v>
      </c>
      <c r="D52" s="55">
        <f t="shared" si="0"/>
        <v>0</v>
      </c>
    </row>
    <row r="53" spans="1:4" x14ac:dyDescent="0.25">
      <c r="A53" s="15">
        <v>40739</v>
      </c>
      <c r="B53" s="55">
        <v>0</v>
      </c>
      <c r="C53" s="55">
        <v>0</v>
      </c>
      <c r="D53" s="55">
        <f t="shared" si="0"/>
        <v>0</v>
      </c>
    </row>
    <row r="54" spans="1:4" x14ac:dyDescent="0.25">
      <c r="A54" s="15">
        <v>40742</v>
      </c>
      <c r="B54" s="55">
        <v>-1.00300902708117E-3</v>
      </c>
      <c r="C54" s="55">
        <v>-1.00300902708117E-3</v>
      </c>
      <c r="D54" s="55">
        <f t="shared" si="0"/>
        <v>0</v>
      </c>
    </row>
    <row r="55" spans="1:4" x14ac:dyDescent="0.25">
      <c r="A55" s="15">
        <v>40743</v>
      </c>
      <c r="B55" s="55">
        <v>0</v>
      </c>
      <c r="C55" s="55">
        <v>0</v>
      </c>
      <c r="D55" s="55">
        <f t="shared" si="0"/>
        <v>0</v>
      </c>
    </row>
    <row r="56" spans="1:4" x14ac:dyDescent="0.25">
      <c r="A56" s="15">
        <v>40744</v>
      </c>
      <c r="B56" s="55">
        <v>-1.0040160642571501E-3</v>
      </c>
      <c r="C56" s="55">
        <v>-1.0040160642571501E-3</v>
      </c>
      <c r="D56" s="55">
        <f t="shared" si="0"/>
        <v>0</v>
      </c>
    </row>
    <row r="57" spans="1:4" x14ac:dyDescent="0.25">
      <c r="A57" s="15">
        <v>40745</v>
      </c>
      <c r="B57" s="55">
        <v>0</v>
      </c>
      <c r="C57" s="55">
        <v>0</v>
      </c>
      <c r="D57" s="55">
        <f t="shared" si="0"/>
        <v>0</v>
      </c>
    </row>
    <row r="58" spans="1:4" x14ac:dyDescent="0.25">
      <c r="A58" s="15">
        <v>40746</v>
      </c>
      <c r="B58" s="55">
        <v>0</v>
      </c>
      <c r="C58" s="55">
        <v>0</v>
      </c>
      <c r="D58" s="55">
        <f t="shared" si="0"/>
        <v>0</v>
      </c>
    </row>
    <row r="59" spans="1:4" x14ac:dyDescent="0.25">
      <c r="A59" s="15">
        <v>40749</v>
      </c>
      <c r="B59" s="55">
        <v>1.00502512562839E-3</v>
      </c>
      <c r="C59" s="55">
        <v>1.00502512562839E-3</v>
      </c>
      <c r="D59" s="55">
        <f t="shared" si="0"/>
        <v>0</v>
      </c>
    </row>
    <row r="60" spans="1:4" x14ac:dyDescent="0.25">
      <c r="A60" s="15">
        <v>40750</v>
      </c>
      <c r="B60" s="55">
        <v>-1.0040160642571501E-3</v>
      </c>
      <c r="C60" s="55">
        <v>-1.0040160642571501E-3</v>
      </c>
      <c r="D60" s="55">
        <f t="shared" si="0"/>
        <v>0</v>
      </c>
    </row>
    <row r="61" spans="1:4" x14ac:dyDescent="0.25">
      <c r="A61" s="15">
        <v>40751</v>
      </c>
      <c r="B61" s="55">
        <v>0</v>
      </c>
      <c r="C61" s="55">
        <v>0</v>
      </c>
      <c r="D61" s="55">
        <f t="shared" si="0"/>
        <v>0</v>
      </c>
    </row>
    <row r="62" spans="1:4" x14ac:dyDescent="0.25">
      <c r="A62" s="15">
        <v>40752</v>
      </c>
      <c r="B62" s="55">
        <v>-1.0050251256281701E-3</v>
      </c>
      <c r="C62" s="55">
        <v>-1.0050251256281701E-3</v>
      </c>
      <c r="D62" s="55">
        <f t="shared" si="0"/>
        <v>0</v>
      </c>
    </row>
    <row r="63" spans="1:4" x14ac:dyDescent="0.25">
      <c r="A63" s="15">
        <v>40753</v>
      </c>
      <c r="B63" s="55">
        <v>0</v>
      </c>
      <c r="C63" s="55">
        <v>0</v>
      </c>
      <c r="D63" s="55">
        <f t="shared" si="0"/>
        <v>0</v>
      </c>
    </row>
    <row r="64" spans="1:4" x14ac:dyDescent="0.25">
      <c r="A64" s="15">
        <v>40756</v>
      </c>
      <c r="B64" s="55">
        <v>1.00603621730389E-3</v>
      </c>
      <c r="C64" s="55">
        <v>1.00603621730389E-3</v>
      </c>
      <c r="D64" s="55">
        <f t="shared" si="0"/>
        <v>0</v>
      </c>
    </row>
    <row r="65" spans="1:4" x14ac:dyDescent="0.25">
      <c r="A65" s="15">
        <v>40757</v>
      </c>
      <c r="B65" s="55">
        <v>-3.0150753768843899E-3</v>
      </c>
      <c r="C65" s="55">
        <v>-3.0150753768843899E-3</v>
      </c>
      <c r="D65" s="55">
        <f t="shared" si="0"/>
        <v>0</v>
      </c>
    </row>
    <row r="66" spans="1:4" x14ac:dyDescent="0.25">
      <c r="A66" s="15">
        <v>40758</v>
      </c>
      <c r="B66" s="55">
        <v>-2.0161290322580098E-3</v>
      </c>
      <c r="C66" s="55">
        <v>-2.0161290322580098E-3</v>
      </c>
      <c r="D66" s="55">
        <f t="shared" ref="D66:D129" si="1">B66-C66</f>
        <v>0</v>
      </c>
    </row>
    <row r="67" spans="1:4" x14ac:dyDescent="0.25">
      <c r="A67" s="15">
        <v>40759</v>
      </c>
      <c r="B67" s="55">
        <v>-2.02020202020192E-3</v>
      </c>
      <c r="C67" s="55">
        <v>-2.02020202020192E-3</v>
      </c>
      <c r="D67" s="55">
        <f t="shared" si="1"/>
        <v>0</v>
      </c>
    </row>
    <row r="68" spans="1:4" x14ac:dyDescent="0.25">
      <c r="A68" s="15">
        <v>40760</v>
      </c>
      <c r="B68" s="55">
        <v>-4.0485829959514604E-3</v>
      </c>
      <c r="C68" s="55">
        <v>-4.0485829959514604E-3</v>
      </c>
      <c r="D68" s="55">
        <f t="shared" si="1"/>
        <v>0</v>
      </c>
    </row>
    <row r="69" spans="1:4" x14ac:dyDescent="0.25">
      <c r="A69" s="15">
        <v>40763</v>
      </c>
      <c r="B69" s="55">
        <v>-5.0813008130081699E-3</v>
      </c>
      <c r="C69" s="55">
        <v>-5.0813008130081699E-3</v>
      </c>
      <c r="D69" s="55">
        <f t="shared" si="1"/>
        <v>0</v>
      </c>
    </row>
    <row r="70" spans="1:4" x14ac:dyDescent="0.25">
      <c r="A70" s="15">
        <v>40764</v>
      </c>
      <c r="B70" s="55">
        <v>-3.06435137895811E-3</v>
      </c>
      <c r="C70" s="55">
        <v>-3.06435137895811E-3</v>
      </c>
      <c r="D70" s="55">
        <f t="shared" si="1"/>
        <v>0</v>
      </c>
    </row>
    <row r="71" spans="1:4" x14ac:dyDescent="0.25">
      <c r="A71" s="15">
        <v>40765</v>
      </c>
      <c r="B71" s="55">
        <v>-3.07377049180324E-3</v>
      </c>
      <c r="C71" s="55">
        <v>-3.07377049180324E-3</v>
      </c>
      <c r="D71" s="55">
        <f t="shared" si="1"/>
        <v>0</v>
      </c>
    </row>
    <row r="72" spans="1:4" x14ac:dyDescent="0.25">
      <c r="A72" s="15">
        <v>40766</v>
      </c>
      <c r="B72" s="55">
        <v>-2.0554984583761602E-3</v>
      </c>
      <c r="C72" s="55">
        <v>-2.0554984583761602E-3</v>
      </c>
      <c r="D72" s="55">
        <f t="shared" si="1"/>
        <v>0</v>
      </c>
    </row>
    <row r="73" spans="1:4" x14ac:dyDescent="0.25">
      <c r="A73" s="15">
        <v>40767</v>
      </c>
      <c r="B73" s="55">
        <v>2.0597322348094899E-3</v>
      </c>
      <c r="C73" s="55">
        <v>2.0597322348094899E-3</v>
      </c>
      <c r="D73" s="55">
        <f t="shared" si="1"/>
        <v>0</v>
      </c>
    </row>
    <row r="74" spans="1:4" x14ac:dyDescent="0.25">
      <c r="A74" s="15">
        <v>40770</v>
      </c>
      <c r="B74" s="55">
        <v>2.05549845837605E-3</v>
      </c>
      <c r="C74" s="55">
        <v>2.05549845837605E-3</v>
      </c>
      <c r="D74" s="55">
        <f t="shared" si="1"/>
        <v>0</v>
      </c>
    </row>
    <row r="75" spans="1:4" x14ac:dyDescent="0.25">
      <c r="A75" s="15">
        <v>40771</v>
      </c>
      <c r="B75" s="55">
        <v>1.0256410256410701E-3</v>
      </c>
      <c r="C75" s="55">
        <v>1.0256410256410701E-3</v>
      </c>
      <c r="D75" s="55">
        <f t="shared" si="1"/>
        <v>0</v>
      </c>
    </row>
    <row r="76" spans="1:4" x14ac:dyDescent="0.25">
      <c r="A76" s="15">
        <v>40772</v>
      </c>
      <c r="B76" s="55">
        <v>0</v>
      </c>
      <c r="C76" s="55">
        <v>0</v>
      </c>
      <c r="D76" s="55">
        <f t="shared" si="1"/>
        <v>0</v>
      </c>
    </row>
    <row r="77" spans="1:4" x14ac:dyDescent="0.25">
      <c r="A77" s="15">
        <v>40773</v>
      </c>
      <c r="B77" s="55">
        <v>-1.02459016393441E-3</v>
      </c>
      <c r="C77" s="55">
        <v>-1.02459016393441E-3</v>
      </c>
      <c r="D77" s="55">
        <f t="shared" si="1"/>
        <v>0</v>
      </c>
    </row>
    <row r="78" spans="1:4" x14ac:dyDescent="0.25">
      <c r="A78" s="15">
        <v>40774</v>
      </c>
      <c r="B78" s="55">
        <v>-1.0256410256409599E-3</v>
      </c>
      <c r="C78" s="55">
        <v>-1.0256410256409599E-3</v>
      </c>
      <c r="D78" s="55">
        <f t="shared" si="1"/>
        <v>0</v>
      </c>
    </row>
    <row r="79" spans="1:4" x14ac:dyDescent="0.25">
      <c r="A79" s="15">
        <v>40777</v>
      </c>
      <c r="B79" s="55">
        <v>-1.02669404517453E-3</v>
      </c>
      <c r="C79" s="55">
        <v>-1.02669404517453E-3</v>
      </c>
      <c r="D79" s="55">
        <f t="shared" si="1"/>
        <v>0</v>
      </c>
    </row>
    <row r="80" spans="1:4" x14ac:dyDescent="0.25">
      <c r="A80" s="15">
        <v>40778</v>
      </c>
      <c r="B80" s="55">
        <v>-2.0554984583761602E-3</v>
      </c>
      <c r="C80" s="55">
        <v>-2.0554984583761602E-3</v>
      </c>
      <c r="D80" s="55">
        <f t="shared" si="1"/>
        <v>0</v>
      </c>
    </row>
    <row r="81" spans="1:4" x14ac:dyDescent="0.25">
      <c r="A81" s="15">
        <v>40779</v>
      </c>
      <c r="B81" s="55">
        <v>-1.0298661174048501E-3</v>
      </c>
      <c r="C81" s="55">
        <v>-1.0298661174048501E-3</v>
      </c>
      <c r="D81" s="55">
        <f t="shared" si="1"/>
        <v>0</v>
      </c>
    </row>
    <row r="82" spans="1:4" x14ac:dyDescent="0.25">
      <c r="A82" s="15">
        <v>40780</v>
      </c>
      <c r="B82" s="55">
        <v>0</v>
      </c>
      <c r="C82" s="55">
        <v>0</v>
      </c>
      <c r="D82" s="55">
        <f t="shared" si="1"/>
        <v>0</v>
      </c>
    </row>
    <row r="83" spans="1:4" x14ac:dyDescent="0.25">
      <c r="A83" s="15">
        <v>40781</v>
      </c>
      <c r="B83" s="55">
        <v>0</v>
      </c>
      <c r="C83" s="55">
        <v>0</v>
      </c>
      <c r="D83" s="55">
        <f t="shared" si="1"/>
        <v>0</v>
      </c>
    </row>
    <row r="84" spans="1:4" x14ac:dyDescent="0.25">
      <c r="A84" s="15">
        <v>40784</v>
      </c>
      <c r="B84" s="55">
        <v>1.03092783505176E-3</v>
      </c>
      <c r="C84" s="55">
        <v>1.03092783505176E-3</v>
      </c>
      <c r="D84" s="55">
        <f t="shared" si="1"/>
        <v>0</v>
      </c>
    </row>
    <row r="85" spans="1:4" x14ac:dyDescent="0.25">
      <c r="A85" s="15">
        <v>40785</v>
      </c>
      <c r="B85" s="55">
        <v>0</v>
      </c>
      <c r="C85" s="55">
        <v>0</v>
      </c>
      <c r="D85" s="55">
        <f t="shared" si="1"/>
        <v>0</v>
      </c>
    </row>
    <row r="86" spans="1:4" x14ac:dyDescent="0.25">
      <c r="A86" s="15">
        <v>40786</v>
      </c>
      <c r="B86" s="55">
        <v>1.02986611740463E-3</v>
      </c>
      <c r="C86" s="55">
        <v>1.02986611740463E-3</v>
      </c>
      <c r="D86" s="55">
        <f t="shared" si="1"/>
        <v>0</v>
      </c>
    </row>
    <row r="87" spans="1:4" x14ac:dyDescent="0.25">
      <c r="A87" s="15">
        <v>40787</v>
      </c>
      <c r="B87" s="55">
        <v>1.02880658436222E-3</v>
      </c>
      <c r="C87" s="55">
        <v>1.02880658436222E-3</v>
      </c>
      <c r="D87" s="55">
        <f t="shared" si="1"/>
        <v>0</v>
      </c>
    </row>
    <row r="88" spans="1:4" x14ac:dyDescent="0.25">
      <c r="A88" s="15">
        <v>40788</v>
      </c>
      <c r="B88" s="55">
        <v>1.0277492291881399E-3</v>
      </c>
      <c r="C88" s="55">
        <v>1.0277492291881399E-3</v>
      </c>
      <c r="D88" s="55">
        <f t="shared" si="1"/>
        <v>0</v>
      </c>
    </row>
    <row r="89" spans="1:4" x14ac:dyDescent="0.25">
      <c r="A89" s="15">
        <v>40792</v>
      </c>
      <c r="B89" s="55">
        <v>-4.1067761806982102E-3</v>
      </c>
      <c r="C89" s="55">
        <v>-4.1067761806982102E-3</v>
      </c>
      <c r="D89" s="55">
        <f t="shared" si="1"/>
        <v>0</v>
      </c>
    </row>
    <row r="90" spans="1:4" x14ac:dyDescent="0.25">
      <c r="A90" s="15">
        <v>40793</v>
      </c>
      <c r="B90" s="55">
        <v>0</v>
      </c>
      <c r="C90" s="55">
        <v>0</v>
      </c>
      <c r="D90" s="55">
        <f t="shared" si="1"/>
        <v>0</v>
      </c>
    </row>
    <row r="91" spans="1:4" x14ac:dyDescent="0.25">
      <c r="A91" s="15">
        <v>40794</v>
      </c>
      <c r="B91" s="55">
        <v>2.0618556701033101E-3</v>
      </c>
      <c r="C91" s="55">
        <v>2.0618556701033101E-3</v>
      </c>
      <c r="D91" s="55">
        <f t="shared" si="1"/>
        <v>0</v>
      </c>
    </row>
    <row r="92" spans="1:4" x14ac:dyDescent="0.25">
      <c r="A92" s="15">
        <v>40795</v>
      </c>
      <c r="B92" s="55">
        <v>-1.0288065843621101E-3</v>
      </c>
      <c r="C92" s="55">
        <v>-1.0288065843621101E-3</v>
      </c>
      <c r="D92" s="55">
        <f t="shared" si="1"/>
        <v>0</v>
      </c>
    </row>
    <row r="93" spans="1:4" x14ac:dyDescent="0.25">
      <c r="A93" s="15">
        <v>40798</v>
      </c>
      <c r="B93" s="55">
        <v>1.02986611740463E-3</v>
      </c>
      <c r="C93" s="55">
        <v>1.02986611740463E-3</v>
      </c>
      <c r="D93" s="55">
        <f t="shared" si="1"/>
        <v>0</v>
      </c>
    </row>
    <row r="94" spans="1:4" x14ac:dyDescent="0.25">
      <c r="A94" s="15">
        <v>40799</v>
      </c>
      <c r="B94" s="55">
        <v>-1.0288065843621101E-3</v>
      </c>
      <c r="C94" s="55">
        <v>-1.0288065843621101E-3</v>
      </c>
      <c r="D94" s="55">
        <f t="shared" si="1"/>
        <v>0</v>
      </c>
    </row>
    <row r="95" spans="1:4" x14ac:dyDescent="0.25">
      <c r="A95" s="15">
        <v>40800</v>
      </c>
      <c r="B95" s="55">
        <v>1.02986611740463E-3</v>
      </c>
      <c r="C95" s="55">
        <v>1.02986611740463E-3</v>
      </c>
      <c r="D95" s="55">
        <f t="shared" si="1"/>
        <v>0</v>
      </c>
    </row>
    <row r="96" spans="1:4" x14ac:dyDescent="0.25">
      <c r="A96" s="15">
        <v>40801</v>
      </c>
      <c r="B96" s="55">
        <v>0</v>
      </c>
      <c r="C96" s="55">
        <v>0</v>
      </c>
      <c r="D96" s="55">
        <f t="shared" si="1"/>
        <v>0</v>
      </c>
    </row>
    <row r="97" spans="1:4" x14ac:dyDescent="0.25">
      <c r="A97" s="15">
        <v>40802</v>
      </c>
      <c r="B97" s="55">
        <v>1.02880658436222E-3</v>
      </c>
      <c r="C97" s="55">
        <v>1.02880658436222E-3</v>
      </c>
      <c r="D97" s="55">
        <f t="shared" si="1"/>
        <v>0</v>
      </c>
    </row>
    <row r="98" spans="1:4" x14ac:dyDescent="0.25">
      <c r="A98" s="15">
        <v>40805</v>
      </c>
      <c r="B98" s="55">
        <v>-1.02774922918802E-3</v>
      </c>
      <c r="C98" s="55">
        <v>-1.02774922918802E-3</v>
      </c>
      <c r="D98" s="55">
        <f t="shared" si="1"/>
        <v>0</v>
      </c>
    </row>
    <row r="99" spans="1:4" x14ac:dyDescent="0.25">
      <c r="A99" s="15">
        <v>40806</v>
      </c>
      <c r="B99" s="55">
        <v>0</v>
      </c>
      <c r="C99" s="55">
        <v>0</v>
      </c>
      <c r="D99" s="55">
        <f t="shared" si="1"/>
        <v>0</v>
      </c>
    </row>
    <row r="100" spans="1:4" x14ac:dyDescent="0.25">
      <c r="A100" s="15">
        <v>40807</v>
      </c>
      <c r="B100" s="55">
        <v>0</v>
      </c>
      <c r="C100" s="55">
        <v>0</v>
      </c>
      <c r="D100" s="55">
        <f t="shared" si="1"/>
        <v>0</v>
      </c>
    </row>
    <row r="101" spans="1:4" x14ac:dyDescent="0.25">
      <c r="A101" s="15">
        <v>40808</v>
      </c>
      <c r="B101" s="55">
        <v>-5.1440329218107603E-3</v>
      </c>
      <c r="C101" s="55">
        <v>-5.1440329218107603E-3</v>
      </c>
      <c r="D101" s="55">
        <f t="shared" si="1"/>
        <v>0</v>
      </c>
    </row>
    <row r="102" spans="1:4" x14ac:dyDescent="0.25">
      <c r="A102" s="15">
        <v>40809</v>
      </c>
      <c r="B102" s="55">
        <v>-3.1023784901756898E-3</v>
      </c>
      <c r="C102" s="55">
        <v>-3.1023784901756898E-3</v>
      </c>
      <c r="D102" s="55">
        <f t="shared" si="1"/>
        <v>0</v>
      </c>
    </row>
    <row r="103" spans="1:4" x14ac:dyDescent="0.25">
      <c r="A103" s="15">
        <v>40812</v>
      </c>
      <c r="B103" s="55">
        <v>-1.03734439834025E-3</v>
      </c>
      <c r="C103" s="55">
        <v>-1.03734439834025E-3</v>
      </c>
      <c r="D103" s="55">
        <f t="shared" si="1"/>
        <v>0</v>
      </c>
    </row>
    <row r="104" spans="1:4" x14ac:dyDescent="0.25">
      <c r="A104" s="15">
        <v>40813</v>
      </c>
      <c r="B104" s="55">
        <v>-1.03842159916945E-3</v>
      </c>
      <c r="C104" s="55">
        <v>-1.03842159916945E-3</v>
      </c>
      <c r="D104" s="55">
        <f t="shared" si="1"/>
        <v>0</v>
      </c>
    </row>
    <row r="105" spans="1:4" x14ac:dyDescent="0.25">
      <c r="A105" s="15">
        <v>40814</v>
      </c>
      <c r="B105" s="55">
        <v>1.0395010395012299E-3</v>
      </c>
      <c r="C105" s="55">
        <v>1.0395010395012299E-3</v>
      </c>
      <c r="D105" s="55">
        <f t="shared" si="1"/>
        <v>0</v>
      </c>
    </row>
    <row r="106" spans="1:4" x14ac:dyDescent="0.25">
      <c r="A106" s="15">
        <v>40815</v>
      </c>
      <c r="B106" s="55">
        <v>-4.1536863966771297E-3</v>
      </c>
      <c r="C106" s="55">
        <v>-4.1536863966771297E-3</v>
      </c>
      <c r="D106" s="55">
        <f t="shared" si="1"/>
        <v>0</v>
      </c>
    </row>
    <row r="107" spans="1:4" x14ac:dyDescent="0.25">
      <c r="A107" s="15">
        <v>40816</v>
      </c>
      <c r="B107" s="55">
        <v>-2.08550573514077E-3</v>
      </c>
      <c r="C107" s="55">
        <v>-2.08550573514077E-3</v>
      </c>
      <c r="D107" s="55">
        <f t="shared" si="1"/>
        <v>0</v>
      </c>
    </row>
    <row r="108" spans="1:4" x14ac:dyDescent="0.25">
      <c r="A108" s="15">
        <v>40819</v>
      </c>
      <c r="B108" s="55">
        <v>-2.0898641588296099E-3</v>
      </c>
      <c r="C108" s="55">
        <v>-2.0898641588296099E-3</v>
      </c>
      <c r="D108" s="55">
        <f t="shared" si="1"/>
        <v>0</v>
      </c>
    </row>
    <row r="109" spans="1:4" x14ac:dyDescent="0.25">
      <c r="A109" s="15">
        <v>40820</v>
      </c>
      <c r="B109" s="55">
        <v>-1.2565445026178099E-2</v>
      </c>
      <c r="C109" s="55">
        <v>-1.2565445026178099E-2</v>
      </c>
      <c r="D109" s="55">
        <f t="shared" si="1"/>
        <v>0</v>
      </c>
    </row>
    <row r="110" spans="1:4" x14ac:dyDescent="0.25">
      <c r="A110" s="15">
        <v>40821</v>
      </c>
      <c r="B110" s="55">
        <v>-3.1813361611876499E-3</v>
      </c>
      <c r="C110" s="55">
        <v>-3.1813361611876499E-3</v>
      </c>
      <c r="D110" s="55">
        <f t="shared" si="1"/>
        <v>0</v>
      </c>
    </row>
    <row r="111" spans="1:4" x14ac:dyDescent="0.25">
      <c r="A111" s="15">
        <v>40822</v>
      </c>
      <c r="B111" s="55">
        <v>2.1276595744681398E-3</v>
      </c>
      <c r="C111" s="55">
        <v>2.1276595744681398E-3</v>
      </c>
      <c r="D111" s="55">
        <f t="shared" si="1"/>
        <v>0</v>
      </c>
    </row>
    <row r="112" spans="1:4" x14ac:dyDescent="0.25">
      <c r="A112" s="15">
        <v>40823</v>
      </c>
      <c r="B112" s="55">
        <v>3.1847133757960701E-3</v>
      </c>
      <c r="C112" s="55">
        <v>3.1847133757960701E-3</v>
      </c>
      <c r="D112" s="55">
        <f t="shared" si="1"/>
        <v>0</v>
      </c>
    </row>
    <row r="113" spans="1:4" x14ac:dyDescent="0.25">
      <c r="A113" s="15">
        <v>40827</v>
      </c>
      <c r="B113" s="55">
        <v>1.0582010582012001E-3</v>
      </c>
      <c r="C113" s="55">
        <v>3.1813361611878802E-3</v>
      </c>
      <c r="D113" s="55">
        <f t="shared" si="1"/>
        <v>-2.1231351029866799E-3</v>
      </c>
    </row>
    <row r="114" spans="1:4" x14ac:dyDescent="0.25">
      <c r="A114" s="15">
        <v>40828</v>
      </c>
      <c r="B114" s="55">
        <v>3.1712473572937899E-3</v>
      </c>
      <c r="C114" s="55">
        <v>3.1712473572937899E-3</v>
      </c>
      <c r="D114" s="55">
        <f t="shared" si="1"/>
        <v>0</v>
      </c>
    </row>
    <row r="115" spans="1:4" x14ac:dyDescent="0.25">
      <c r="A115" s="15">
        <v>40829</v>
      </c>
      <c r="B115" s="55">
        <v>2.1074815595363301E-3</v>
      </c>
      <c r="C115" s="55">
        <v>2.1074815595363301E-3</v>
      </c>
      <c r="D115" s="55">
        <f t="shared" si="1"/>
        <v>0</v>
      </c>
    </row>
    <row r="116" spans="1:4" x14ac:dyDescent="0.25">
      <c r="A116" s="15">
        <v>40830</v>
      </c>
      <c r="B116" s="55">
        <v>1.0515247108306999E-3</v>
      </c>
      <c r="C116" s="55">
        <v>1.0515247108306999E-3</v>
      </c>
      <c r="D116" s="55">
        <f t="shared" si="1"/>
        <v>0</v>
      </c>
    </row>
    <row r="117" spans="1:4" x14ac:dyDescent="0.25">
      <c r="A117" s="15">
        <v>40833</v>
      </c>
      <c r="B117" s="55">
        <v>3.1512605042018898E-3</v>
      </c>
      <c r="C117" s="55">
        <v>3.1512605042018898E-3</v>
      </c>
      <c r="D117" s="55">
        <f t="shared" si="1"/>
        <v>0</v>
      </c>
    </row>
    <row r="118" spans="1:4" x14ac:dyDescent="0.25">
      <c r="A118" s="15">
        <v>40834</v>
      </c>
      <c r="B118" s="55">
        <v>-2.0942408376964901E-3</v>
      </c>
      <c r="C118" s="55">
        <v>-2.0942408376964901E-3</v>
      </c>
      <c r="D118" s="55">
        <f t="shared" si="1"/>
        <v>0</v>
      </c>
    </row>
    <row r="119" spans="1:4" x14ac:dyDescent="0.25">
      <c r="A119" s="15">
        <v>40835</v>
      </c>
      <c r="B119" s="55">
        <v>6.2959076600210802E-3</v>
      </c>
      <c r="C119" s="55">
        <v>6.2959076600210802E-3</v>
      </c>
      <c r="D119" s="55">
        <f t="shared" si="1"/>
        <v>0</v>
      </c>
    </row>
    <row r="120" spans="1:4" x14ac:dyDescent="0.25">
      <c r="A120" s="15">
        <v>40836</v>
      </c>
      <c r="B120" s="55">
        <v>0</v>
      </c>
      <c r="C120" s="55">
        <v>0</v>
      </c>
      <c r="D120" s="55">
        <f t="shared" si="1"/>
        <v>0</v>
      </c>
    </row>
    <row r="121" spans="1:4" x14ac:dyDescent="0.25">
      <c r="A121" s="15">
        <v>40837</v>
      </c>
      <c r="B121" s="55">
        <v>2.08550573514077E-3</v>
      </c>
      <c r="C121" s="55">
        <v>2.08550573514077E-3</v>
      </c>
      <c r="D121" s="55">
        <f t="shared" si="1"/>
        <v>0</v>
      </c>
    </row>
    <row r="122" spans="1:4" x14ac:dyDescent="0.25">
      <c r="A122" s="15">
        <v>40840</v>
      </c>
      <c r="B122" s="55">
        <v>-1.04058272632668E-3</v>
      </c>
      <c r="C122" s="55">
        <v>-1.04058272632668E-3</v>
      </c>
      <c r="D122" s="55">
        <f t="shared" si="1"/>
        <v>0</v>
      </c>
    </row>
    <row r="123" spans="1:4" x14ac:dyDescent="0.25">
      <c r="A123" s="15">
        <v>40841</v>
      </c>
      <c r="B123" s="55">
        <v>3.1250000000000401E-3</v>
      </c>
      <c r="C123" s="55">
        <v>3.1250000000000401E-3</v>
      </c>
      <c r="D123" s="55">
        <f t="shared" si="1"/>
        <v>0</v>
      </c>
    </row>
    <row r="124" spans="1:4" x14ac:dyDescent="0.25">
      <c r="A124" s="15">
        <v>40842</v>
      </c>
      <c r="B124" s="55">
        <v>0</v>
      </c>
      <c r="C124" s="55">
        <v>0</v>
      </c>
      <c r="D124" s="55">
        <f t="shared" si="1"/>
        <v>0</v>
      </c>
    </row>
    <row r="125" spans="1:4" x14ac:dyDescent="0.25">
      <c r="A125" s="15">
        <v>40843</v>
      </c>
      <c r="B125" s="55">
        <v>1.0384215991692299E-3</v>
      </c>
      <c r="C125" s="55">
        <v>1.0384215991692299E-3</v>
      </c>
      <c r="D125" s="55">
        <f t="shared" si="1"/>
        <v>0</v>
      </c>
    </row>
    <row r="126" spans="1:4" x14ac:dyDescent="0.25">
      <c r="A126" s="15">
        <v>40844</v>
      </c>
      <c r="B126" s="55">
        <v>3.1120331950207402E-3</v>
      </c>
      <c r="C126" s="55">
        <v>3.1120331950207402E-3</v>
      </c>
      <c r="D126" s="55">
        <f t="shared" si="1"/>
        <v>0</v>
      </c>
    </row>
    <row r="127" spans="1:4" x14ac:dyDescent="0.25">
      <c r="A127" s="15">
        <v>40847</v>
      </c>
      <c r="B127" s="55">
        <v>-2.06825232678387E-3</v>
      </c>
      <c r="C127" s="55">
        <v>-2.06825232678387E-3</v>
      </c>
      <c r="D127" s="55">
        <f t="shared" si="1"/>
        <v>0</v>
      </c>
    </row>
    <row r="128" spans="1:4" x14ac:dyDescent="0.25">
      <c r="A128" s="15">
        <v>40848</v>
      </c>
      <c r="B128" s="55">
        <v>-4.1450777202073404E-3</v>
      </c>
      <c r="C128" s="55">
        <v>-4.1450777202073404E-3</v>
      </c>
      <c r="D128" s="55">
        <f t="shared" si="1"/>
        <v>0</v>
      </c>
    </row>
    <row r="129" spans="1:4" x14ac:dyDescent="0.25">
      <c r="A129" s="15">
        <v>40849</v>
      </c>
      <c r="B129" s="55">
        <v>2.0811654526535798E-3</v>
      </c>
      <c r="C129" s="55">
        <v>2.0811654526535798E-3</v>
      </c>
      <c r="D129" s="55">
        <f t="shared" si="1"/>
        <v>0</v>
      </c>
    </row>
    <row r="130" spans="1:4" x14ac:dyDescent="0.25">
      <c r="A130" s="15">
        <v>40850</v>
      </c>
      <c r="B130" s="55">
        <v>-2.0768431983386698E-3</v>
      </c>
      <c r="C130" s="55">
        <v>-2.0768431983386698E-3</v>
      </c>
      <c r="D130" s="55">
        <f t="shared" ref="D130:D193" si="2">B130-C130</f>
        <v>0</v>
      </c>
    </row>
    <row r="131" spans="1:4" x14ac:dyDescent="0.25">
      <c r="A131" s="15">
        <v>40851</v>
      </c>
      <c r="B131" s="55">
        <v>2.0811654526535798E-3</v>
      </c>
      <c r="C131" s="55">
        <v>2.0811654526535798E-3</v>
      </c>
      <c r="D131" s="55">
        <f t="shared" si="2"/>
        <v>0</v>
      </c>
    </row>
    <row r="132" spans="1:4" x14ac:dyDescent="0.25">
      <c r="A132" s="15">
        <v>40854</v>
      </c>
      <c r="B132" s="55">
        <v>1.0384215991692299E-3</v>
      </c>
      <c r="C132" s="55">
        <v>1.0384215991692299E-3</v>
      </c>
      <c r="D132" s="55">
        <f t="shared" si="2"/>
        <v>0</v>
      </c>
    </row>
    <row r="133" spans="1:4" x14ac:dyDescent="0.25">
      <c r="A133" s="15">
        <v>40855</v>
      </c>
      <c r="B133" s="55">
        <v>0</v>
      </c>
      <c r="C133" s="55">
        <v>0</v>
      </c>
      <c r="D133" s="55">
        <f t="shared" si="2"/>
        <v>0</v>
      </c>
    </row>
    <row r="134" spans="1:4" x14ac:dyDescent="0.25">
      <c r="A134" s="15">
        <v>40856</v>
      </c>
      <c r="B134" s="55">
        <v>1.03734439834025E-3</v>
      </c>
      <c r="C134" s="55">
        <v>1.03734439834025E-3</v>
      </c>
      <c r="D134" s="55">
        <f t="shared" si="2"/>
        <v>0</v>
      </c>
    </row>
    <row r="135" spans="1:4" x14ac:dyDescent="0.25">
      <c r="A135" s="15">
        <v>40857</v>
      </c>
      <c r="B135" s="55">
        <v>-1.0362694300517501E-3</v>
      </c>
      <c r="C135" s="55">
        <v>-1.0362694300517501E-3</v>
      </c>
      <c r="D135" s="55">
        <f t="shared" si="2"/>
        <v>0</v>
      </c>
    </row>
    <row r="136" spans="1:4" x14ac:dyDescent="0.25">
      <c r="A136" s="15">
        <v>40861</v>
      </c>
      <c r="B136" s="55">
        <v>-3.1120331950208499E-3</v>
      </c>
      <c r="C136" s="55">
        <v>2.08550573514077E-3</v>
      </c>
      <c r="D136" s="55">
        <f t="shared" si="2"/>
        <v>-5.1975389301616194E-3</v>
      </c>
    </row>
    <row r="137" spans="1:4" x14ac:dyDescent="0.25">
      <c r="A137" s="15">
        <v>40862</v>
      </c>
      <c r="B137" s="55">
        <v>-1.04058272632668E-3</v>
      </c>
      <c r="C137" s="55">
        <v>-1.04058272632668E-3</v>
      </c>
      <c r="D137" s="55">
        <f t="shared" si="2"/>
        <v>0</v>
      </c>
    </row>
    <row r="138" spans="1:4" x14ac:dyDescent="0.25">
      <c r="A138" s="15">
        <v>40863</v>
      </c>
      <c r="B138" s="55">
        <v>1.0416666666666101E-3</v>
      </c>
      <c r="C138" s="55">
        <v>1.0416666666666101E-3</v>
      </c>
      <c r="D138" s="55">
        <f t="shared" si="2"/>
        <v>0</v>
      </c>
    </row>
    <row r="139" spans="1:4" x14ac:dyDescent="0.25">
      <c r="A139" s="15">
        <v>40864</v>
      </c>
      <c r="B139" s="55">
        <v>0</v>
      </c>
      <c r="C139" s="55">
        <v>0</v>
      </c>
      <c r="D139" s="55">
        <f t="shared" si="2"/>
        <v>0</v>
      </c>
    </row>
    <row r="140" spans="1:4" x14ac:dyDescent="0.25">
      <c r="A140" s="15">
        <v>40865</v>
      </c>
      <c r="B140" s="55">
        <v>-1.04058272632668E-3</v>
      </c>
      <c r="C140" s="55">
        <v>-1.04058272632668E-3</v>
      </c>
      <c r="D140" s="55">
        <f t="shared" si="2"/>
        <v>0</v>
      </c>
    </row>
    <row r="141" spans="1:4" x14ac:dyDescent="0.25">
      <c r="A141" s="15">
        <v>40868</v>
      </c>
      <c r="B141" s="55">
        <v>-1.0416666666666101E-3</v>
      </c>
      <c r="C141" s="55">
        <v>-1.0416666666666101E-3</v>
      </c>
      <c r="D141" s="55">
        <f t="shared" si="2"/>
        <v>0</v>
      </c>
    </row>
    <row r="142" spans="1:4" x14ac:dyDescent="0.25">
      <c r="A142" s="15">
        <v>40869</v>
      </c>
      <c r="B142" s="55">
        <v>-2.08550573514077E-3</v>
      </c>
      <c r="C142" s="55">
        <v>-2.08550573514077E-3</v>
      </c>
      <c r="D142" s="55">
        <f t="shared" si="2"/>
        <v>0</v>
      </c>
    </row>
    <row r="143" spans="1:4" x14ac:dyDescent="0.25">
      <c r="A143" s="15">
        <v>40870</v>
      </c>
      <c r="B143" s="55">
        <v>-1.04493207941481E-3</v>
      </c>
      <c r="C143" s="55">
        <v>-1.04493207941481E-3</v>
      </c>
      <c r="D143" s="55">
        <f t="shared" si="2"/>
        <v>0</v>
      </c>
    </row>
    <row r="144" spans="1:4" x14ac:dyDescent="0.25">
      <c r="A144" s="15">
        <v>40872</v>
      </c>
      <c r="B144" s="55">
        <v>0</v>
      </c>
      <c r="C144" s="55">
        <v>0</v>
      </c>
      <c r="D144" s="55">
        <f t="shared" si="2"/>
        <v>0</v>
      </c>
    </row>
    <row r="145" spans="1:4" x14ac:dyDescent="0.25">
      <c r="A145" s="15">
        <v>40875</v>
      </c>
      <c r="B145" s="55">
        <v>0</v>
      </c>
      <c r="C145" s="55">
        <v>0</v>
      </c>
      <c r="D145" s="55">
        <f t="shared" si="2"/>
        <v>0</v>
      </c>
    </row>
    <row r="146" spans="1:4" x14ac:dyDescent="0.25">
      <c r="A146" s="15">
        <v>40876</v>
      </c>
      <c r="B146" s="55">
        <v>-1.0460251046025E-3</v>
      </c>
      <c r="C146" s="55">
        <v>-1.0460251046025E-3</v>
      </c>
      <c r="D146" s="55">
        <f t="shared" si="2"/>
        <v>0</v>
      </c>
    </row>
    <row r="147" spans="1:4" x14ac:dyDescent="0.25">
      <c r="A147" s="15">
        <v>40877</v>
      </c>
      <c r="B147" s="55">
        <v>1.04712041884825E-3</v>
      </c>
      <c r="C147" s="55">
        <v>1.04712041884825E-3</v>
      </c>
      <c r="D147" s="55">
        <f t="shared" si="2"/>
        <v>0</v>
      </c>
    </row>
    <row r="148" spans="1:4" x14ac:dyDescent="0.25">
      <c r="A148" s="15">
        <v>40878</v>
      </c>
      <c r="B148" s="55">
        <v>3.1380753138075001E-3</v>
      </c>
      <c r="C148" s="55">
        <v>3.1380753138075001E-3</v>
      </c>
      <c r="D148" s="55">
        <f t="shared" si="2"/>
        <v>0</v>
      </c>
    </row>
    <row r="149" spans="1:4" x14ac:dyDescent="0.25">
      <c r="A149" s="15">
        <v>40879</v>
      </c>
      <c r="B149" s="55">
        <v>3.12825860271104E-3</v>
      </c>
      <c r="C149" s="55">
        <v>3.12825860271104E-3</v>
      </c>
      <c r="D149" s="55">
        <f t="shared" si="2"/>
        <v>0</v>
      </c>
    </row>
    <row r="150" spans="1:4" x14ac:dyDescent="0.25">
      <c r="A150" s="15">
        <v>40882</v>
      </c>
      <c r="B150" s="55">
        <v>1.0395010395012299E-3</v>
      </c>
      <c r="C150" s="55">
        <v>1.0395010395012299E-3</v>
      </c>
      <c r="D150" s="55">
        <f t="shared" si="2"/>
        <v>0</v>
      </c>
    </row>
    <row r="151" spans="1:4" x14ac:dyDescent="0.25">
      <c r="A151" s="15">
        <v>40883</v>
      </c>
      <c r="B151" s="55">
        <v>0</v>
      </c>
      <c r="C151" s="55">
        <v>0</v>
      </c>
      <c r="D151" s="55">
        <f t="shared" si="2"/>
        <v>0</v>
      </c>
    </row>
    <row r="152" spans="1:4" x14ac:dyDescent="0.25">
      <c r="A152" s="15">
        <v>40884</v>
      </c>
      <c r="B152" s="55">
        <v>0</v>
      </c>
      <c r="C152" s="55">
        <v>0</v>
      </c>
      <c r="D152" s="55">
        <f t="shared" si="2"/>
        <v>0</v>
      </c>
    </row>
    <row r="153" spans="1:4" x14ac:dyDescent="0.25">
      <c r="A153" s="15">
        <v>40885</v>
      </c>
      <c r="B153" s="55">
        <v>0</v>
      </c>
      <c r="C153" s="55">
        <v>0</v>
      </c>
      <c r="D153" s="55">
        <f t="shared" si="2"/>
        <v>0</v>
      </c>
    </row>
    <row r="154" spans="1:4" x14ac:dyDescent="0.25">
      <c r="A154" s="15">
        <v>40886</v>
      </c>
      <c r="B154" s="55">
        <v>-1.03842159916945E-3</v>
      </c>
      <c r="C154" s="55">
        <v>-1.03842159916945E-3</v>
      </c>
      <c r="D154" s="55">
        <f t="shared" si="2"/>
        <v>0</v>
      </c>
    </row>
    <row r="155" spans="1:4" x14ac:dyDescent="0.25">
      <c r="A155" s="15">
        <v>40889</v>
      </c>
      <c r="B155" s="55">
        <v>-2.0790020790020201E-3</v>
      </c>
      <c r="C155" s="55">
        <v>-2.0790020790020201E-3</v>
      </c>
      <c r="D155" s="55">
        <f t="shared" si="2"/>
        <v>0</v>
      </c>
    </row>
    <row r="156" spans="1:4" x14ac:dyDescent="0.25">
      <c r="A156" s="15">
        <v>40890</v>
      </c>
      <c r="B156" s="55">
        <v>0</v>
      </c>
      <c r="C156" s="55">
        <v>0</v>
      </c>
      <c r="D156" s="55">
        <f t="shared" si="2"/>
        <v>0</v>
      </c>
    </row>
    <row r="157" spans="1:4" x14ac:dyDescent="0.25">
      <c r="A157" s="15">
        <v>40891</v>
      </c>
      <c r="B157" s="55">
        <v>0</v>
      </c>
      <c r="C157" s="55">
        <v>0</v>
      </c>
      <c r="D157" s="55">
        <f t="shared" si="2"/>
        <v>0</v>
      </c>
    </row>
    <row r="158" spans="1:4" x14ac:dyDescent="0.25">
      <c r="A158" s="15">
        <v>40892</v>
      </c>
      <c r="B158" s="55">
        <v>1.0416666666666101E-3</v>
      </c>
      <c r="C158" s="55">
        <v>1.0416666666666101E-3</v>
      </c>
      <c r="D158" s="55">
        <f t="shared" si="2"/>
        <v>0</v>
      </c>
    </row>
    <row r="159" spans="1:4" x14ac:dyDescent="0.25">
      <c r="A159" s="15">
        <v>40893</v>
      </c>
      <c r="B159" s="55">
        <v>0</v>
      </c>
      <c r="C159" s="55">
        <v>0</v>
      </c>
      <c r="D159" s="55">
        <f t="shared" si="2"/>
        <v>0</v>
      </c>
    </row>
    <row r="160" spans="1:4" x14ac:dyDescent="0.25">
      <c r="A160" s="15">
        <v>40896</v>
      </c>
      <c r="B160" s="55">
        <v>1.04058272632668E-3</v>
      </c>
      <c r="C160" s="55">
        <v>1.04058272632668E-3</v>
      </c>
      <c r="D160" s="55">
        <f t="shared" si="2"/>
        <v>0</v>
      </c>
    </row>
    <row r="161" spans="1:4" x14ac:dyDescent="0.25">
      <c r="A161" s="15">
        <v>40897</v>
      </c>
      <c r="B161" s="55">
        <v>-1.0395010395010101E-3</v>
      </c>
      <c r="C161" s="55">
        <v>-1.0395010395010101E-3</v>
      </c>
      <c r="D161" s="55">
        <f t="shared" si="2"/>
        <v>0</v>
      </c>
    </row>
    <row r="162" spans="1:4" x14ac:dyDescent="0.25">
      <c r="A162" s="15">
        <v>40898</v>
      </c>
      <c r="B162" s="55">
        <v>1.04058272632668E-3</v>
      </c>
      <c r="C162" s="55">
        <v>1.04058272632668E-3</v>
      </c>
      <c r="D162" s="55">
        <f t="shared" si="2"/>
        <v>0</v>
      </c>
    </row>
    <row r="163" spans="1:4" x14ac:dyDescent="0.25">
      <c r="A163" s="15">
        <v>40899</v>
      </c>
      <c r="B163" s="55">
        <v>4.1580041580042701E-3</v>
      </c>
      <c r="C163" s="55">
        <v>4.1580041580042701E-3</v>
      </c>
      <c r="D163" s="55">
        <f t="shared" si="2"/>
        <v>0</v>
      </c>
    </row>
    <row r="164" spans="1:4" x14ac:dyDescent="0.25">
      <c r="A164" s="15">
        <v>40900</v>
      </c>
      <c r="B164" s="55">
        <v>-4.14078674948248E-3</v>
      </c>
      <c r="C164" s="55">
        <v>-4.14078674948248E-3</v>
      </c>
      <c r="D164" s="55">
        <f t="shared" si="2"/>
        <v>0</v>
      </c>
    </row>
    <row r="165" spans="1:4" x14ac:dyDescent="0.25">
      <c r="A165" s="15">
        <v>40904</v>
      </c>
      <c r="B165" s="55">
        <v>2.07900207900225E-3</v>
      </c>
      <c r="C165" s="55">
        <v>2.07900207900225E-3</v>
      </c>
      <c r="D165" s="55">
        <f t="shared" si="2"/>
        <v>0</v>
      </c>
    </row>
    <row r="166" spans="1:4" x14ac:dyDescent="0.25">
      <c r="A166" s="15">
        <v>40905</v>
      </c>
      <c r="B166" s="55">
        <v>1.03734439834025E-3</v>
      </c>
      <c r="C166" s="55">
        <v>1.03734439834025E-3</v>
      </c>
      <c r="D166" s="55">
        <f t="shared" si="2"/>
        <v>0</v>
      </c>
    </row>
    <row r="167" spans="1:4" x14ac:dyDescent="0.25">
      <c r="A167" s="15">
        <v>40906</v>
      </c>
      <c r="B167" s="55">
        <v>0</v>
      </c>
      <c r="C167" s="55">
        <v>0</v>
      </c>
      <c r="D167" s="55">
        <f t="shared" si="2"/>
        <v>0</v>
      </c>
    </row>
    <row r="168" spans="1:4" x14ac:dyDescent="0.25">
      <c r="A168" s="15">
        <v>40907</v>
      </c>
      <c r="B168" s="55">
        <v>0</v>
      </c>
      <c r="C168" s="55">
        <v>0</v>
      </c>
      <c r="D168" s="55">
        <f t="shared" si="2"/>
        <v>0</v>
      </c>
    </row>
    <row r="169" spans="1:4" x14ac:dyDescent="0.25">
      <c r="A169" s="15">
        <v>40911</v>
      </c>
      <c r="B169" s="55">
        <v>2.0725388601035002E-3</v>
      </c>
      <c r="C169" s="55">
        <v>2.0725388601035002E-3</v>
      </c>
      <c r="D169" s="55">
        <f t="shared" si="2"/>
        <v>0</v>
      </c>
    </row>
    <row r="170" spans="1:4" x14ac:dyDescent="0.25">
      <c r="A170" s="15">
        <v>40912</v>
      </c>
      <c r="B170" s="55">
        <v>0</v>
      </c>
      <c r="C170" s="55">
        <v>0</v>
      </c>
      <c r="D170" s="55">
        <f t="shared" si="2"/>
        <v>0</v>
      </c>
    </row>
    <row r="171" spans="1:4" x14ac:dyDescent="0.25">
      <c r="A171" s="15">
        <v>40913</v>
      </c>
      <c r="B171" s="55">
        <v>0</v>
      </c>
      <c r="C171" s="55">
        <v>0</v>
      </c>
      <c r="D171" s="55">
        <f t="shared" si="2"/>
        <v>0</v>
      </c>
    </row>
    <row r="172" spans="1:4" x14ac:dyDescent="0.25">
      <c r="A172" s="15">
        <v>40914</v>
      </c>
      <c r="B172" s="55">
        <v>1.03412616339194E-3</v>
      </c>
      <c r="C172" s="55">
        <v>1.03412616339194E-3</v>
      </c>
      <c r="D172" s="55">
        <f t="shared" si="2"/>
        <v>0</v>
      </c>
    </row>
    <row r="173" spans="1:4" x14ac:dyDescent="0.25">
      <c r="A173" s="15">
        <v>40917</v>
      </c>
      <c r="B173" s="55">
        <v>0</v>
      </c>
      <c r="C173" s="55">
        <v>0</v>
      </c>
      <c r="D173" s="55">
        <f t="shared" si="2"/>
        <v>0</v>
      </c>
    </row>
    <row r="174" spans="1:4" x14ac:dyDescent="0.25">
      <c r="A174" s="15">
        <v>40918</v>
      </c>
      <c r="B174" s="55">
        <v>2.0661157024792799E-3</v>
      </c>
      <c r="C174" s="55">
        <v>2.0661157024792799E-3</v>
      </c>
      <c r="D174" s="55">
        <f t="shared" si="2"/>
        <v>0</v>
      </c>
    </row>
    <row r="175" spans="1:4" x14ac:dyDescent="0.25">
      <c r="A175" s="15">
        <v>40919</v>
      </c>
      <c r="B175" s="55">
        <v>1.03092783505176E-3</v>
      </c>
      <c r="C175" s="55">
        <v>1.03092783505176E-3</v>
      </c>
      <c r="D175" s="55">
        <f t="shared" si="2"/>
        <v>0</v>
      </c>
    </row>
    <row r="176" spans="1:4" x14ac:dyDescent="0.25">
      <c r="A176" s="15">
        <v>40920</v>
      </c>
      <c r="B176" s="55">
        <v>0</v>
      </c>
      <c r="C176" s="55">
        <v>0</v>
      </c>
      <c r="D176" s="55">
        <f t="shared" si="2"/>
        <v>0</v>
      </c>
    </row>
    <row r="177" spans="1:4" x14ac:dyDescent="0.25">
      <c r="A177" s="15">
        <v>40921</v>
      </c>
      <c r="B177" s="55">
        <v>0</v>
      </c>
      <c r="C177" s="55">
        <v>0</v>
      </c>
      <c r="D177" s="55">
        <f t="shared" si="2"/>
        <v>0</v>
      </c>
    </row>
    <row r="178" spans="1:4" x14ac:dyDescent="0.25">
      <c r="A178" s="15">
        <v>40925</v>
      </c>
      <c r="B178" s="55">
        <v>1.02986611740463E-3</v>
      </c>
      <c r="C178" s="55">
        <v>1.02986611740463E-3</v>
      </c>
      <c r="D178" s="55">
        <f t="shared" si="2"/>
        <v>0</v>
      </c>
    </row>
    <row r="179" spans="1:4" x14ac:dyDescent="0.25">
      <c r="A179" s="15">
        <v>40926</v>
      </c>
      <c r="B179" s="55">
        <v>0</v>
      </c>
      <c r="C179" s="55">
        <v>0</v>
      </c>
      <c r="D179" s="55">
        <f t="shared" si="2"/>
        <v>0</v>
      </c>
    </row>
    <row r="180" spans="1:4" x14ac:dyDescent="0.25">
      <c r="A180" s="15">
        <v>40927</v>
      </c>
      <c r="B180" s="55">
        <v>2.0576131687242202E-3</v>
      </c>
      <c r="C180" s="55">
        <v>2.0576131687242202E-3</v>
      </c>
      <c r="D180" s="55">
        <f t="shared" si="2"/>
        <v>0</v>
      </c>
    </row>
    <row r="181" spans="1:4" x14ac:dyDescent="0.25">
      <c r="A181" s="15">
        <v>40928</v>
      </c>
      <c r="B181" s="55">
        <v>1.0266940451744101E-3</v>
      </c>
      <c r="C181" s="55">
        <v>1.0266940451744101E-3</v>
      </c>
      <c r="D181" s="55">
        <f t="shared" si="2"/>
        <v>0</v>
      </c>
    </row>
    <row r="182" spans="1:4" x14ac:dyDescent="0.25">
      <c r="A182" s="15">
        <v>40931</v>
      </c>
      <c r="B182" s="55">
        <v>2.0512820512819099E-3</v>
      </c>
      <c r="C182" s="55">
        <v>2.0512820512819099E-3</v>
      </c>
      <c r="D182" s="55">
        <f t="shared" si="2"/>
        <v>0</v>
      </c>
    </row>
    <row r="183" spans="1:4" x14ac:dyDescent="0.25">
      <c r="A183" s="15">
        <v>40932</v>
      </c>
      <c r="B183" s="55">
        <v>0</v>
      </c>
      <c r="C183" s="55">
        <v>0</v>
      </c>
      <c r="D183" s="55">
        <f t="shared" si="2"/>
        <v>0</v>
      </c>
    </row>
    <row r="184" spans="1:4" x14ac:dyDescent="0.25">
      <c r="A184" s="15">
        <v>40933</v>
      </c>
      <c r="B184" s="55">
        <v>2.04708290685773E-3</v>
      </c>
      <c r="C184" s="55">
        <v>2.04708290685773E-3</v>
      </c>
      <c r="D184" s="55">
        <f t="shared" si="2"/>
        <v>0</v>
      </c>
    </row>
    <row r="185" spans="1:4" x14ac:dyDescent="0.25">
      <c r="A185" s="15">
        <v>40934</v>
      </c>
      <c r="B185" s="55">
        <v>1.02145045965285E-3</v>
      </c>
      <c r="C185" s="55">
        <v>1.02145045965285E-3</v>
      </c>
      <c r="D185" s="55">
        <f t="shared" si="2"/>
        <v>0</v>
      </c>
    </row>
    <row r="186" spans="1:4" x14ac:dyDescent="0.25">
      <c r="A186" s="15">
        <v>40935</v>
      </c>
      <c r="B186" s="55">
        <v>1.0204081632652099E-3</v>
      </c>
      <c r="C186" s="55">
        <v>1.0204081632652099E-3</v>
      </c>
      <c r="D186" s="55">
        <f t="shared" si="2"/>
        <v>0</v>
      </c>
    </row>
    <row r="187" spans="1:4" x14ac:dyDescent="0.25">
      <c r="A187" s="15">
        <v>40938</v>
      </c>
      <c r="B187" s="55">
        <v>-1.01936799184499E-3</v>
      </c>
      <c r="C187" s="55">
        <v>-1.01936799184499E-3</v>
      </c>
      <c r="D187" s="55">
        <f t="shared" si="2"/>
        <v>0</v>
      </c>
    </row>
    <row r="188" spans="1:4" x14ac:dyDescent="0.25">
      <c r="A188" s="15">
        <v>40939</v>
      </c>
      <c r="B188" s="55">
        <v>1.0204081632652099E-3</v>
      </c>
      <c r="C188" s="55">
        <v>1.0204081632652099E-3</v>
      </c>
      <c r="D188" s="55">
        <f t="shared" si="2"/>
        <v>0</v>
      </c>
    </row>
    <row r="189" spans="1:4" x14ac:dyDescent="0.25">
      <c r="A189" s="15">
        <v>40940</v>
      </c>
      <c r="B189" s="55">
        <v>1.0193679918450999E-3</v>
      </c>
      <c r="C189" s="55">
        <v>1.0193679918450999E-3</v>
      </c>
      <c r="D189" s="55">
        <f t="shared" si="2"/>
        <v>0</v>
      </c>
    </row>
    <row r="190" spans="1:4" x14ac:dyDescent="0.25">
      <c r="A190" s="15">
        <v>40941</v>
      </c>
      <c r="B190" s="55">
        <v>-1.01832993890016E-3</v>
      </c>
      <c r="C190" s="55">
        <v>-1.01832993890016E-3</v>
      </c>
      <c r="D190" s="55">
        <f t="shared" si="2"/>
        <v>0</v>
      </c>
    </row>
    <row r="191" spans="1:4" x14ac:dyDescent="0.25">
      <c r="A191" s="15">
        <v>40942</v>
      </c>
      <c r="B191" s="55">
        <v>3.0581039755350802E-3</v>
      </c>
      <c r="C191" s="55">
        <v>3.0581039755350802E-3</v>
      </c>
      <c r="D191" s="55">
        <f t="shared" si="2"/>
        <v>0</v>
      </c>
    </row>
    <row r="192" spans="1:4" x14ac:dyDescent="0.25">
      <c r="A192" s="15">
        <v>40945</v>
      </c>
      <c r="B192" s="55">
        <v>2.0325203252031798E-3</v>
      </c>
      <c r="C192" s="55">
        <v>2.0325203252031798E-3</v>
      </c>
      <c r="D192" s="55">
        <f t="shared" si="2"/>
        <v>0</v>
      </c>
    </row>
    <row r="193" spans="1:4" x14ac:dyDescent="0.25">
      <c r="A193" s="15">
        <v>40946</v>
      </c>
      <c r="B193" s="55">
        <v>1.0141987829614999E-3</v>
      </c>
      <c r="C193" s="55">
        <v>1.0141987829614999E-3</v>
      </c>
      <c r="D193" s="55">
        <f t="shared" si="2"/>
        <v>0</v>
      </c>
    </row>
    <row r="194" spans="1:4" x14ac:dyDescent="0.25">
      <c r="A194" s="15">
        <v>40947</v>
      </c>
      <c r="B194" s="55">
        <v>2.0263424518745E-3</v>
      </c>
      <c r="C194" s="55">
        <v>2.0263424518745E-3</v>
      </c>
      <c r="D194" s="55">
        <f t="shared" ref="D194:D257" si="3">B194-C194</f>
        <v>0</v>
      </c>
    </row>
    <row r="195" spans="1:4" x14ac:dyDescent="0.25">
      <c r="A195" s="15">
        <v>40948</v>
      </c>
      <c r="B195" s="55">
        <v>0</v>
      </c>
      <c r="C195" s="55">
        <v>0</v>
      </c>
      <c r="D195" s="55">
        <f t="shared" si="3"/>
        <v>0</v>
      </c>
    </row>
    <row r="196" spans="1:4" x14ac:dyDescent="0.25">
      <c r="A196" s="15">
        <v>40949</v>
      </c>
      <c r="B196" s="55">
        <v>-2.0222446916078299E-3</v>
      </c>
      <c r="C196" s="55">
        <v>-2.0222446916078299E-3</v>
      </c>
      <c r="D196" s="55">
        <f t="shared" si="3"/>
        <v>0</v>
      </c>
    </row>
    <row r="197" spans="1:4" x14ac:dyDescent="0.25">
      <c r="A197" s="15">
        <v>40952</v>
      </c>
      <c r="B197" s="55">
        <v>2.0263424518745E-3</v>
      </c>
      <c r="C197" s="55">
        <v>2.0263424518745E-3</v>
      </c>
      <c r="D197" s="55">
        <f t="shared" si="3"/>
        <v>0</v>
      </c>
    </row>
    <row r="198" spans="1:4" x14ac:dyDescent="0.25">
      <c r="A198" s="15">
        <v>40953</v>
      </c>
      <c r="B198" s="55">
        <v>0</v>
      </c>
      <c r="C198" s="55">
        <v>0</v>
      </c>
      <c r="D198" s="55">
        <f t="shared" si="3"/>
        <v>0</v>
      </c>
    </row>
    <row r="199" spans="1:4" x14ac:dyDescent="0.25">
      <c r="A199" s="15">
        <v>40954</v>
      </c>
      <c r="B199" s="55">
        <v>2.02224469160761E-3</v>
      </c>
      <c r="C199" s="55">
        <v>2.02224469160761E-3</v>
      </c>
      <c r="D199" s="55">
        <f t="shared" si="3"/>
        <v>0</v>
      </c>
    </row>
    <row r="200" spans="1:4" x14ac:dyDescent="0.25">
      <c r="A200" s="15">
        <v>40955</v>
      </c>
      <c r="B200" s="55">
        <v>-4.0363269424824599E-3</v>
      </c>
      <c r="C200" s="55">
        <v>-4.0363269424824599E-3</v>
      </c>
      <c r="D200" s="55">
        <f t="shared" si="3"/>
        <v>0</v>
      </c>
    </row>
    <row r="201" spans="1:4" x14ac:dyDescent="0.25">
      <c r="A201" s="15">
        <v>40956</v>
      </c>
      <c r="B201" s="55">
        <v>2.0263424518745E-3</v>
      </c>
      <c r="C201" s="55">
        <v>2.0263424518745E-3</v>
      </c>
      <c r="D201" s="55">
        <f t="shared" si="3"/>
        <v>0</v>
      </c>
    </row>
    <row r="202" spans="1:4" x14ac:dyDescent="0.25">
      <c r="A202" s="15">
        <v>40960</v>
      </c>
      <c r="B202" s="55">
        <v>1.01112234580381E-3</v>
      </c>
      <c r="C202" s="55">
        <v>1.01112234580381E-3</v>
      </c>
      <c r="D202" s="55">
        <f t="shared" si="3"/>
        <v>0</v>
      </c>
    </row>
    <row r="203" spans="1:4" x14ac:dyDescent="0.25">
      <c r="A203" s="15">
        <v>40961</v>
      </c>
      <c r="B203" s="55">
        <v>4.04040404040384E-3</v>
      </c>
      <c r="C203" s="55">
        <v>4.04040404040384E-3</v>
      </c>
      <c r="D203" s="55">
        <f t="shared" si="3"/>
        <v>0</v>
      </c>
    </row>
    <row r="204" spans="1:4" x14ac:dyDescent="0.25">
      <c r="A204" s="15">
        <v>40962</v>
      </c>
      <c r="B204" s="55">
        <v>1.00603621730389E-3</v>
      </c>
      <c r="C204" s="55">
        <v>1.00603621730389E-3</v>
      </c>
      <c r="D204" s="55">
        <f t="shared" si="3"/>
        <v>0</v>
      </c>
    </row>
    <row r="205" spans="1:4" x14ac:dyDescent="0.25">
      <c r="A205" s="15">
        <v>40963</v>
      </c>
      <c r="B205" s="55">
        <v>1.00502512562839E-3</v>
      </c>
      <c r="C205" s="55">
        <v>1.00502512562839E-3</v>
      </c>
      <c r="D205" s="55">
        <f t="shared" si="3"/>
        <v>0</v>
      </c>
    </row>
    <row r="206" spans="1:4" x14ac:dyDescent="0.25">
      <c r="A206" s="15">
        <v>40966</v>
      </c>
      <c r="B206" s="55">
        <v>-1.0040160642571501E-3</v>
      </c>
      <c r="C206" s="55">
        <v>-1.0040160642571501E-3</v>
      </c>
      <c r="D206" s="55">
        <f t="shared" si="3"/>
        <v>0</v>
      </c>
    </row>
    <row r="207" spans="1:4" x14ac:dyDescent="0.25">
      <c r="A207" s="15">
        <v>40967</v>
      </c>
      <c r="B207" s="55">
        <v>1.00502512562839E-3</v>
      </c>
      <c r="C207" s="55">
        <v>1.00502512562839E-3</v>
      </c>
      <c r="D207" s="55">
        <f t="shared" si="3"/>
        <v>0</v>
      </c>
    </row>
    <row r="208" spans="1:4" x14ac:dyDescent="0.25">
      <c r="A208" s="15">
        <v>40968</v>
      </c>
      <c r="B208" s="55">
        <v>2.0080321285140799E-3</v>
      </c>
      <c r="C208" s="55">
        <v>2.0080321285140799E-3</v>
      </c>
      <c r="D208" s="55">
        <f t="shared" si="3"/>
        <v>0</v>
      </c>
    </row>
    <row r="209" spans="1:4" x14ac:dyDescent="0.25">
      <c r="A209" s="15">
        <v>40969</v>
      </c>
      <c r="B209" s="55">
        <v>0</v>
      </c>
      <c r="C209" s="55">
        <v>0</v>
      </c>
      <c r="D209" s="55">
        <f t="shared" si="3"/>
        <v>0</v>
      </c>
    </row>
    <row r="210" spans="1:4" x14ac:dyDescent="0.25">
      <c r="A210" s="15">
        <v>40970</v>
      </c>
      <c r="B210" s="55">
        <v>1.0020040080160901E-3</v>
      </c>
      <c r="C210" s="55">
        <v>1.0020040080160901E-3</v>
      </c>
      <c r="D210" s="55">
        <f t="shared" si="3"/>
        <v>0</v>
      </c>
    </row>
    <row r="211" spans="1:4" x14ac:dyDescent="0.25">
      <c r="A211" s="15">
        <v>40973</v>
      </c>
      <c r="B211" s="55">
        <v>1.0010010010010899E-3</v>
      </c>
      <c r="C211" s="55">
        <v>1.0010010010010899E-3</v>
      </c>
      <c r="D211" s="55">
        <f t="shared" si="3"/>
        <v>0</v>
      </c>
    </row>
    <row r="212" spans="1:4" x14ac:dyDescent="0.25">
      <c r="A212" s="15">
        <v>40974</v>
      </c>
      <c r="B212" s="55">
        <v>-2E-3</v>
      </c>
      <c r="C212" s="55">
        <v>-2E-3</v>
      </c>
      <c r="D212" s="55">
        <f t="shared" si="3"/>
        <v>0</v>
      </c>
    </row>
    <row r="213" spans="1:4" x14ac:dyDescent="0.25">
      <c r="A213" s="15">
        <v>40975</v>
      </c>
      <c r="B213" s="55">
        <v>0</v>
      </c>
      <c r="C213" s="55">
        <v>0</v>
      </c>
      <c r="D213" s="55">
        <f t="shared" si="3"/>
        <v>0</v>
      </c>
    </row>
    <row r="214" spans="1:4" x14ac:dyDescent="0.25">
      <c r="A214" s="15">
        <v>40976</v>
      </c>
      <c r="B214" s="55">
        <v>1.0020040080160901E-3</v>
      </c>
      <c r="C214" s="55">
        <v>1.0020040080160901E-3</v>
      </c>
      <c r="D214" s="55">
        <f t="shared" si="3"/>
        <v>0</v>
      </c>
    </row>
    <row r="215" spans="1:4" x14ac:dyDescent="0.25">
      <c r="A215" s="15">
        <v>40977</v>
      </c>
      <c r="B215" s="55">
        <v>0</v>
      </c>
      <c r="C215" s="55">
        <v>0</v>
      </c>
      <c r="D215" s="55">
        <f t="shared" si="3"/>
        <v>0</v>
      </c>
    </row>
    <row r="216" spans="1:4" x14ac:dyDescent="0.25">
      <c r="A216" s="15">
        <v>40980</v>
      </c>
      <c r="B216" s="55">
        <v>0</v>
      </c>
      <c r="C216" s="55">
        <v>0</v>
      </c>
      <c r="D216" s="55">
        <f t="shared" si="3"/>
        <v>0</v>
      </c>
    </row>
    <row r="217" spans="1:4" x14ac:dyDescent="0.25">
      <c r="A217" s="15">
        <v>40981</v>
      </c>
      <c r="B217" s="55">
        <v>1.0010010010010899E-3</v>
      </c>
      <c r="C217" s="55">
        <v>1.0010010010010899E-3</v>
      </c>
      <c r="D217" s="55">
        <f t="shared" si="3"/>
        <v>0</v>
      </c>
    </row>
    <row r="218" spans="1:4" x14ac:dyDescent="0.25">
      <c r="A218" s="15">
        <v>40982</v>
      </c>
      <c r="B218" s="55">
        <v>9.9999999999989008E-4</v>
      </c>
      <c r="C218" s="55">
        <v>9.9999999999989008E-4</v>
      </c>
      <c r="D218" s="55">
        <f t="shared" si="3"/>
        <v>0</v>
      </c>
    </row>
    <row r="219" spans="1:4" x14ac:dyDescent="0.25">
      <c r="A219" s="15">
        <v>40983</v>
      </c>
      <c r="B219" s="55">
        <v>0</v>
      </c>
      <c r="C219" s="55">
        <v>0</v>
      </c>
      <c r="D219" s="55">
        <f t="shared" si="3"/>
        <v>0</v>
      </c>
    </row>
    <row r="220" spans="1:4" x14ac:dyDescent="0.25">
      <c r="A220" s="15">
        <v>40984</v>
      </c>
      <c r="B220" s="55">
        <v>0</v>
      </c>
      <c r="C220" s="55">
        <v>0</v>
      </c>
      <c r="D220" s="55">
        <f t="shared" si="3"/>
        <v>0</v>
      </c>
    </row>
    <row r="221" spans="1:4" x14ac:dyDescent="0.25">
      <c r="A221" s="15">
        <v>40987</v>
      </c>
      <c r="B221" s="55">
        <v>9.9900099900107598E-4</v>
      </c>
      <c r="C221" s="55">
        <v>9.9900099900107598E-4</v>
      </c>
      <c r="D221" s="55">
        <f t="shared" si="3"/>
        <v>0</v>
      </c>
    </row>
    <row r="222" spans="1:4" x14ac:dyDescent="0.25">
      <c r="A222" s="15">
        <v>40988</v>
      </c>
      <c r="B222" s="55">
        <v>9.9800399201588298E-4</v>
      </c>
      <c r="C222" s="55">
        <v>9.9800399201588298E-4</v>
      </c>
      <c r="D222" s="55">
        <f t="shared" si="3"/>
        <v>0</v>
      </c>
    </row>
    <row r="223" spans="1:4" x14ac:dyDescent="0.25">
      <c r="A223" s="15">
        <v>40989</v>
      </c>
      <c r="B223" s="55">
        <v>-9.9700897308074897E-4</v>
      </c>
      <c r="C223" s="55">
        <v>-9.9700897308074897E-4</v>
      </c>
      <c r="D223" s="55">
        <f t="shared" si="3"/>
        <v>0</v>
      </c>
    </row>
    <row r="224" spans="1:4" x14ac:dyDescent="0.25">
      <c r="A224" s="15">
        <v>40990</v>
      </c>
      <c r="B224" s="55">
        <v>9.9800399201588298E-4</v>
      </c>
      <c r="C224" s="55">
        <v>9.9800399201588298E-4</v>
      </c>
      <c r="D224" s="55">
        <f t="shared" si="3"/>
        <v>0</v>
      </c>
    </row>
    <row r="225" spans="1:4" x14ac:dyDescent="0.25">
      <c r="A225" s="15">
        <v>40991</v>
      </c>
      <c r="B225" s="55">
        <v>-9.9700897308074897E-4</v>
      </c>
      <c r="C225" s="55">
        <v>-9.9700897308074897E-4</v>
      </c>
      <c r="D225" s="55">
        <f t="shared" si="3"/>
        <v>0</v>
      </c>
    </row>
    <row r="226" spans="1:4" x14ac:dyDescent="0.25">
      <c r="A226" s="15">
        <v>40994</v>
      </c>
      <c r="B226" s="55">
        <v>9.9800399201588298E-4</v>
      </c>
      <c r="C226" s="55">
        <v>9.9800399201588298E-4</v>
      </c>
      <c r="D226" s="55">
        <f t="shared" si="3"/>
        <v>0</v>
      </c>
    </row>
    <row r="227" spans="1:4" x14ac:dyDescent="0.25">
      <c r="A227" s="15">
        <v>40995</v>
      </c>
      <c r="B227" s="55">
        <v>0</v>
      </c>
      <c r="C227" s="55">
        <v>0</v>
      </c>
      <c r="D227" s="55">
        <f t="shared" si="3"/>
        <v>0</v>
      </c>
    </row>
    <row r="228" spans="1:4" x14ac:dyDescent="0.25">
      <c r="A228" s="15">
        <v>40996</v>
      </c>
      <c r="B228" s="55">
        <v>0</v>
      </c>
      <c r="C228" s="55">
        <v>0</v>
      </c>
      <c r="D228" s="55">
        <f t="shared" si="3"/>
        <v>0</v>
      </c>
    </row>
    <row r="229" spans="1:4" x14ac:dyDescent="0.25">
      <c r="A229" s="15">
        <v>40997</v>
      </c>
      <c r="B229" s="55">
        <v>-9.9700897308074897E-4</v>
      </c>
      <c r="C229" s="55">
        <v>-9.9700897308074897E-4</v>
      </c>
      <c r="D229" s="55">
        <f t="shared" si="3"/>
        <v>0</v>
      </c>
    </row>
    <row r="230" spans="1:4" x14ac:dyDescent="0.25">
      <c r="A230" s="15">
        <v>40998</v>
      </c>
      <c r="B230" s="55">
        <v>1.9960079840319902E-3</v>
      </c>
      <c r="C230" s="55">
        <v>1.9960079840319902E-3</v>
      </c>
      <c r="D230" s="55">
        <f t="shared" si="3"/>
        <v>0</v>
      </c>
    </row>
    <row r="231" spans="1:4" x14ac:dyDescent="0.25">
      <c r="A231" s="15">
        <v>41001</v>
      </c>
      <c r="B231" s="55">
        <v>0</v>
      </c>
      <c r="C231" s="55">
        <v>0</v>
      </c>
      <c r="D231" s="55">
        <f t="shared" si="3"/>
        <v>0</v>
      </c>
    </row>
    <row r="232" spans="1:4" x14ac:dyDescent="0.25">
      <c r="A232" s="15">
        <v>41002</v>
      </c>
      <c r="B232" s="55">
        <v>0</v>
      </c>
      <c r="C232" s="55">
        <v>0</v>
      </c>
      <c r="D232" s="55">
        <f t="shared" si="3"/>
        <v>0</v>
      </c>
    </row>
    <row r="233" spans="1:4" x14ac:dyDescent="0.25">
      <c r="A233" s="15">
        <v>41003</v>
      </c>
      <c r="B233" s="55">
        <v>-9.9601593625497898E-4</v>
      </c>
      <c r="C233" s="55">
        <v>-9.9601593625497898E-4</v>
      </c>
      <c r="D233" s="55">
        <f t="shared" si="3"/>
        <v>0</v>
      </c>
    </row>
    <row r="234" spans="1:4" x14ac:dyDescent="0.25">
      <c r="A234" s="15">
        <v>41004</v>
      </c>
      <c r="B234" s="55">
        <v>0</v>
      </c>
      <c r="C234" s="55">
        <v>0</v>
      </c>
      <c r="D234" s="55">
        <f t="shared" si="3"/>
        <v>0</v>
      </c>
    </row>
    <row r="235" spans="1:4" x14ac:dyDescent="0.25">
      <c r="A235" s="15">
        <v>41005</v>
      </c>
      <c r="B235" s="55">
        <v>0</v>
      </c>
      <c r="C235" s="55" t="s">
        <v>77</v>
      </c>
      <c r="D235" s="55" t="e">
        <f t="shared" si="3"/>
        <v>#VALUE!</v>
      </c>
    </row>
    <row r="236" spans="1:4" x14ac:dyDescent="0.25">
      <c r="A236" s="15">
        <v>41008</v>
      </c>
      <c r="B236" s="55">
        <v>-1.9940179461615001E-3</v>
      </c>
      <c r="C236" s="55">
        <v>-1.9940179461615001E-3</v>
      </c>
      <c r="D236" s="55">
        <f t="shared" si="3"/>
        <v>0</v>
      </c>
    </row>
    <row r="237" spans="1:4" x14ac:dyDescent="0.25">
      <c r="A237" s="15">
        <v>41009</v>
      </c>
      <c r="B237" s="55">
        <v>0</v>
      </c>
      <c r="C237" s="55">
        <v>0</v>
      </c>
      <c r="D237" s="55">
        <f t="shared" si="3"/>
        <v>0</v>
      </c>
    </row>
    <row r="238" spans="1:4" x14ac:dyDescent="0.25">
      <c r="A238" s="15">
        <v>41010</v>
      </c>
      <c r="B238" s="55">
        <v>0</v>
      </c>
      <c r="C238" s="55">
        <v>0</v>
      </c>
      <c r="D238" s="55">
        <f t="shared" si="3"/>
        <v>0</v>
      </c>
    </row>
    <row r="239" spans="1:4" x14ac:dyDescent="0.25">
      <c r="A239" s="15">
        <v>41011</v>
      </c>
      <c r="B239" s="55">
        <v>-9.9900099900096496E-4</v>
      </c>
      <c r="C239" s="55">
        <v>-9.9900099900096496E-4</v>
      </c>
      <c r="D239" s="55">
        <f t="shared" si="3"/>
        <v>0</v>
      </c>
    </row>
    <row r="240" spans="1:4" x14ac:dyDescent="0.25">
      <c r="A240" s="15">
        <v>41012</v>
      </c>
      <c r="B240" s="55">
        <v>9.9999999999989008E-4</v>
      </c>
      <c r="C240" s="55">
        <v>9.9999999999989008E-4</v>
      </c>
      <c r="D240" s="55">
        <f t="shared" si="3"/>
        <v>0</v>
      </c>
    </row>
    <row r="241" spans="1:4" x14ac:dyDescent="0.25">
      <c r="A241" s="15">
        <v>41015</v>
      </c>
      <c r="B241" s="55">
        <v>0</v>
      </c>
      <c r="C241" s="55">
        <v>0</v>
      </c>
      <c r="D241" s="55">
        <f t="shared" si="3"/>
        <v>0</v>
      </c>
    </row>
    <row r="242" spans="1:4" x14ac:dyDescent="0.25">
      <c r="A242" s="15">
        <v>41016</v>
      </c>
      <c r="B242" s="55">
        <v>0</v>
      </c>
      <c r="C242" s="55">
        <v>0</v>
      </c>
      <c r="D242" s="55">
        <f t="shared" si="3"/>
        <v>0</v>
      </c>
    </row>
    <row r="243" spans="1:4" x14ac:dyDescent="0.25">
      <c r="A243" s="15">
        <v>41017</v>
      </c>
      <c r="B243" s="55">
        <v>9.9900099900107598E-4</v>
      </c>
      <c r="C243" s="55">
        <v>9.9900099900107598E-4</v>
      </c>
      <c r="D243" s="55">
        <f t="shared" si="3"/>
        <v>0</v>
      </c>
    </row>
    <row r="244" spans="1:4" x14ac:dyDescent="0.25">
      <c r="A244" s="15">
        <v>41018</v>
      </c>
      <c r="B244" s="55">
        <v>9.9800399201588298E-4</v>
      </c>
      <c r="C244" s="55">
        <v>9.9800399201588298E-4</v>
      </c>
      <c r="D244" s="55">
        <f t="shared" si="3"/>
        <v>0</v>
      </c>
    </row>
    <row r="245" spans="1:4" x14ac:dyDescent="0.25">
      <c r="A245" s="15">
        <v>41019</v>
      </c>
      <c r="B245" s="55">
        <v>0</v>
      </c>
      <c r="C245" s="55">
        <v>0</v>
      </c>
      <c r="D245" s="55">
        <f t="shared" si="3"/>
        <v>0</v>
      </c>
    </row>
    <row r="246" spans="1:4" x14ac:dyDescent="0.25">
      <c r="A246" s="15">
        <v>41022</v>
      </c>
      <c r="B246" s="55">
        <v>9.9700897308063795E-4</v>
      </c>
      <c r="C246" s="55">
        <v>9.9700897308063795E-4</v>
      </c>
      <c r="D246" s="55">
        <f t="shared" si="3"/>
        <v>0</v>
      </c>
    </row>
    <row r="247" spans="1:4" x14ac:dyDescent="0.25">
      <c r="A247" s="15">
        <v>41023</v>
      </c>
      <c r="B247" s="55">
        <v>0</v>
      </c>
      <c r="C247" s="55">
        <v>0</v>
      </c>
      <c r="D247" s="55">
        <f t="shared" si="3"/>
        <v>0</v>
      </c>
    </row>
    <row r="248" spans="1:4" x14ac:dyDescent="0.25">
      <c r="A248" s="15">
        <v>41024</v>
      </c>
      <c r="B248" s="55">
        <v>0</v>
      </c>
      <c r="C248" s="55">
        <v>0</v>
      </c>
      <c r="D248" s="55">
        <f t="shared" si="3"/>
        <v>0</v>
      </c>
    </row>
    <row r="249" spans="1:4" x14ac:dyDescent="0.25">
      <c r="A249" s="15">
        <v>41025</v>
      </c>
      <c r="B249" s="55">
        <v>9.9601593625520102E-4</v>
      </c>
      <c r="C249" s="55">
        <v>9.9601593625520102E-4</v>
      </c>
      <c r="D249" s="55">
        <f t="shared" si="3"/>
        <v>0</v>
      </c>
    </row>
    <row r="250" spans="1:4" x14ac:dyDescent="0.25">
      <c r="A250" s="15">
        <v>41026</v>
      </c>
      <c r="B250" s="55">
        <v>0</v>
      </c>
      <c r="C250" s="55">
        <v>0</v>
      </c>
      <c r="D250" s="55">
        <f t="shared" si="3"/>
        <v>0</v>
      </c>
    </row>
    <row r="251" spans="1:4" x14ac:dyDescent="0.25">
      <c r="A251" s="15">
        <v>41029</v>
      </c>
      <c r="B251" s="55">
        <v>9.9502487562186403E-4</v>
      </c>
      <c r="C251" s="55">
        <v>9.9502487562186403E-4</v>
      </c>
      <c r="D251" s="55">
        <f t="shared" si="3"/>
        <v>0</v>
      </c>
    </row>
    <row r="252" spans="1:4" x14ac:dyDescent="0.25">
      <c r="A252" s="15">
        <v>41030</v>
      </c>
      <c r="B252" s="55">
        <v>9.9403578528822799E-4</v>
      </c>
      <c r="C252" s="55">
        <v>9.9403578528822799E-4</v>
      </c>
      <c r="D252" s="55">
        <f t="shared" si="3"/>
        <v>0</v>
      </c>
    </row>
    <row r="253" spans="1:4" x14ac:dyDescent="0.25">
      <c r="A253" s="15">
        <v>41031</v>
      </c>
      <c r="B253" s="55">
        <v>9.9304865938432108E-4</v>
      </c>
      <c r="C253" s="55">
        <v>9.9304865938432108E-4</v>
      </c>
      <c r="D253" s="55">
        <f t="shared" si="3"/>
        <v>0</v>
      </c>
    </row>
    <row r="254" spans="1:4" x14ac:dyDescent="0.25">
      <c r="A254" s="15">
        <v>41032</v>
      </c>
      <c r="B254" s="55">
        <v>9.9206349206348897E-4</v>
      </c>
      <c r="C254" s="55">
        <v>9.9206349206348897E-4</v>
      </c>
      <c r="D254" s="55">
        <f t="shared" si="3"/>
        <v>0</v>
      </c>
    </row>
    <row r="255" spans="1:4" x14ac:dyDescent="0.25">
      <c r="A255" s="15">
        <v>41033</v>
      </c>
      <c r="B255" s="55">
        <v>0</v>
      </c>
      <c r="C255" s="55">
        <v>0</v>
      </c>
      <c r="D255" s="55">
        <f t="shared" si="3"/>
        <v>0</v>
      </c>
    </row>
    <row r="256" spans="1:4" x14ac:dyDescent="0.25">
      <c r="A256" s="15">
        <v>41036</v>
      </c>
      <c r="B256" s="55">
        <v>-9.9108027750249893E-4</v>
      </c>
      <c r="C256" s="55">
        <v>-9.9108027750249893E-4</v>
      </c>
      <c r="D256" s="55">
        <f t="shared" si="3"/>
        <v>0</v>
      </c>
    </row>
    <row r="257" spans="1:4" x14ac:dyDescent="0.25">
      <c r="A257" s="15">
        <v>41037</v>
      </c>
      <c r="B257" s="55">
        <v>9.9206349206348897E-4</v>
      </c>
      <c r="C257" s="55">
        <v>9.9206349206348897E-4</v>
      </c>
      <c r="D257" s="55">
        <f t="shared" si="3"/>
        <v>0</v>
      </c>
    </row>
    <row r="258" spans="1:4" x14ac:dyDescent="0.25">
      <c r="A258" s="15">
        <v>41038</v>
      </c>
      <c r="B258" s="55">
        <v>-9.9108027750249893E-4</v>
      </c>
      <c r="C258" s="55">
        <v>-9.9108027750249893E-4</v>
      </c>
      <c r="D258" s="55">
        <f t="shared" ref="D258:D321" si="4">B258-C258</f>
        <v>0</v>
      </c>
    </row>
    <row r="259" spans="1:4" x14ac:dyDescent="0.25">
      <c r="A259" s="15">
        <v>41039</v>
      </c>
      <c r="B259" s="55">
        <v>0</v>
      </c>
      <c r="C259" s="55">
        <v>0</v>
      </c>
      <c r="D259" s="55">
        <f t="shared" si="4"/>
        <v>0</v>
      </c>
    </row>
    <row r="260" spans="1:4" x14ac:dyDescent="0.25">
      <c r="A260" s="15">
        <v>41040</v>
      </c>
      <c r="B260" s="55">
        <v>0</v>
      </c>
      <c r="C260" s="55">
        <v>0</v>
      </c>
      <c r="D260" s="55">
        <f t="shared" si="4"/>
        <v>0</v>
      </c>
    </row>
    <row r="261" spans="1:4" x14ac:dyDescent="0.25">
      <c r="A261" s="15">
        <v>41043</v>
      </c>
      <c r="B261" s="55">
        <v>-1.9841269841269801E-3</v>
      </c>
      <c r="C261" s="55">
        <v>-1.9841269841269801E-3</v>
      </c>
      <c r="D261" s="55">
        <f t="shared" si="4"/>
        <v>0</v>
      </c>
    </row>
    <row r="262" spans="1:4" x14ac:dyDescent="0.25">
      <c r="A262" s="15">
        <v>41044</v>
      </c>
      <c r="B262" s="55">
        <v>0</v>
      </c>
      <c r="C262" s="55">
        <v>0</v>
      </c>
      <c r="D262" s="55">
        <f t="shared" si="4"/>
        <v>0</v>
      </c>
    </row>
    <row r="263" spans="1:4" x14ac:dyDescent="0.25">
      <c r="A263" s="15">
        <v>41045</v>
      </c>
      <c r="B263" s="55">
        <v>-9.9403578528822799E-4</v>
      </c>
      <c r="C263" s="55">
        <v>-9.9403578528822799E-4</v>
      </c>
      <c r="D263" s="55">
        <f t="shared" si="4"/>
        <v>0</v>
      </c>
    </row>
    <row r="264" spans="1:4" x14ac:dyDescent="0.25">
      <c r="A264" s="15">
        <v>41046</v>
      </c>
      <c r="B264" s="55">
        <v>-2.98507462686581E-3</v>
      </c>
      <c r="C264" s="55">
        <v>-2.98507462686581E-3</v>
      </c>
      <c r="D264" s="55">
        <f t="shared" si="4"/>
        <v>0</v>
      </c>
    </row>
    <row r="265" spans="1:4" x14ac:dyDescent="0.25">
      <c r="A265" s="15">
        <v>41047</v>
      </c>
      <c r="B265" s="55">
        <v>-1.99600798403188E-3</v>
      </c>
      <c r="C265" s="55">
        <v>-1.99600798403188E-3</v>
      </c>
      <c r="D265" s="55">
        <f t="shared" si="4"/>
        <v>0</v>
      </c>
    </row>
    <row r="266" spans="1:4" x14ac:dyDescent="0.25">
      <c r="A266" s="15">
        <v>41050</v>
      </c>
      <c r="B266" s="55">
        <v>-2E-3</v>
      </c>
      <c r="C266" s="55">
        <v>-2E-3</v>
      </c>
      <c r="D266" s="55">
        <f t="shared" si="4"/>
        <v>0</v>
      </c>
    </row>
    <row r="267" spans="1:4" x14ac:dyDescent="0.25">
      <c r="A267" s="15">
        <v>41051</v>
      </c>
      <c r="B267" s="55">
        <v>0</v>
      </c>
      <c r="C267" s="55">
        <v>0</v>
      </c>
      <c r="D267" s="55">
        <f t="shared" si="4"/>
        <v>0</v>
      </c>
    </row>
    <row r="268" spans="1:4" x14ac:dyDescent="0.25">
      <c r="A268" s="15">
        <v>41052</v>
      </c>
      <c r="B268" s="55">
        <v>-1.0020040080159799E-3</v>
      </c>
      <c r="C268" s="55">
        <v>-1.0020040080159799E-3</v>
      </c>
      <c r="D268" s="55">
        <f t="shared" si="4"/>
        <v>0</v>
      </c>
    </row>
    <row r="269" spans="1:4" x14ac:dyDescent="0.25">
      <c r="A269" s="15">
        <v>41053</v>
      </c>
      <c r="B269" s="55">
        <v>1.00300902708117E-3</v>
      </c>
      <c r="C269" s="55">
        <v>1.00300902708117E-3</v>
      </c>
      <c r="D269" s="55">
        <f t="shared" si="4"/>
        <v>0</v>
      </c>
    </row>
    <row r="270" spans="1:4" x14ac:dyDescent="0.25">
      <c r="A270" s="15">
        <v>41054</v>
      </c>
      <c r="B270" s="55">
        <v>-1.0020040080159799E-3</v>
      </c>
      <c r="C270" s="55">
        <v>-1.0020040080159799E-3</v>
      </c>
      <c r="D270" s="55">
        <f t="shared" si="4"/>
        <v>0</v>
      </c>
    </row>
    <row r="271" spans="1:4" x14ac:dyDescent="0.25">
      <c r="A271" s="15">
        <v>41058</v>
      </c>
      <c r="B271" s="55">
        <v>0</v>
      </c>
      <c r="C271" s="55">
        <v>0</v>
      </c>
      <c r="D271" s="55">
        <f t="shared" si="4"/>
        <v>0</v>
      </c>
    </row>
    <row r="272" spans="1:4" x14ac:dyDescent="0.25">
      <c r="A272" s="15">
        <v>41059</v>
      </c>
      <c r="B272" s="55">
        <v>-1.00300902708117E-3</v>
      </c>
      <c r="C272" s="55">
        <v>-1.00300902708117E-3</v>
      </c>
      <c r="D272" s="55">
        <f t="shared" si="4"/>
        <v>0</v>
      </c>
    </row>
    <row r="273" spans="1:4" x14ac:dyDescent="0.25">
      <c r="A273" s="15">
        <v>41060</v>
      </c>
      <c r="B273" s="55">
        <v>-1.0040160642571501E-3</v>
      </c>
      <c r="C273" s="55">
        <v>-1.0040160642571501E-3</v>
      </c>
      <c r="D273" s="55">
        <f t="shared" si="4"/>
        <v>0</v>
      </c>
    </row>
    <row r="274" spans="1:4" x14ac:dyDescent="0.25">
      <c r="A274" s="15">
        <v>41061</v>
      </c>
      <c r="B274" s="55">
        <v>-2.01005025125622E-3</v>
      </c>
      <c r="C274" s="55">
        <v>-2.01005025125622E-3</v>
      </c>
      <c r="D274" s="55">
        <f t="shared" si="4"/>
        <v>0</v>
      </c>
    </row>
    <row r="275" spans="1:4" x14ac:dyDescent="0.25">
      <c r="A275" s="15">
        <v>41064</v>
      </c>
      <c r="B275" s="55">
        <v>-1.00704934541795E-3</v>
      </c>
      <c r="C275" s="55">
        <v>-1.00704934541795E-3</v>
      </c>
      <c r="D275" s="55">
        <f t="shared" si="4"/>
        <v>0</v>
      </c>
    </row>
    <row r="276" spans="1:4" x14ac:dyDescent="0.25">
      <c r="A276" s="15">
        <v>41065</v>
      </c>
      <c r="B276" s="55">
        <v>-1.0080645161289999E-3</v>
      </c>
      <c r="C276" s="55">
        <v>-1.0080645161289999E-3</v>
      </c>
      <c r="D276" s="55">
        <f t="shared" si="4"/>
        <v>0</v>
      </c>
    </row>
    <row r="277" spans="1:4" x14ac:dyDescent="0.25">
      <c r="A277" s="15">
        <v>41066</v>
      </c>
      <c r="B277" s="55">
        <v>1.00908173562053E-3</v>
      </c>
      <c r="C277" s="55">
        <v>1.00908173562053E-3</v>
      </c>
      <c r="D277" s="55">
        <f t="shared" si="4"/>
        <v>0</v>
      </c>
    </row>
    <row r="278" spans="1:4" x14ac:dyDescent="0.25">
      <c r="A278" s="15">
        <v>41067</v>
      </c>
      <c r="B278" s="55">
        <v>1.0080645161289999E-3</v>
      </c>
      <c r="C278" s="55">
        <v>1.0080645161289999E-3</v>
      </c>
      <c r="D278" s="55">
        <f t="shared" si="4"/>
        <v>0</v>
      </c>
    </row>
    <row r="279" spans="1:4" x14ac:dyDescent="0.25">
      <c r="A279" s="15">
        <v>41068</v>
      </c>
      <c r="B279" s="55">
        <v>0</v>
      </c>
      <c r="C279" s="55">
        <v>0</v>
      </c>
      <c r="D279" s="55">
        <f t="shared" si="4"/>
        <v>0</v>
      </c>
    </row>
    <row r="280" spans="1:4" x14ac:dyDescent="0.25">
      <c r="A280" s="15">
        <v>41071</v>
      </c>
      <c r="B280" s="55">
        <v>0</v>
      </c>
      <c r="C280" s="55">
        <v>0</v>
      </c>
      <c r="D280" s="55">
        <f t="shared" si="4"/>
        <v>0</v>
      </c>
    </row>
    <row r="281" spans="1:4" x14ac:dyDescent="0.25">
      <c r="A281" s="15">
        <v>41072</v>
      </c>
      <c r="B281" s="55">
        <v>-1.00704934541795E-3</v>
      </c>
      <c r="C281" s="55">
        <v>-1.00704934541795E-3</v>
      </c>
      <c r="D281" s="55">
        <f t="shared" si="4"/>
        <v>0</v>
      </c>
    </row>
    <row r="282" spans="1:4" x14ac:dyDescent="0.25">
      <c r="A282" s="15">
        <v>41073</v>
      </c>
      <c r="B282" s="55">
        <v>-1.0080645161289999E-3</v>
      </c>
      <c r="C282" s="55">
        <v>-1.0080645161289999E-3</v>
      </c>
      <c r="D282" s="55">
        <f t="shared" si="4"/>
        <v>0</v>
      </c>
    </row>
    <row r="283" spans="1:4" x14ac:dyDescent="0.25">
      <c r="A283" s="15">
        <v>41074</v>
      </c>
      <c r="B283" s="55">
        <v>1.00908173562053E-3</v>
      </c>
      <c r="C283" s="55">
        <v>1.00908173562053E-3</v>
      </c>
      <c r="D283" s="55">
        <f t="shared" si="4"/>
        <v>0</v>
      </c>
    </row>
    <row r="284" spans="1:4" x14ac:dyDescent="0.25">
      <c r="A284" s="15">
        <v>41075</v>
      </c>
      <c r="B284" s="55">
        <v>0</v>
      </c>
      <c r="C284" s="55">
        <v>0</v>
      </c>
      <c r="D284" s="55">
        <f t="shared" si="4"/>
        <v>0</v>
      </c>
    </row>
    <row r="285" spans="1:4" x14ac:dyDescent="0.25">
      <c r="A285" s="15">
        <v>41078</v>
      </c>
      <c r="B285" s="55">
        <v>-1.0080645161289999E-3</v>
      </c>
      <c r="C285" s="55">
        <v>-1.0080645161289999E-3</v>
      </c>
      <c r="D285" s="55">
        <f t="shared" si="4"/>
        <v>0</v>
      </c>
    </row>
    <row r="286" spans="1:4" x14ac:dyDescent="0.25">
      <c r="A286" s="15">
        <v>41079</v>
      </c>
      <c r="B286" s="55">
        <v>2.01816347124106E-3</v>
      </c>
      <c r="C286" s="55">
        <v>2.01816347124106E-3</v>
      </c>
      <c r="D286" s="55">
        <f t="shared" si="4"/>
        <v>0</v>
      </c>
    </row>
    <row r="287" spans="1:4" x14ac:dyDescent="0.25">
      <c r="A287" s="15">
        <v>41080</v>
      </c>
      <c r="B287" s="55">
        <v>1.00704934541795E-3</v>
      </c>
      <c r="C287" s="55">
        <v>1.00704934541795E-3</v>
      </c>
      <c r="D287" s="55">
        <f t="shared" si="4"/>
        <v>0</v>
      </c>
    </row>
    <row r="288" spans="1:4" x14ac:dyDescent="0.25">
      <c r="A288" s="15">
        <v>41081</v>
      </c>
      <c r="B288" s="55">
        <v>0</v>
      </c>
      <c r="C288" s="55">
        <v>0</v>
      </c>
      <c r="D288" s="55">
        <f t="shared" si="4"/>
        <v>0</v>
      </c>
    </row>
    <row r="289" spans="1:4" x14ac:dyDescent="0.25">
      <c r="A289" s="15">
        <v>41082</v>
      </c>
      <c r="B289" s="55">
        <v>0</v>
      </c>
      <c r="C289" s="55">
        <v>0</v>
      </c>
      <c r="D289" s="55">
        <f t="shared" si="4"/>
        <v>0</v>
      </c>
    </row>
    <row r="290" spans="1:4" x14ac:dyDescent="0.25">
      <c r="A290" s="15">
        <v>41085</v>
      </c>
      <c r="B290" s="55">
        <v>0</v>
      </c>
      <c r="C290" s="55">
        <v>0</v>
      </c>
      <c r="D290" s="55">
        <f t="shared" si="4"/>
        <v>0</v>
      </c>
    </row>
    <row r="291" spans="1:4" x14ac:dyDescent="0.25">
      <c r="A291" s="15">
        <v>41086</v>
      </c>
      <c r="B291" s="55">
        <v>0</v>
      </c>
      <c r="C291" s="55">
        <v>0</v>
      </c>
      <c r="D291" s="55">
        <f t="shared" si="4"/>
        <v>0</v>
      </c>
    </row>
    <row r="292" spans="1:4" x14ac:dyDescent="0.25">
      <c r="A292" s="15">
        <v>41087</v>
      </c>
      <c r="B292" s="55">
        <v>1.00603621730389E-3</v>
      </c>
      <c r="C292" s="55">
        <v>1.00603621730389E-3</v>
      </c>
      <c r="D292" s="55">
        <f t="shared" si="4"/>
        <v>0</v>
      </c>
    </row>
    <row r="293" spans="1:4" x14ac:dyDescent="0.25">
      <c r="A293" s="15">
        <v>41088</v>
      </c>
      <c r="B293" s="55">
        <v>0</v>
      </c>
      <c r="C293" s="55">
        <v>0</v>
      </c>
      <c r="D293" s="55">
        <f t="shared" si="4"/>
        <v>0</v>
      </c>
    </row>
    <row r="294" spans="1:4" x14ac:dyDescent="0.25">
      <c r="A294" s="15">
        <v>41089</v>
      </c>
      <c r="B294" s="55">
        <v>1.00502512562839E-3</v>
      </c>
      <c r="C294" s="55">
        <v>1.00502512562839E-3</v>
      </c>
      <c r="D294" s="55">
        <f t="shared" si="4"/>
        <v>0</v>
      </c>
    </row>
    <row r="295" spans="1:4" x14ac:dyDescent="0.25">
      <c r="A295" s="15">
        <v>41092</v>
      </c>
      <c r="B295" s="55">
        <v>2.0080321285140799E-3</v>
      </c>
      <c r="C295" s="55">
        <v>2.0080321285140799E-3</v>
      </c>
      <c r="D295" s="55">
        <f t="shared" si="4"/>
        <v>0</v>
      </c>
    </row>
    <row r="296" spans="1:4" x14ac:dyDescent="0.25">
      <c r="A296" s="15">
        <v>41093</v>
      </c>
      <c r="B296" s="55">
        <v>1.0020040080160901E-3</v>
      </c>
      <c r="C296" s="55">
        <v>1.0020040080160901E-3</v>
      </c>
      <c r="D296" s="55">
        <f t="shared" si="4"/>
        <v>0</v>
      </c>
    </row>
    <row r="297" spans="1:4" x14ac:dyDescent="0.25">
      <c r="A297" s="15">
        <v>41095</v>
      </c>
      <c r="B297" s="55">
        <v>1.0010010010010899E-3</v>
      </c>
      <c r="C297" s="55">
        <v>1.0010010010010899E-3</v>
      </c>
      <c r="D297" s="55">
        <f t="shared" si="4"/>
        <v>0</v>
      </c>
    </row>
    <row r="298" spans="1:4" x14ac:dyDescent="0.25">
      <c r="A298" s="15">
        <v>41096</v>
      </c>
      <c r="B298" s="55">
        <v>9.9999999999989008E-4</v>
      </c>
      <c r="C298" s="55">
        <v>9.9999999999989008E-4</v>
      </c>
      <c r="D298" s="55">
        <f t="shared" si="4"/>
        <v>0</v>
      </c>
    </row>
    <row r="299" spans="1:4" x14ac:dyDescent="0.25">
      <c r="A299" s="15">
        <v>41099</v>
      </c>
      <c r="B299" s="55">
        <v>-9.9900099900096496E-4</v>
      </c>
      <c r="C299" s="55">
        <v>-9.9900099900096496E-4</v>
      </c>
      <c r="D299" s="55">
        <f t="shared" si="4"/>
        <v>0</v>
      </c>
    </row>
    <row r="300" spans="1:4" x14ac:dyDescent="0.25">
      <c r="A300" s="15">
        <v>41100</v>
      </c>
      <c r="B300" s="55">
        <v>9.9999999999989008E-4</v>
      </c>
      <c r="C300" s="55">
        <v>9.9999999999989008E-4</v>
      </c>
      <c r="D300" s="55">
        <f t="shared" si="4"/>
        <v>0</v>
      </c>
    </row>
    <row r="301" spans="1:4" x14ac:dyDescent="0.25">
      <c r="A301" s="15">
        <v>41101</v>
      </c>
      <c r="B301" s="55">
        <v>0</v>
      </c>
      <c r="C301" s="55">
        <v>0</v>
      </c>
      <c r="D301" s="55">
        <f t="shared" si="4"/>
        <v>0</v>
      </c>
    </row>
    <row r="302" spans="1:4" x14ac:dyDescent="0.25">
      <c r="A302" s="15">
        <v>41102</v>
      </c>
      <c r="B302" s="55">
        <v>0</v>
      </c>
      <c r="C302" s="55">
        <v>0</v>
      </c>
      <c r="D302" s="55">
        <f t="shared" si="4"/>
        <v>0</v>
      </c>
    </row>
    <row r="303" spans="1:4" x14ac:dyDescent="0.25">
      <c r="A303" s="15">
        <v>41103</v>
      </c>
      <c r="B303" s="55">
        <v>0</v>
      </c>
      <c r="C303" s="55">
        <v>0</v>
      </c>
      <c r="D303" s="55">
        <f t="shared" si="4"/>
        <v>0</v>
      </c>
    </row>
    <row r="304" spans="1:4" x14ac:dyDescent="0.25">
      <c r="A304" s="15">
        <v>41106</v>
      </c>
      <c r="B304" s="55">
        <v>0</v>
      </c>
      <c r="C304" s="55">
        <v>0</v>
      </c>
      <c r="D304" s="55">
        <f t="shared" si="4"/>
        <v>0</v>
      </c>
    </row>
    <row r="305" spans="1:4" x14ac:dyDescent="0.25">
      <c r="A305" s="15">
        <v>41107</v>
      </c>
      <c r="B305" s="55">
        <v>9.9900099900107598E-4</v>
      </c>
      <c r="C305" s="55">
        <v>9.9900099900107598E-4</v>
      </c>
      <c r="D305" s="55">
        <f t="shared" si="4"/>
        <v>0</v>
      </c>
    </row>
    <row r="306" spans="1:4" x14ac:dyDescent="0.25">
      <c r="A306" s="15">
        <v>41108</v>
      </c>
      <c r="B306" s="55">
        <v>9.9800399201588298E-4</v>
      </c>
      <c r="C306" s="55">
        <v>9.9800399201588298E-4</v>
      </c>
      <c r="D306" s="55">
        <f t="shared" si="4"/>
        <v>0</v>
      </c>
    </row>
    <row r="307" spans="1:4" x14ac:dyDescent="0.25">
      <c r="A307" s="15">
        <v>41109</v>
      </c>
      <c r="B307" s="55">
        <v>9.9700897308063795E-4</v>
      </c>
      <c r="C307" s="55">
        <v>9.9700897308063795E-4</v>
      </c>
      <c r="D307" s="55">
        <f t="shared" si="4"/>
        <v>0</v>
      </c>
    </row>
    <row r="308" spans="1:4" x14ac:dyDescent="0.25">
      <c r="A308" s="15">
        <v>41110</v>
      </c>
      <c r="B308" s="55">
        <v>-9.9601593625497898E-4</v>
      </c>
      <c r="C308" s="55">
        <v>-9.9601593625497898E-4</v>
      </c>
      <c r="D308" s="55">
        <f t="shared" si="4"/>
        <v>0</v>
      </c>
    </row>
    <row r="309" spans="1:4" x14ac:dyDescent="0.25">
      <c r="A309" s="15">
        <v>41113</v>
      </c>
      <c r="B309" s="55">
        <v>-9.9700897308074897E-4</v>
      </c>
      <c r="C309" s="55">
        <v>-9.9700897308074897E-4</v>
      </c>
      <c r="D309" s="55">
        <f t="shared" si="4"/>
        <v>0</v>
      </c>
    </row>
    <row r="310" spans="1:4" x14ac:dyDescent="0.25">
      <c r="A310" s="15">
        <v>41114</v>
      </c>
      <c r="B310" s="55">
        <v>0</v>
      </c>
      <c r="C310" s="55">
        <v>0</v>
      </c>
      <c r="D310" s="55">
        <f t="shared" si="4"/>
        <v>0</v>
      </c>
    </row>
    <row r="311" spans="1:4" x14ac:dyDescent="0.25">
      <c r="A311" s="15">
        <v>41115</v>
      </c>
      <c r="B311" s="55">
        <v>0</v>
      </c>
      <c r="C311" s="55">
        <v>0</v>
      </c>
      <c r="D311" s="55">
        <f t="shared" si="4"/>
        <v>0</v>
      </c>
    </row>
    <row r="312" spans="1:4" x14ac:dyDescent="0.25">
      <c r="A312" s="15">
        <v>41116</v>
      </c>
      <c r="B312" s="55">
        <v>0</v>
      </c>
      <c r="C312" s="55">
        <v>0</v>
      </c>
      <c r="D312" s="55">
        <f t="shared" si="4"/>
        <v>0</v>
      </c>
    </row>
    <row r="313" spans="1:4" x14ac:dyDescent="0.25">
      <c r="A313" s="15">
        <v>41117</v>
      </c>
      <c r="B313" s="55">
        <v>0</v>
      </c>
      <c r="C313" s="55">
        <v>0</v>
      </c>
      <c r="D313" s="55">
        <f t="shared" si="4"/>
        <v>0</v>
      </c>
    </row>
    <row r="314" spans="1:4" x14ac:dyDescent="0.25">
      <c r="A314" s="15">
        <v>41120</v>
      </c>
      <c r="B314" s="55">
        <v>9.9800399201588298E-4</v>
      </c>
      <c r="C314" s="55">
        <v>9.9800399201588298E-4</v>
      </c>
      <c r="D314" s="55">
        <f t="shared" si="4"/>
        <v>0</v>
      </c>
    </row>
    <row r="315" spans="1:4" x14ac:dyDescent="0.25">
      <c r="A315" s="15">
        <v>41121</v>
      </c>
      <c r="B315" s="55">
        <v>9.9700897308063795E-4</v>
      </c>
      <c r="C315" s="55">
        <v>9.9700897308063795E-4</v>
      </c>
      <c r="D315" s="55">
        <f t="shared" si="4"/>
        <v>0</v>
      </c>
    </row>
    <row r="316" spans="1:4" x14ac:dyDescent="0.25">
      <c r="A316" s="15">
        <v>41122</v>
      </c>
      <c r="B316" s="55">
        <v>0</v>
      </c>
      <c r="C316" s="55">
        <v>0</v>
      </c>
      <c r="D316" s="55">
        <f t="shared" si="4"/>
        <v>0</v>
      </c>
    </row>
    <row r="317" spans="1:4" x14ac:dyDescent="0.25">
      <c r="A317" s="15">
        <v>41123</v>
      </c>
      <c r="B317" s="55">
        <v>0</v>
      </c>
      <c r="C317" s="55">
        <v>0</v>
      </c>
      <c r="D317" s="55">
        <f t="shared" si="4"/>
        <v>0</v>
      </c>
    </row>
    <row r="318" spans="1:4" x14ac:dyDescent="0.25">
      <c r="A318" s="15">
        <v>41124</v>
      </c>
      <c r="B318" s="55">
        <v>0</v>
      </c>
      <c r="C318" s="55">
        <v>0</v>
      </c>
      <c r="D318" s="55">
        <f t="shared" si="4"/>
        <v>0</v>
      </c>
    </row>
    <row r="319" spans="1:4" x14ac:dyDescent="0.25">
      <c r="A319" s="15">
        <v>41127</v>
      </c>
      <c r="B319" s="55">
        <v>2.9880478087651601E-3</v>
      </c>
      <c r="C319" s="55">
        <v>2.9880478087651601E-3</v>
      </c>
      <c r="D319" s="55">
        <f t="shared" si="4"/>
        <v>0</v>
      </c>
    </row>
    <row r="320" spans="1:4" x14ac:dyDescent="0.25">
      <c r="A320" s="15">
        <v>41128</v>
      </c>
      <c r="B320" s="55">
        <v>-9.9304865938432108E-4</v>
      </c>
      <c r="C320" s="55">
        <v>-9.9304865938432108E-4</v>
      </c>
      <c r="D320" s="55">
        <f t="shared" si="4"/>
        <v>0</v>
      </c>
    </row>
    <row r="321" spans="1:4" x14ac:dyDescent="0.25">
      <c r="A321" s="15">
        <v>41129</v>
      </c>
      <c r="B321" s="55">
        <v>9.9403578528822799E-4</v>
      </c>
      <c r="C321" s="55">
        <v>9.9403578528822799E-4</v>
      </c>
      <c r="D321" s="55">
        <f t="shared" si="4"/>
        <v>0</v>
      </c>
    </row>
    <row r="322" spans="1:4" x14ac:dyDescent="0.25">
      <c r="A322" s="15">
        <v>41130</v>
      </c>
      <c r="B322" s="55">
        <v>9.9304865938432108E-4</v>
      </c>
      <c r="C322" s="55">
        <v>9.9304865938432108E-4</v>
      </c>
      <c r="D322" s="55">
        <f t="shared" ref="D322:D385" si="5">B322-C322</f>
        <v>0</v>
      </c>
    </row>
    <row r="323" spans="1:4" x14ac:dyDescent="0.25">
      <c r="A323" s="15">
        <v>41131</v>
      </c>
      <c r="B323" s="55">
        <v>9.9206349206348897E-4</v>
      </c>
      <c r="C323" s="55">
        <v>9.9206349206348897E-4</v>
      </c>
      <c r="D323" s="55">
        <f t="shared" si="5"/>
        <v>0</v>
      </c>
    </row>
    <row r="324" spans="1:4" x14ac:dyDescent="0.25">
      <c r="A324" s="15">
        <v>41134</v>
      </c>
      <c r="B324" s="55">
        <v>0</v>
      </c>
      <c r="C324" s="55">
        <v>0</v>
      </c>
      <c r="D324" s="55">
        <f t="shared" si="5"/>
        <v>0</v>
      </c>
    </row>
    <row r="325" spans="1:4" x14ac:dyDescent="0.25">
      <c r="A325" s="15">
        <v>41135</v>
      </c>
      <c r="B325" s="55">
        <v>9.9108027750238704E-4</v>
      </c>
      <c r="C325" s="55">
        <v>9.9108027750238704E-4</v>
      </c>
      <c r="D325" s="55">
        <f t="shared" si="5"/>
        <v>0</v>
      </c>
    </row>
    <row r="326" spans="1:4" x14ac:dyDescent="0.25">
      <c r="A326" s="15">
        <v>41136</v>
      </c>
      <c r="B326" s="55">
        <v>0</v>
      </c>
      <c r="C326" s="55">
        <v>0</v>
      </c>
      <c r="D326" s="55">
        <f t="shared" si="5"/>
        <v>0</v>
      </c>
    </row>
    <row r="327" spans="1:4" x14ac:dyDescent="0.25">
      <c r="A327" s="15">
        <v>41137</v>
      </c>
      <c r="B327" s="55">
        <v>0</v>
      </c>
      <c r="C327" s="55">
        <v>0</v>
      </c>
      <c r="D327" s="55">
        <f t="shared" si="5"/>
        <v>0</v>
      </c>
    </row>
    <row r="328" spans="1:4" x14ac:dyDescent="0.25">
      <c r="A328" s="15">
        <v>41138</v>
      </c>
      <c r="B328" s="55">
        <v>0</v>
      </c>
      <c r="C328" s="55">
        <v>0</v>
      </c>
      <c r="D328" s="55">
        <f t="shared" si="5"/>
        <v>0</v>
      </c>
    </row>
    <row r="329" spans="1:4" x14ac:dyDescent="0.25">
      <c r="A329" s="15">
        <v>41141</v>
      </c>
      <c r="B329" s="55">
        <v>0</v>
      </c>
      <c r="C329" s="55">
        <v>0</v>
      </c>
      <c r="D329" s="55">
        <f t="shared" si="5"/>
        <v>0</v>
      </c>
    </row>
    <row r="330" spans="1:4" x14ac:dyDescent="0.25">
      <c r="A330" s="15">
        <v>41142</v>
      </c>
      <c r="B330" s="55">
        <v>0</v>
      </c>
      <c r="C330" s="55">
        <v>0</v>
      </c>
      <c r="D330" s="55">
        <f t="shared" si="5"/>
        <v>0</v>
      </c>
    </row>
    <row r="331" spans="1:4" x14ac:dyDescent="0.25">
      <c r="A331" s="15">
        <v>41143</v>
      </c>
      <c r="B331" s="55">
        <v>9.9009900990099098E-4</v>
      </c>
      <c r="C331" s="55">
        <v>9.9009900990099098E-4</v>
      </c>
      <c r="D331" s="55">
        <f t="shared" si="5"/>
        <v>0</v>
      </c>
    </row>
    <row r="332" spans="1:4" x14ac:dyDescent="0.25">
      <c r="A332" s="15">
        <v>41144</v>
      </c>
      <c r="B332" s="55">
        <v>0</v>
      </c>
      <c r="C332" s="55">
        <v>0</v>
      </c>
      <c r="D332" s="55">
        <f t="shared" si="5"/>
        <v>0</v>
      </c>
    </row>
    <row r="333" spans="1:4" x14ac:dyDescent="0.25">
      <c r="A333" s="15">
        <v>41145</v>
      </c>
      <c r="B333" s="55">
        <v>0</v>
      </c>
      <c r="C333" s="55">
        <v>0</v>
      </c>
      <c r="D333" s="55">
        <f t="shared" si="5"/>
        <v>0</v>
      </c>
    </row>
    <row r="334" spans="1:4" x14ac:dyDescent="0.25">
      <c r="A334" s="15">
        <v>41148</v>
      </c>
      <c r="B334" s="55">
        <v>0</v>
      </c>
      <c r="C334" s="55">
        <v>0</v>
      </c>
      <c r="D334" s="55">
        <f t="shared" si="5"/>
        <v>0</v>
      </c>
    </row>
    <row r="335" spans="1:4" x14ac:dyDescent="0.25">
      <c r="A335" s="15">
        <v>41149</v>
      </c>
      <c r="B335" s="55">
        <v>0</v>
      </c>
      <c r="C335" s="55">
        <v>0</v>
      </c>
      <c r="D335" s="55">
        <f t="shared" si="5"/>
        <v>0</v>
      </c>
    </row>
    <row r="336" spans="1:4" x14ac:dyDescent="0.25">
      <c r="A336" s="15">
        <v>41150</v>
      </c>
      <c r="B336" s="55">
        <v>0</v>
      </c>
      <c r="C336" s="55">
        <v>0</v>
      </c>
      <c r="D336" s="55">
        <f t="shared" si="5"/>
        <v>0</v>
      </c>
    </row>
    <row r="337" spans="1:4" x14ac:dyDescent="0.25">
      <c r="A337" s="15">
        <v>41151</v>
      </c>
      <c r="B337" s="55">
        <v>9.89119683481698E-4</v>
      </c>
      <c r="C337" s="55">
        <v>9.89119683481698E-4</v>
      </c>
      <c r="D337" s="55">
        <f t="shared" si="5"/>
        <v>0</v>
      </c>
    </row>
    <row r="338" spans="1:4" x14ac:dyDescent="0.25">
      <c r="A338" s="15">
        <v>41152</v>
      </c>
      <c r="B338" s="55">
        <v>0</v>
      </c>
      <c r="C338" s="55">
        <v>0</v>
      </c>
      <c r="D338" s="55">
        <f t="shared" si="5"/>
        <v>0</v>
      </c>
    </row>
    <row r="339" spans="1:4" x14ac:dyDescent="0.25">
      <c r="A339" s="15">
        <v>41156</v>
      </c>
      <c r="B339" s="55">
        <v>0</v>
      </c>
      <c r="C339" s="55">
        <v>0</v>
      </c>
      <c r="D339" s="55">
        <f t="shared" si="5"/>
        <v>0</v>
      </c>
    </row>
    <row r="340" spans="1:4" x14ac:dyDescent="0.25">
      <c r="A340" s="15">
        <v>41157</v>
      </c>
      <c r="B340" s="55">
        <v>9.8814229249022389E-4</v>
      </c>
      <c r="C340" s="55">
        <v>9.8814229249022389E-4</v>
      </c>
      <c r="D340" s="55">
        <f t="shared" si="5"/>
        <v>0</v>
      </c>
    </row>
    <row r="341" spans="1:4" x14ac:dyDescent="0.25">
      <c r="A341" s="15">
        <v>41158</v>
      </c>
      <c r="B341" s="55">
        <v>0</v>
      </c>
      <c r="C341" s="55">
        <v>0</v>
      </c>
      <c r="D341" s="55">
        <f t="shared" si="5"/>
        <v>0</v>
      </c>
    </row>
    <row r="342" spans="1:4" x14ac:dyDescent="0.25">
      <c r="A342" s="15">
        <v>41159</v>
      </c>
      <c r="B342" s="55">
        <v>1.9743336623889701E-3</v>
      </c>
      <c r="C342" s="55">
        <v>1.9743336623889701E-3</v>
      </c>
      <c r="D342" s="55">
        <f t="shared" si="5"/>
        <v>0</v>
      </c>
    </row>
    <row r="343" spans="1:4" x14ac:dyDescent="0.25">
      <c r="A343" s="15">
        <v>41162</v>
      </c>
      <c r="B343" s="55">
        <v>9.8522167487691292E-4</v>
      </c>
      <c r="C343" s="55">
        <v>9.8522167487691292E-4</v>
      </c>
      <c r="D343" s="55">
        <f t="shared" si="5"/>
        <v>0</v>
      </c>
    </row>
    <row r="344" spans="1:4" x14ac:dyDescent="0.25">
      <c r="A344" s="15">
        <v>41163</v>
      </c>
      <c r="B344" s="55">
        <v>0</v>
      </c>
      <c r="C344" s="55">
        <v>0</v>
      </c>
      <c r="D344" s="55">
        <f t="shared" si="5"/>
        <v>0</v>
      </c>
    </row>
    <row r="345" spans="1:4" x14ac:dyDescent="0.25">
      <c r="A345" s="15">
        <v>41164</v>
      </c>
      <c r="B345" s="55">
        <v>9.8425196850393504E-4</v>
      </c>
      <c r="C345" s="55">
        <v>9.8425196850393504E-4</v>
      </c>
      <c r="D345" s="55">
        <f t="shared" si="5"/>
        <v>0</v>
      </c>
    </row>
    <row r="346" spans="1:4" x14ac:dyDescent="0.25">
      <c r="A346" s="15">
        <v>41165</v>
      </c>
      <c r="B346" s="55">
        <v>0</v>
      </c>
      <c r="C346" s="55">
        <v>0</v>
      </c>
      <c r="D346" s="55">
        <f t="shared" si="5"/>
        <v>0</v>
      </c>
    </row>
    <row r="347" spans="1:4" x14ac:dyDescent="0.25">
      <c r="A347" s="15">
        <v>41166</v>
      </c>
      <c r="B347" s="55">
        <v>9.8328416912485395E-4</v>
      </c>
      <c r="C347" s="55">
        <v>9.8328416912485395E-4</v>
      </c>
      <c r="D347" s="55">
        <f t="shared" si="5"/>
        <v>0</v>
      </c>
    </row>
    <row r="348" spans="1:4" x14ac:dyDescent="0.25">
      <c r="A348" s="15">
        <v>41169</v>
      </c>
      <c r="B348" s="55">
        <v>9.8231827111972003E-4</v>
      </c>
      <c r="C348" s="55">
        <v>9.8231827111972003E-4</v>
      </c>
      <c r="D348" s="55">
        <f t="shared" si="5"/>
        <v>0</v>
      </c>
    </row>
    <row r="349" spans="1:4" x14ac:dyDescent="0.25">
      <c r="A349" s="15">
        <v>41170</v>
      </c>
      <c r="B349" s="55">
        <v>0</v>
      </c>
      <c r="C349" s="55">
        <v>0</v>
      </c>
      <c r="D349" s="55">
        <f t="shared" si="5"/>
        <v>0</v>
      </c>
    </row>
    <row r="350" spans="1:4" x14ac:dyDescent="0.25">
      <c r="A350" s="15">
        <v>41171</v>
      </c>
      <c r="B350" s="55">
        <v>-9.8135426889100997E-4</v>
      </c>
      <c r="C350" s="55">
        <v>-9.8135426889100997E-4</v>
      </c>
      <c r="D350" s="55">
        <f t="shared" si="5"/>
        <v>0</v>
      </c>
    </row>
    <row r="351" spans="1:4" x14ac:dyDescent="0.25">
      <c r="A351" s="15">
        <v>41172</v>
      </c>
      <c r="B351" s="55">
        <v>0</v>
      </c>
      <c r="C351" s="55">
        <v>0</v>
      </c>
      <c r="D351" s="55">
        <f t="shared" si="5"/>
        <v>0</v>
      </c>
    </row>
    <row r="352" spans="1:4" x14ac:dyDescent="0.25">
      <c r="A352" s="15">
        <v>41173</v>
      </c>
      <c r="B352" s="55">
        <v>9.8231827111972003E-4</v>
      </c>
      <c r="C352" s="55">
        <v>9.8231827111972003E-4</v>
      </c>
      <c r="D352" s="55">
        <f t="shared" si="5"/>
        <v>0</v>
      </c>
    </row>
    <row r="353" spans="1:4" x14ac:dyDescent="0.25">
      <c r="A353" s="15">
        <v>41176</v>
      </c>
      <c r="B353" s="55">
        <v>0</v>
      </c>
      <c r="C353" s="55">
        <v>0</v>
      </c>
      <c r="D353" s="55">
        <f t="shared" si="5"/>
        <v>0</v>
      </c>
    </row>
    <row r="354" spans="1:4" x14ac:dyDescent="0.25">
      <c r="A354" s="15">
        <v>41177</v>
      </c>
      <c r="B354" s="55">
        <v>0</v>
      </c>
      <c r="C354" s="55">
        <v>0</v>
      </c>
      <c r="D354" s="55">
        <f t="shared" si="5"/>
        <v>0</v>
      </c>
    </row>
    <row r="355" spans="1:4" x14ac:dyDescent="0.25">
      <c r="A355" s="15">
        <v>41178</v>
      </c>
      <c r="B355" s="55">
        <v>-1.9627085377821301E-3</v>
      </c>
      <c r="C355" s="55">
        <v>-1.9627085377821301E-3</v>
      </c>
      <c r="D355" s="55">
        <f t="shared" si="5"/>
        <v>0</v>
      </c>
    </row>
    <row r="356" spans="1:4" x14ac:dyDescent="0.25">
      <c r="A356" s="15">
        <v>41179</v>
      </c>
      <c r="B356" s="55">
        <v>-9.8328416912485395E-4</v>
      </c>
      <c r="C356" s="55">
        <v>-9.8328416912485395E-4</v>
      </c>
      <c r="D356" s="55">
        <f t="shared" si="5"/>
        <v>0</v>
      </c>
    </row>
    <row r="357" spans="1:4" x14ac:dyDescent="0.25">
      <c r="A357" s="15">
        <v>41180</v>
      </c>
      <c r="B357" s="55">
        <v>9.8425196850393504E-4</v>
      </c>
      <c r="C357" s="55">
        <v>9.8425196850393504E-4</v>
      </c>
      <c r="D357" s="55">
        <f t="shared" si="5"/>
        <v>0</v>
      </c>
    </row>
    <row r="358" spans="1:4" x14ac:dyDescent="0.25">
      <c r="A358" s="15">
        <v>41183</v>
      </c>
      <c r="B358" s="55">
        <v>-9.8328416912485395E-4</v>
      </c>
      <c r="C358" s="55">
        <v>-9.8328416912485395E-4</v>
      </c>
      <c r="D358" s="55">
        <f t="shared" si="5"/>
        <v>0</v>
      </c>
    </row>
    <row r="359" spans="1:4" x14ac:dyDescent="0.25">
      <c r="A359" s="15">
        <v>41184</v>
      </c>
      <c r="B359" s="55">
        <v>9.8425196850393504E-4</v>
      </c>
      <c r="C359" s="55">
        <v>9.8425196850393504E-4</v>
      </c>
      <c r="D359" s="55">
        <f t="shared" si="5"/>
        <v>0</v>
      </c>
    </row>
    <row r="360" spans="1:4" x14ac:dyDescent="0.25">
      <c r="A360" s="15">
        <v>41185</v>
      </c>
      <c r="B360" s="55">
        <v>9.8328416912485395E-4</v>
      </c>
      <c r="C360" s="55">
        <v>9.8328416912485395E-4</v>
      </c>
      <c r="D360" s="55">
        <f t="shared" si="5"/>
        <v>0</v>
      </c>
    </row>
    <row r="361" spans="1:4" x14ac:dyDescent="0.25">
      <c r="A361" s="15">
        <v>41186</v>
      </c>
      <c r="B361" s="55">
        <v>9.8231827111972003E-4</v>
      </c>
      <c r="C361" s="55">
        <v>9.8231827111972003E-4</v>
      </c>
      <c r="D361" s="55">
        <f t="shared" si="5"/>
        <v>0</v>
      </c>
    </row>
    <row r="362" spans="1:4" x14ac:dyDescent="0.25">
      <c r="A362" s="15">
        <v>41187</v>
      </c>
      <c r="B362" s="55">
        <v>9.8135426889100997E-4</v>
      </c>
      <c r="C362" s="55">
        <v>9.8135426889100997E-4</v>
      </c>
      <c r="D362" s="55">
        <f t="shared" si="5"/>
        <v>0</v>
      </c>
    </row>
    <row r="363" spans="1:4" x14ac:dyDescent="0.25">
      <c r="A363" s="15">
        <v>41191</v>
      </c>
      <c r="B363" s="55">
        <v>0</v>
      </c>
      <c r="C363" s="55">
        <v>0</v>
      </c>
      <c r="D363" s="55">
        <f t="shared" si="5"/>
        <v>0</v>
      </c>
    </row>
    <row r="364" spans="1:4" x14ac:dyDescent="0.25">
      <c r="A364" s="15">
        <v>41192</v>
      </c>
      <c r="B364" s="55">
        <v>0</v>
      </c>
      <c r="C364" s="55">
        <v>0</v>
      </c>
      <c r="D364" s="55">
        <f t="shared" si="5"/>
        <v>0</v>
      </c>
    </row>
    <row r="365" spans="1:4" x14ac:dyDescent="0.25">
      <c r="A365" s="15">
        <v>41193</v>
      </c>
      <c r="B365" s="55">
        <v>0</v>
      </c>
      <c r="C365" s="55">
        <v>0</v>
      </c>
      <c r="D365" s="55">
        <f t="shared" si="5"/>
        <v>0</v>
      </c>
    </row>
    <row r="366" spans="1:4" x14ac:dyDescent="0.25">
      <c r="A366" s="15">
        <v>41194</v>
      </c>
      <c r="B366" s="55">
        <v>9.8039215686296409E-4</v>
      </c>
      <c r="C366" s="55">
        <v>9.8039215686296409E-4</v>
      </c>
      <c r="D366" s="55">
        <f t="shared" si="5"/>
        <v>0</v>
      </c>
    </row>
    <row r="367" spans="1:4" x14ac:dyDescent="0.25">
      <c r="A367" s="15">
        <v>41197</v>
      </c>
      <c r="B367" s="55">
        <v>0</v>
      </c>
      <c r="C367" s="55">
        <v>0</v>
      </c>
      <c r="D367" s="55">
        <f t="shared" si="5"/>
        <v>0</v>
      </c>
    </row>
    <row r="368" spans="1:4" x14ac:dyDescent="0.25">
      <c r="A368" s="15">
        <v>41198</v>
      </c>
      <c r="B368" s="55">
        <v>0</v>
      </c>
      <c r="C368" s="55">
        <v>0</v>
      </c>
      <c r="D368" s="55">
        <f t="shared" si="5"/>
        <v>0</v>
      </c>
    </row>
    <row r="369" spans="1:4" x14ac:dyDescent="0.25">
      <c r="A369" s="15">
        <v>41199</v>
      </c>
      <c r="B369" s="55">
        <v>0</v>
      </c>
      <c r="C369" s="55">
        <v>0</v>
      </c>
      <c r="D369" s="55">
        <f t="shared" si="5"/>
        <v>0</v>
      </c>
    </row>
    <row r="370" spans="1:4" x14ac:dyDescent="0.25">
      <c r="A370" s="15">
        <v>41200</v>
      </c>
      <c r="B370" s="55">
        <v>9.7943192948091195E-4</v>
      </c>
      <c r="C370" s="55">
        <v>9.7943192948091195E-4</v>
      </c>
      <c r="D370" s="55">
        <f t="shared" si="5"/>
        <v>0</v>
      </c>
    </row>
    <row r="371" spans="1:4" x14ac:dyDescent="0.25">
      <c r="A371" s="15">
        <v>41201</v>
      </c>
      <c r="B371" s="55">
        <v>-9.78473581213279E-4</v>
      </c>
      <c r="C371" s="55">
        <v>-9.78473581213279E-4</v>
      </c>
      <c r="D371" s="55">
        <f t="shared" si="5"/>
        <v>0</v>
      </c>
    </row>
    <row r="372" spans="1:4" x14ac:dyDescent="0.25">
      <c r="A372" s="15">
        <v>41204</v>
      </c>
      <c r="B372" s="55">
        <v>0</v>
      </c>
      <c r="C372" s="55">
        <v>0</v>
      </c>
      <c r="D372" s="55">
        <f t="shared" si="5"/>
        <v>0</v>
      </c>
    </row>
    <row r="373" spans="1:4" x14ac:dyDescent="0.25">
      <c r="A373" s="15">
        <v>41205</v>
      </c>
      <c r="B373" s="55">
        <v>-9.7943192948102297E-4</v>
      </c>
      <c r="C373" s="55">
        <v>-9.7943192948102297E-4</v>
      </c>
      <c r="D373" s="55">
        <f t="shared" si="5"/>
        <v>0</v>
      </c>
    </row>
    <row r="374" spans="1:4" x14ac:dyDescent="0.25">
      <c r="A374" s="15">
        <v>41206</v>
      </c>
      <c r="B374" s="55">
        <v>0</v>
      </c>
      <c r="C374" s="55">
        <v>0</v>
      </c>
      <c r="D374" s="55">
        <f t="shared" si="5"/>
        <v>0</v>
      </c>
    </row>
    <row r="375" spans="1:4" x14ac:dyDescent="0.25">
      <c r="A375" s="15">
        <v>41207</v>
      </c>
      <c r="B375" s="55">
        <v>9.8039215686296409E-4</v>
      </c>
      <c r="C375" s="55">
        <v>9.8039215686296409E-4</v>
      </c>
      <c r="D375" s="55">
        <f t="shared" si="5"/>
        <v>0</v>
      </c>
    </row>
    <row r="376" spans="1:4" x14ac:dyDescent="0.25">
      <c r="A376" s="15">
        <v>41208</v>
      </c>
      <c r="B376" s="55">
        <v>-9.7943192948102297E-4</v>
      </c>
      <c r="C376" s="55">
        <v>-9.7943192948102297E-4</v>
      </c>
      <c r="D376" s="55">
        <f t="shared" si="5"/>
        <v>0</v>
      </c>
    </row>
    <row r="377" spans="1:4" x14ac:dyDescent="0.25">
      <c r="A377" s="15">
        <v>41211</v>
      </c>
      <c r="B377" s="55">
        <v>0</v>
      </c>
      <c r="C377" s="55" t="s">
        <v>77</v>
      </c>
      <c r="D377" s="55" t="e">
        <f t="shared" si="5"/>
        <v>#VALUE!</v>
      </c>
    </row>
    <row r="378" spans="1:4" x14ac:dyDescent="0.25">
      <c r="A378" s="15">
        <v>41212</v>
      </c>
      <c r="B378" s="55">
        <v>0</v>
      </c>
      <c r="C378" s="55" t="s">
        <v>77</v>
      </c>
      <c r="D378" s="55" t="e">
        <f t="shared" si="5"/>
        <v>#VALUE!</v>
      </c>
    </row>
    <row r="379" spans="1:4" x14ac:dyDescent="0.25">
      <c r="A379" s="15">
        <v>41213</v>
      </c>
      <c r="B379" s="55">
        <v>-3.9215686274508598E-3</v>
      </c>
      <c r="C379" s="55">
        <v>-3.9215686274508598E-3</v>
      </c>
      <c r="D379" s="55">
        <f t="shared" si="5"/>
        <v>0</v>
      </c>
    </row>
    <row r="380" spans="1:4" x14ac:dyDescent="0.25">
      <c r="A380" s="15">
        <v>41214</v>
      </c>
      <c r="B380" s="55">
        <v>9.8425196850393504E-4</v>
      </c>
      <c r="C380" s="55">
        <v>9.8425196850393504E-4</v>
      </c>
      <c r="D380" s="55">
        <f t="shared" si="5"/>
        <v>0</v>
      </c>
    </row>
    <row r="381" spans="1:4" x14ac:dyDescent="0.25">
      <c r="A381" s="15">
        <v>41215</v>
      </c>
      <c r="B381" s="55">
        <v>0</v>
      </c>
      <c r="C381" s="55">
        <v>0</v>
      </c>
      <c r="D381" s="55">
        <f t="shared" si="5"/>
        <v>0</v>
      </c>
    </row>
    <row r="382" spans="1:4" x14ac:dyDescent="0.25">
      <c r="A382" s="15">
        <v>41218</v>
      </c>
      <c r="B382" s="55">
        <v>9.8328416912485395E-4</v>
      </c>
      <c r="C382" s="55">
        <v>9.8328416912485395E-4</v>
      </c>
      <c r="D382" s="55">
        <f t="shared" si="5"/>
        <v>0</v>
      </c>
    </row>
    <row r="383" spans="1:4" x14ac:dyDescent="0.25">
      <c r="A383" s="15">
        <v>41219</v>
      </c>
      <c r="B383" s="55">
        <v>9.8231827111972003E-4</v>
      </c>
      <c r="C383" s="55">
        <v>9.8231827111972003E-4</v>
      </c>
      <c r="D383" s="55">
        <f t="shared" si="5"/>
        <v>0</v>
      </c>
    </row>
    <row r="384" spans="1:4" x14ac:dyDescent="0.25">
      <c r="A384" s="15">
        <v>41220</v>
      </c>
      <c r="B384" s="55">
        <v>-9.8135426889100997E-4</v>
      </c>
      <c r="C384" s="55">
        <v>-9.8135426889100997E-4</v>
      </c>
      <c r="D384" s="55">
        <f t="shared" si="5"/>
        <v>0</v>
      </c>
    </row>
    <row r="385" spans="1:4" x14ac:dyDescent="0.25">
      <c r="A385" s="15">
        <v>41221</v>
      </c>
      <c r="B385" s="55">
        <v>0</v>
      </c>
      <c r="C385" s="55">
        <v>0</v>
      </c>
      <c r="D385" s="55">
        <f t="shared" si="5"/>
        <v>0</v>
      </c>
    </row>
    <row r="386" spans="1:4" x14ac:dyDescent="0.25">
      <c r="A386" s="15">
        <v>41222</v>
      </c>
      <c r="B386" s="55">
        <v>-9.8231827111983105E-4</v>
      </c>
      <c r="C386" s="55">
        <v>-9.8231827111983105E-4</v>
      </c>
      <c r="D386" s="55">
        <f t="shared" ref="D386:D449" si="6">B386-C386</f>
        <v>0</v>
      </c>
    </row>
    <row r="387" spans="1:4" x14ac:dyDescent="0.25">
      <c r="A387" s="15">
        <v>41226</v>
      </c>
      <c r="B387" s="55">
        <v>-1.9665683382497101E-3</v>
      </c>
      <c r="C387" s="55">
        <v>-1.9665683382497101E-3</v>
      </c>
      <c r="D387" s="55">
        <f t="shared" si="6"/>
        <v>0</v>
      </c>
    </row>
    <row r="388" spans="1:4" x14ac:dyDescent="0.25">
      <c r="A388" s="15">
        <v>41227</v>
      </c>
      <c r="B388" s="55">
        <v>9.8522167487691292E-4</v>
      </c>
      <c r="C388" s="55">
        <v>9.8522167487691292E-4</v>
      </c>
      <c r="D388" s="55">
        <f t="shared" si="6"/>
        <v>0</v>
      </c>
    </row>
    <row r="389" spans="1:4" x14ac:dyDescent="0.25">
      <c r="A389" s="15">
        <v>41228</v>
      </c>
      <c r="B389" s="55">
        <v>-9.8425196850393504E-4</v>
      </c>
      <c r="C389" s="55">
        <v>-9.8425196850393504E-4</v>
      </c>
      <c r="D389" s="55">
        <f t="shared" si="6"/>
        <v>0</v>
      </c>
    </row>
    <row r="390" spans="1:4" x14ac:dyDescent="0.25">
      <c r="A390" s="15">
        <v>41229</v>
      </c>
      <c r="B390" s="55">
        <v>-9.852216748768019E-4</v>
      </c>
      <c r="C390" s="55">
        <v>-9.852216748768019E-4</v>
      </c>
      <c r="D390" s="55">
        <f t="shared" si="6"/>
        <v>0</v>
      </c>
    </row>
    <row r="391" spans="1:4" x14ac:dyDescent="0.25">
      <c r="A391" s="15">
        <v>41232</v>
      </c>
      <c r="B391" s="55">
        <v>0</v>
      </c>
      <c r="C391" s="55">
        <v>0</v>
      </c>
      <c r="D391" s="55">
        <f t="shared" si="6"/>
        <v>0</v>
      </c>
    </row>
    <row r="392" spans="1:4" x14ac:dyDescent="0.25">
      <c r="A392" s="15">
        <v>41233</v>
      </c>
      <c r="B392" s="55">
        <v>0</v>
      </c>
      <c r="C392" s="55">
        <v>0</v>
      </c>
      <c r="D392" s="55">
        <f t="shared" si="6"/>
        <v>0</v>
      </c>
    </row>
    <row r="393" spans="1:4" x14ac:dyDescent="0.25">
      <c r="A393" s="15">
        <v>41234</v>
      </c>
      <c r="B393" s="55">
        <v>9.8619329388549603E-4</v>
      </c>
      <c r="C393" s="55">
        <v>9.8619329388549603E-4</v>
      </c>
      <c r="D393" s="55">
        <f t="shared" si="6"/>
        <v>0</v>
      </c>
    </row>
    <row r="394" spans="1:4" x14ac:dyDescent="0.25">
      <c r="A394" s="15">
        <v>41236</v>
      </c>
      <c r="B394" s="55">
        <v>-9.852216748768019E-4</v>
      </c>
      <c r="C394" s="55">
        <v>-9.852216748768019E-4</v>
      </c>
      <c r="D394" s="55">
        <f t="shared" si="6"/>
        <v>0</v>
      </c>
    </row>
    <row r="395" spans="1:4" x14ac:dyDescent="0.25">
      <c r="A395" s="15">
        <v>41239</v>
      </c>
      <c r="B395" s="55">
        <v>0</v>
      </c>
      <c r="C395" s="55">
        <v>0</v>
      </c>
      <c r="D395" s="55">
        <f t="shared" si="6"/>
        <v>0</v>
      </c>
    </row>
    <row r="396" spans="1:4" x14ac:dyDescent="0.25">
      <c r="A396" s="15">
        <v>41240</v>
      </c>
      <c r="B396" s="55">
        <v>0</v>
      </c>
      <c r="C396" s="55">
        <v>0</v>
      </c>
      <c r="D396" s="55">
        <f t="shared" si="6"/>
        <v>0</v>
      </c>
    </row>
    <row r="397" spans="1:4" x14ac:dyDescent="0.25">
      <c r="A397" s="15">
        <v>41241</v>
      </c>
      <c r="B397" s="55">
        <v>-1.9723865877713199E-3</v>
      </c>
      <c r="C397" s="55">
        <v>-1.9723865877713199E-3</v>
      </c>
      <c r="D397" s="55">
        <f t="shared" si="6"/>
        <v>0</v>
      </c>
    </row>
    <row r="398" spans="1:4" x14ac:dyDescent="0.25">
      <c r="A398" s="15">
        <v>41242</v>
      </c>
      <c r="B398" s="55">
        <v>1.97628458498045E-3</v>
      </c>
      <c r="C398" s="55">
        <v>1.97628458498045E-3</v>
      </c>
      <c r="D398" s="55">
        <f t="shared" si="6"/>
        <v>0</v>
      </c>
    </row>
    <row r="399" spans="1:4" x14ac:dyDescent="0.25">
      <c r="A399" s="15">
        <v>41243</v>
      </c>
      <c r="B399" s="55">
        <v>0</v>
      </c>
      <c r="C399" s="55">
        <v>0</v>
      </c>
      <c r="D399" s="55">
        <f t="shared" si="6"/>
        <v>0</v>
      </c>
    </row>
    <row r="400" spans="1:4" x14ac:dyDescent="0.25">
      <c r="A400" s="15">
        <v>41246</v>
      </c>
      <c r="B400" s="55">
        <v>0</v>
      </c>
      <c r="C400" s="55">
        <v>0</v>
      </c>
      <c r="D400" s="55">
        <f t="shared" si="6"/>
        <v>0</v>
      </c>
    </row>
    <row r="401" spans="1:4" x14ac:dyDescent="0.25">
      <c r="A401" s="15">
        <v>41247</v>
      </c>
      <c r="B401" s="55">
        <v>9.8619329388549603E-4</v>
      </c>
      <c r="C401" s="55">
        <v>9.8619329388549603E-4</v>
      </c>
      <c r="D401" s="55">
        <f t="shared" si="6"/>
        <v>0</v>
      </c>
    </row>
    <row r="402" spans="1:4" x14ac:dyDescent="0.25">
      <c r="A402" s="15">
        <v>41248</v>
      </c>
      <c r="B402" s="55">
        <v>9.8522167487691292E-4</v>
      </c>
      <c r="C402" s="55">
        <v>9.8522167487691292E-4</v>
      </c>
      <c r="D402" s="55">
        <f t="shared" si="6"/>
        <v>0</v>
      </c>
    </row>
    <row r="403" spans="1:4" x14ac:dyDescent="0.25">
      <c r="A403" s="15">
        <v>41249</v>
      </c>
      <c r="B403" s="55">
        <v>0</v>
      </c>
      <c r="C403" s="55">
        <v>0</v>
      </c>
      <c r="D403" s="55">
        <f t="shared" si="6"/>
        <v>0</v>
      </c>
    </row>
    <row r="404" spans="1:4" x14ac:dyDescent="0.25">
      <c r="A404" s="15">
        <v>41250</v>
      </c>
      <c r="B404" s="55">
        <v>9.8425196850393504E-4</v>
      </c>
      <c r="C404" s="55">
        <v>9.8425196850393504E-4</v>
      </c>
      <c r="D404" s="55">
        <f t="shared" si="6"/>
        <v>0</v>
      </c>
    </row>
    <row r="405" spans="1:4" x14ac:dyDescent="0.25">
      <c r="A405" s="15">
        <v>41253</v>
      </c>
      <c r="B405" s="55">
        <v>9.8328416912485395E-4</v>
      </c>
      <c r="C405" s="55">
        <v>9.8328416912485395E-4</v>
      </c>
      <c r="D405" s="55">
        <f t="shared" si="6"/>
        <v>0</v>
      </c>
    </row>
    <row r="406" spans="1:4" x14ac:dyDescent="0.25">
      <c r="A406" s="15">
        <v>41254</v>
      </c>
      <c r="B406" s="55">
        <v>0</v>
      </c>
      <c r="C406" s="55">
        <v>0</v>
      </c>
      <c r="D406" s="55">
        <f t="shared" si="6"/>
        <v>0</v>
      </c>
    </row>
    <row r="407" spans="1:4" x14ac:dyDescent="0.25">
      <c r="A407" s="15">
        <v>41255</v>
      </c>
      <c r="B407" s="55">
        <v>1.9646365422396599E-3</v>
      </c>
      <c r="C407" s="55">
        <v>1.9646365422396599E-3</v>
      </c>
      <c r="D407" s="55">
        <f t="shared" si="6"/>
        <v>0</v>
      </c>
    </row>
    <row r="408" spans="1:4" x14ac:dyDescent="0.25">
      <c r="A408" s="15">
        <v>41256</v>
      </c>
      <c r="B408" s="55">
        <v>9.8039215686296409E-4</v>
      </c>
      <c r="C408" s="55">
        <v>9.8039215686296409E-4</v>
      </c>
      <c r="D408" s="55">
        <f t="shared" si="6"/>
        <v>0</v>
      </c>
    </row>
    <row r="409" spans="1:4" x14ac:dyDescent="0.25">
      <c r="A409" s="15">
        <v>41257</v>
      </c>
      <c r="B409" s="55">
        <v>0</v>
      </c>
      <c r="C409" s="55">
        <v>0</v>
      </c>
      <c r="D409" s="55">
        <f t="shared" si="6"/>
        <v>0</v>
      </c>
    </row>
    <row r="410" spans="1:4" x14ac:dyDescent="0.25">
      <c r="A410" s="15">
        <v>41260</v>
      </c>
      <c r="B410" s="55">
        <v>0</v>
      </c>
      <c r="C410" s="55">
        <v>0</v>
      </c>
      <c r="D410" s="55">
        <f t="shared" si="6"/>
        <v>0</v>
      </c>
    </row>
    <row r="411" spans="1:4" x14ac:dyDescent="0.25">
      <c r="A411" s="15">
        <v>41261</v>
      </c>
      <c r="B411" s="55">
        <v>9.7943192948091195E-4</v>
      </c>
      <c r="C411" s="55">
        <v>9.7943192948091195E-4</v>
      </c>
      <c r="D411" s="55">
        <f t="shared" si="6"/>
        <v>0</v>
      </c>
    </row>
    <row r="412" spans="1:4" x14ac:dyDescent="0.25">
      <c r="A412" s="15">
        <v>41262</v>
      </c>
      <c r="B412" s="55">
        <v>0</v>
      </c>
      <c r="C412" s="55">
        <v>0</v>
      </c>
      <c r="D412" s="55">
        <f t="shared" si="6"/>
        <v>0</v>
      </c>
    </row>
    <row r="413" spans="1:4" x14ac:dyDescent="0.25">
      <c r="A413" s="15">
        <v>41263</v>
      </c>
      <c r="B413" s="55">
        <v>-9.78473581213279E-4</v>
      </c>
      <c r="C413" s="55">
        <v>-9.78473581213279E-4</v>
      </c>
      <c r="D413" s="55">
        <f t="shared" si="6"/>
        <v>0</v>
      </c>
    </row>
    <row r="414" spans="1:4" x14ac:dyDescent="0.25">
      <c r="A414" s="15">
        <v>41264</v>
      </c>
      <c r="B414" s="55">
        <v>0</v>
      </c>
      <c r="C414" s="55">
        <v>0</v>
      </c>
      <c r="D414" s="55">
        <f t="shared" si="6"/>
        <v>0</v>
      </c>
    </row>
    <row r="415" spans="1:4" x14ac:dyDescent="0.25">
      <c r="A415" s="15">
        <v>41267</v>
      </c>
      <c r="B415" s="55">
        <v>0</v>
      </c>
      <c r="C415" s="55">
        <v>0</v>
      </c>
      <c r="D415" s="55">
        <f t="shared" si="6"/>
        <v>0</v>
      </c>
    </row>
    <row r="416" spans="1:4" x14ac:dyDescent="0.25">
      <c r="A416" s="15">
        <v>41269</v>
      </c>
      <c r="B416" s="55">
        <v>0</v>
      </c>
      <c r="C416" s="55">
        <v>0</v>
      </c>
      <c r="D416" s="55">
        <f t="shared" si="6"/>
        <v>0</v>
      </c>
    </row>
    <row r="417" spans="1:4" x14ac:dyDescent="0.25">
      <c r="A417" s="15">
        <v>41270</v>
      </c>
      <c r="B417" s="55">
        <v>0</v>
      </c>
      <c r="C417" s="55">
        <v>0</v>
      </c>
      <c r="D417" s="55">
        <f t="shared" si="6"/>
        <v>0</v>
      </c>
    </row>
    <row r="418" spans="1:4" x14ac:dyDescent="0.25">
      <c r="A418" s="15">
        <v>41271</v>
      </c>
      <c r="B418" s="55">
        <v>-1.14097942354807E-3</v>
      </c>
      <c r="C418" s="55">
        <v>-6.2683643486777699E-2</v>
      </c>
      <c r="D418" s="55">
        <f t="shared" si="6"/>
        <v>6.1542664063229627E-2</v>
      </c>
    </row>
    <row r="419" spans="1:4" x14ac:dyDescent="0.25">
      <c r="A419" s="15">
        <v>41274</v>
      </c>
      <c r="B419" s="55">
        <v>1.04493207941481E-3</v>
      </c>
      <c r="C419" s="55">
        <v>1.04493207941481E-3</v>
      </c>
      <c r="D419" s="55">
        <f t="shared" si="6"/>
        <v>0</v>
      </c>
    </row>
    <row r="420" spans="1:4" x14ac:dyDescent="0.25">
      <c r="A420" s="15">
        <v>41276</v>
      </c>
      <c r="B420" s="55">
        <v>1.0438413361168999E-3</v>
      </c>
      <c r="C420" s="55">
        <v>1.0438413361168999E-3</v>
      </c>
      <c r="D420" s="55">
        <f t="shared" si="6"/>
        <v>0</v>
      </c>
    </row>
    <row r="421" spans="1:4" x14ac:dyDescent="0.25">
      <c r="A421" s="15">
        <v>41277</v>
      </c>
      <c r="B421" s="55">
        <v>0</v>
      </c>
      <c r="C421" s="55">
        <v>0</v>
      </c>
      <c r="D421" s="55">
        <f t="shared" si="6"/>
        <v>0</v>
      </c>
    </row>
    <row r="422" spans="1:4" x14ac:dyDescent="0.25">
      <c r="A422" s="15">
        <v>41278</v>
      </c>
      <c r="B422" s="55">
        <v>1.0427528675702701E-3</v>
      </c>
      <c r="C422" s="55">
        <v>1.0427528675702701E-3</v>
      </c>
      <c r="D422" s="55">
        <f t="shared" si="6"/>
        <v>0</v>
      </c>
    </row>
    <row r="423" spans="1:4" x14ac:dyDescent="0.25">
      <c r="A423" s="15">
        <v>41281</v>
      </c>
      <c r="B423" s="55">
        <v>0</v>
      </c>
      <c r="C423" s="55">
        <v>0</v>
      </c>
      <c r="D423" s="55">
        <f t="shared" si="6"/>
        <v>0</v>
      </c>
    </row>
    <row r="424" spans="1:4" x14ac:dyDescent="0.25">
      <c r="A424" s="15">
        <v>41282</v>
      </c>
      <c r="B424" s="55">
        <v>2.0833333333332101E-3</v>
      </c>
      <c r="C424" s="55">
        <v>2.0833333333332101E-3</v>
      </c>
      <c r="D424" s="55">
        <f t="shared" si="6"/>
        <v>0</v>
      </c>
    </row>
    <row r="425" spans="1:4" x14ac:dyDescent="0.25">
      <c r="A425" s="15">
        <v>41283</v>
      </c>
      <c r="B425" s="55">
        <v>1.0395010395012299E-3</v>
      </c>
      <c r="C425" s="55">
        <v>1.0395010395012299E-3</v>
      </c>
      <c r="D425" s="55">
        <f t="shared" si="6"/>
        <v>0</v>
      </c>
    </row>
    <row r="426" spans="1:4" x14ac:dyDescent="0.25">
      <c r="A426" s="15">
        <v>41284</v>
      </c>
      <c r="B426" s="55">
        <v>1.0384215991692299E-3</v>
      </c>
      <c r="C426" s="55">
        <v>1.0384215991692299E-3</v>
      </c>
      <c r="D426" s="55">
        <f t="shared" si="6"/>
        <v>0</v>
      </c>
    </row>
    <row r="427" spans="1:4" x14ac:dyDescent="0.25">
      <c r="A427" s="15">
        <v>41285</v>
      </c>
      <c r="B427" s="55">
        <v>0</v>
      </c>
      <c r="C427" s="55">
        <v>0</v>
      </c>
      <c r="D427" s="55">
        <f t="shared" si="6"/>
        <v>0</v>
      </c>
    </row>
    <row r="428" spans="1:4" x14ac:dyDescent="0.25">
      <c r="A428" s="15">
        <v>41288</v>
      </c>
      <c r="B428" s="55">
        <v>1.03734439834025E-3</v>
      </c>
      <c r="C428" s="55">
        <v>1.03734439834025E-3</v>
      </c>
      <c r="D428" s="55">
        <f t="shared" si="6"/>
        <v>0</v>
      </c>
    </row>
    <row r="429" spans="1:4" x14ac:dyDescent="0.25">
      <c r="A429" s="15">
        <v>41289</v>
      </c>
      <c r="B429" s="55">
        <v>0</v>
      </c>
      <c r="C429" s="55">
        <v>0</v>
      </c>
      <c r="D429" s="55">
        <f t="shared" si="6"/>
        <v>0</v>
      </c>
    </row>
    <row r="430" spans="1:4" x14ac:dyDescent="0.25">
      <c r="A430" s="15">
        <v>41290</v>
      </c>
      <c r="B430" s="55">
        <v>0</v>
      </c>
      <c r="C430" s="55">
        <v>0</v>
      </c>
      <c r="D430" s="55">
        <f t="shared" si="6"/>
        <v>0</v>
      </c>
    </row>
    <row r="431" spans="1:4" x14ac:dyDescent="0.25">
      <c r="A431" s="15">
        <v>41291</v>
      </c>
      <c r="B431" s="55">
        <v>1.03626943005186E-3</v>
      </c>
      <c r="C431" s="55">
        <v>1.03626943005186E-3</v>
      </c>
      <c r="D431" s="55">
        <f t="shared" si="6"/>
        <v>0</v>
      </c>
    </row>
    <row r="432" spans="1:4" x14ac:dyDescent="0.25">
      <c r="A432" s="15">
        <v>41292</v>
      </c>
      <c r="B432" s="55">
        <v>0</v>
      </c>
      <c r="C432" s="55">
        <v>0</v>
      </c>
      <c r="D432" s="55">
        <f t="shared" si="6"/>
        <v>0</v>
      </c>
    </row>
    <row r="433" spans="1:4" x14ac:dyDescent="0.25">
      <c r="A433" s="15">
        <v>41296</v>
      </c>
      <c r="B433" s="55">
        <v>1.0351966873705101E-3</v>
      </c>
      <c r="C433" s="55">
        <v>1.0351966873705101E-3</v>
      </c>
      <c r="D433" s="55">
        <f t="shared" si="6"/>
        <v>0</v>
      </c>
    </row>
    <row r="434" spans="1:4" x14ac:dyDescent="0.25">
      <c r="A434" s="15">
        <v>41297</v>
      </c>
      <c r="B434" s="55">
        <v>0</v>
      </c>
      <c r="C434" s="55">
        <v>0</v>
      </c>
      <c r="D434" s="55">
        <f t="shared" si="6"/>
        <v>0</v>
      </c>
    </row>
    <row r="435" spans="1:4" x14ac:dyDescent="0.25">
      <c r="A435" s="15">
        <v>41298</v>
      </c>
      <c r="B435" s="55">
        <v>1.03412616339194E-3</v>
      </c>
      <c r="C435" s="55">
        <v>1.03412616339194E-3</v>
      </c>
      <c r="D435" s="55">
        <f t="shared" si="6"/>
        <v>0</v>
      </c>
    </row>
    <row r="436" spans="1:4" x14ac:dyDescent="0.25">
      <c r="A436" s="15">
        <v>41299</v>
      </c>
      <c r="B436" s="55">
        <v>2.0661157024792799E-3</v>
      </c>
      <c r="C436" s="55">
        <v>2.0661157024792799E-3</v>
      </c>
      <c r="D436" s="55">
        <f t="shared" si="6"/>
        <v>0</v>
      </c>
    </row>
    <row r="437" spans="1:4" x14ac:dyDescent="0.25">
      <c r="A437" s="15">
        <v>41302</v>
      </c>
      <c r="B437" s="55">
        <v>1.03092783505176E-3</v>
      </c>
      <c r="C437" s="55">
        <v>1.03092783505176E-3</v>
      </c>
      <c r="D437" s="55">
        <f t="shared" si="6"/>
        <v>0</v>
      </c>
    </row>
    <row r="438" spans="1:4" x14ac:dyDescent="0.25">
      <c r="A438" s="15">
        <v>41303</v>
      </c>
      <c r="B438" s="55">
        <v>0</v>
      </c>
      <c r="C438" s="55">
        <v>0</v>
      </c>
      <c r="D438" s="55">
        <f t="shared" si="6"/>
        <v>0</v>
      </c>
    </row>
    <row r="439" spans="1:4" x14ac:dyDescent="0.25">
      <c r="A439" s="15">
        <v>41304</v>
      </c>
      <c r="B439" s="55">
        <v>0</v>
      </c>
      <c r="C439" s="55">
        <v>0</v>
      </c>
      <c r="D439" s="55">
        <f t="shared" si="6"/>
        <v>0</v>
      </c>
    </row>
    <row r="440" spans="1:4" x14ac:dyDescent="0.25">
      <c r="A440" s="15">
        <v>41305</v>
      </c>
      <c r="B440" s="55">
        <v>0</v>
      </c>
      <c r="C440" s="55">
        <v>0</v>
      </c>
      <c r="D440" s="55">
        <f t="shared" si="6"/>
        <v>0</v>
      </c>
    </row>
    <row r="441" spans="1:4" x14ac:dyDescent="0.25">
      <c r="A441" s="15">
        <v>41306</v>
      </c>
      <c r="B441" s="55">
        <v>0</v>
      </c>
      <c r="C441" s="55">
        <v>0</v>
      </c>
      <c r="D441" s="55">
        <f t="shared" si="6"/>
        <v>0</v>
      </c>
    </row>
    <row r="442" spans="1:4" x14ac:dyDescent="0.25">
      <c r="A442" s="15">
        <v>41309</v>
      </c>
      <c r="B442" s="55">
        <v>0</v>
      </c>
      <c r="C442" s="55">
        <v>0</v>
      </c>
      <c r="D442" s="55">
        <f t="shared" si="6"/>
        <v>0</v>
      </c>
    </row>
    <row r="443" spans="1:4" x14ac:dyDescent="0.25">
      <c r="A443" s="15">
        <v>41310</v>
      </c>
      <c r="B443" s="55">
        <v>0</v>
      </c>
      <c r="C443" s="55">
        <v>0</v>
      </c>
      <c r="D443" s="55">
        <f t="shared" si="6"/>
        <v>0</v>
      </c>
    </row>
    <row r="444" spans="1:4" x14ac:dyDescent="0.25">
      <c r="A444" s="15">
        <v>41311</v>
      </c>
      <c r="B444" s="55">
        <v>-2.0597322348096E-3</v>
      </c>
      <c r="C444" s="55">
        <v>-2.0597322348096E-3</v>
      </c>
      <c r="D444" s="55">
        <f t="shared" si="6"/>
        <v>0</v>
      </c>
    </row>
    <row r="445" spans="1:4" x14ac:dyDescent="0.25">
      <c r="A445" s="15">
        <v>41312</v>
      </c>
      <c r="B445" s="55">
        <v>0</v>
      </c>
      <c r="C445" s="55">
        <v>0</v>
      </c>
      <c r="D445" s="55">
        <f t="shared" si="6"/>
        <v>0</v>
      </c>
    </row>
    <row r="446" spans="1:4" x14ac:dyDescent="0.25">
      <c r="A446" s="15">
        <v>41313</v>
      </c>
      <c r="B446" s="55">
        <v>0</v>
      </c>
      <c r="C446" s="55">
        <v>0</v>
      </c>
      <c r="D446" s="55">
        <f t="shared" si="6"/>
        <v>0</v>
      </c>
    </row>
    <row r="447" spans="1:4" x14ac:dyDescent="0.25">
      <c r="A447" s="15">
        <v>41316</v>
      </c>
      <c r="B447" s="55">
        <v>1.0319917440659899E-3</v>
      </c>
      <c r="C447" s="55">
        <v>1.0319917440659899E-3</v>
      </c>
      <c r="D447" s="55">
        <f t="shared" si="6"/>
        <v>0</v>
      </c>
    </row>
    <row r="448" spans="1:4" x14ac:dyDescent="0.25">
      <c r="A448" s="15">
        <v>41317</v>
      </c>
      <c r="B448" s="55">
        <v>-1.0309278350515399E-3</v>
      </c>
      <c r="C448" s="55">
        <v>-1.0309278350515399E-3</v>
      </c>
      <c r="D448" s="55">
        <f t="shared" si="6"/>
        <v>0</v>
      </c>
    </row>
    <row r="449" spans="1:4" x14ac:dyDescent="0.25">
      <c r="A449" s="15">
        <v>41318</v>
      </c>
      <c r="B449" s="55">
        <v>1.0319917440659899E-3</v>
      </c>
      <c r="C449" s="55">
        <v>1.0319917440659899E-3</v>
      </c>
      <c r="D449" s="55">
        <f t="shared" si="6"/>
        <v>0</v>
      </c>
    </row>
    <row r="450" spans="1:4" x14ac:dyDescent="0.25">
      <c r="A450" s="15">
        <v>41319</v>
      </c>
      <c r="B450" s="55">
        <v>0</v>
      </c>
      <c r="C450" s="55">
        <v>0</v>
      </c>
      <c r="D450" s="55">
        <f t="shared" ref="D450:D513" si="7">B450-C450</f>
        <v>0</v>
      </c>
    </row>
    <row r="451" spans="1:4" x14ac:dyDescent="0.25">
      <c r="A451" s="15">
        <v>41320</v>
      </c>
      <c r="B451" s="55">
        <v>0</v>
      </c>
      <c r="C451" s="55">
        <v>0</v>
      </c>
      <c r="D451" s="55">
        <f t="shared" si="7"/>
        <v>0</v>
      </c>
    </row>
    <row r="452" spans="1:4" x14ac:dyDescent="0.25">
      <c r="A452" s="15">
        <v>41324</v>
      </c>
      <c r="B452" s="55">
        <v>0</v>
      </c>
      <c r="C452" s="55">
        <v>0</v>
      </c>
      <c r="D452" s="55">
        <f t="shared" si="7"/>
        <v>0</v>
      </c>
    </row>
    <row r="453" spans="1:4" x14ac:dyDescent="0.25">
      <c r="A453" s="15">
        <v>41325</v>
      </c>
      <c r="B453" s="55">
        <v>1.03092783505176E-3</v>
      </c>
      <c r="C453" s="55">
        <v>1.03092783505176E-3</v>
      </c>
      <c r="D453" s="55">
        <f t="shared" si="7"/>
        <v>0</v>
      </c>
    </row>
    <row r="454" spans="1:4" x14ac:dyDescent="0.25">
      <c r="A454" s="15">
        <v>41326</v>
      </c>
      <c r="B454" s="55">
        <v>-2.0597322348096E-3</v>
      </c>
      <c r="C454" s="55">
        <v>-2.0597322348096E-3</v>
      </c>
      <c r="D454" s="55">
        <f t="shared" si="7"/>
        <v>0</v>
      </c>
    </row>
    <row r="455" spans="1:4" x14ac:dyDescent="0.25">
      <c r="A455" s="15">
        <v>41327</v>
      </c>
      <c r="B455" s="55">
        <v>1.0319917440659899E-3</v>
      </c>
      <c r="C455" s="55">
        <v>1.0319917440659899E-3</v>
      </c>
      <c r="D455" s="55">
        <f t="shared" si="7"/>
        <v>0</v>
      </c>
    </row>
    <row r="456" spans="1:4" x14ac:dyDescent="0.25">
      <c r="A456" s="15">
        <v>41330</v>
      </c>
      <c r="B456" s="55">
        <v>-1.0309278350515399E-3</v>
      </c>
      <c r="C456" s="55">
        <v>-1.0309278350515399E-3</v>
      </c>
      <c r="D456" s="55">
        <f t="shared" si="7"/>
        <v>0</v>
      </c>
    </row>
    <row r="457" spans="1:4" x14ac:dyDescent="0.25">
      <c r="A457" s="15">
        <v>41331</v>
      </c>
      <c r="B457" s="55">
        <v>-1.0319917440659899E-3</v>
      </c>
      <c r="C457" s="55">
        <v>-1.0319917440659899E-3</v>
      </c>
      <c r="D457" s="55">
        <f t="shared" si="7"/>
        <v>0</v>
      </c>
    </row>
    <row r="458" spans="1:4" x14ac:dyDescent="0.25">
      <c r="A458" s="15">
        <v>41332</v>
      </c>
      <c r="B458" s="55">
        <v>1.03305785123964E-3</v>
      </c>
      <c r="C458" s="55">
        <v>1.03305785123964E-3</v>
      </c>
      <c r="D458" s="55">
        <f t="shared" si="7"/>
        <v>0</v>
      </c>
    </row>
    <row r="459" spans="1:4" x14ac:dyDescent="0.25">
      <c r="A459" s="15">
        <v>41333</v>
      </c>
      <c r="B459" s="55">
        <v>0</v>
      </c>
      <c r="C459" s="55">
        <v>0</v>
      </c>
      <c r="D459" s="55">
        <f t="shared" si="7"/>
        <v>0</v>
      </c>
    </row>
    <row r="460" spans="1:4" x14ac:dyDescent="0.25">
      <c r="A460" s="15">
        <v>41334</v>
      </c>
      <c r="B460" s="55">
        <v>1.0319917440659899E-3</v>
      </c>
      <c r="C460" s="55">
        <v>1.0319917440659899E-3</v>
      </c>
      <c r="D460" s="55">
        <f t="shared" si="7"/>
        <v>0</v>
      </c>
    </row>
    <row r="461" spans="1:4" x14ac:dyDescent="0.25">
      <c r="A461" s="15">
        <v>41337</v>
      </c>
      <c r="B461" s="55">
        <v>0</v>
      </c>
      <c r="C461" s="55">
        <v>0</v>
      </c>
      <c r="D461" s="55">
        <f t="shared" si="7"/>
        <v>0</v>
      </c>
    </row>
    <row r="462" spans="1:4" x14ac:dyDescent="0.25">
      <c r="A462" s="15">
        <v>41338</v>
      </c>
      <c r="B462" s="55">
        <v>1.03092783505176E-3</v>
      </c>
      <c r="C462" s="55">
        <v>1.03092783505176E-3</v>
      </c>
      <c r="D462" s="55">
        <f t="shared" si="7"/>
        <v>0</v>
      </c>
    </row>
    <row r="463" spans="1:4" x14ac:dyDescent="0.25">
      <c r="A463" s="15">
        <v>41339</v>
      </c>
      <c r="B463" s="55">
        <v>1.02986611740463E-3</v>
      </c>
      <c r="C463" s="55">
        <v>1.02986611740463E-3</v>
      </c>
      <c r="D463" s="55">
        <f t="shared" si="7"/>
        <v>0</v>
      </c>
    </row>
    <row r="464" spans="1:4" x14ac:dyDescent="0.25">
      <c r="A464" s="15">
        <v>41340</v>
      </c>
      <c r="B464" s="55">
        <v>1.02880658436222E-3</v>
      </c>
      <c r="C464" s="55">
        <v>1.02880658436222E-3</v>
      </c>
      <c r="D464" s="55">
        <f t="shared" si="7"/>
        <v>0</v>
      </c>
    </row>
    <row r="465" spans="1:4" x14ac:dyDescent="0.25">
      <c r="A465" s="15">
        <v>41341</v>
      </c>
      <c r="B465" s="55">
        <v>1.0277492291881399E-3</v>
      </c>
      <c r="C465" s="55">
        <v>1.0277492291881399E-3</v>
      </c>
      <c r="D465" s="55">
        <f t="shared" si="7"/>
        <v>0</v>
      </c>
    </row>
    <row r="466" spans="1:4" x14ac:dyDescent="0.25">
      <c r="A466" s="15">
        <v>41344</v>
      </c>
      <c r="B466" s="55">
        <v>0</v>
      </c>
      <c r="C466" s="55">
        <v>0</v>
      </c>
      <c r="D466" s="55">
        <f t="shared" si="7"/>
        <v>0</v>
      </c>
    </row>
    <row r="467" spans="1:4" x14ac:dyDescent="0.25">
      <c r="A467" s="15">
        <v>41345</v>
      </c>
      <c r="B467" s="55">
        <v>0</v>
      </c>
      <c r="C467" s="55">
        <v>0</v>
      </c>
      <c r="D467" s="55">
        <f t="shared" si="7"/>
        <v>0</v>
      </c>
    </row>
    <row r="468" spans="1:4" x14ac:dyDescent="0.25">
      <c r="A468" s="15">
        <v>41346</v>
      </c>
      <c r="B468" s="55">
        <v>0</v>
      </c>
      <c r="C468" s="55">
        <v>0</v>
      </c>
      <c r="D468" s="55">
        <f t="shared" si="7"/>
        <v>0</v>
      </c>
    </row>
    <row r="469" spans="1:4" x14ac:dyDescent="0.25">
      <c r="A469" s="15">
        <v>41347</v>
      </c>
      <c r="B469" s="55">
        <v>1.0266940451744101E-3</v>
      </c>
      <c r="C469" s="55">
        <v>1.0266940451744101E-3</v>
      </c>
      <c r="D469" s="55">
        <f t="shared" si="7"/>
        <v>0</v>
      </c>
    </row>
    <row r="470" spans="1:4" x14ac:dyDescent="0.25">
      <c r="A470" s="15">
        <v>41348</v>
      </c>
      <c r="B470" s="55">
        <v>0</v>
      </c>
      <c r="C470" s="55">
        <v>0</v>
      </c>
      <c r="D470" s="55">
        <f t="shared" si="7"/>
        <v>0</v>
      </c>
    </row>
    <row r="471" spans="1:4" x14ac:dyDescent="0.25">
      <c r="A471" s="15">
        <v>41351</v>
      </c>
      <c r="B471" s="55">
        <v>-1.0256410256409599E-3</v>
      </c>
      <c r="C471" s="55">
        <v>-1.0256410256409599E-3</v>
      </c>
      <c r="D471" s="55">
        <f t="shared" si="7"/>
        <v>0</v>
      </c>
    </row>
    <row r="472" spans="1:4" x14ac:dyDescent="0.25">
      <c r="A472" s="15">
        <v>41352</v>
      </c>
      <c r="B472" s="55">
        <v>0</v>
      </c>
      <c r="C472" s="55">
        <v>0</v>
      </c>
      <c r="D472" s="55">
        <f t="shared" si="7"/>
        <v>0</v>
      </c>
    </row>
    <row r="473" spans="1:4" x14ac:dyDescent="0.25">
      <c r="A473" s="15">
        <v>41353</v>
      </c>
      <c r="B473" s="55">
        <v>0</v>
      </c>
      <c r="C473" s="55">
        <v>0</v>
      </c>
      <c r="D473" s="55">
        <f t="shared" si="7"/>
        <v>0</v>
      </c>
    </row>
    <row r="474" spans="1:4" x14ac:dyDescent="0.25">
      <c r="A474" s="15">
        <v>41354</v>
      </c>
      <c r="B474" s="55">
        <v>1.0266940451744101E-3</v>
      </c>
      <c r="C474" s="55">
        <v>1.0266940451744101E-3</v>
      </c>
      <c r="D474" s="55">
        <f t="shared" si="7"/>
        <v>0</v>
      </c>
    </row>
    <row r="475" spans="1:4" x14ac:dyDescent="0.25">
      <c r="A475" s="15">
        <v>41355</v>
      </c>
      <c r="B475" s="55">
        <v>0</v>
      </c>
      <c r="C475" s="55">
        <v>0</v>
      </c>
      <c r="D475" s="55">
        <f t="shared" si="7"/>
        <v>0</v>
      </c>
    </row>
    <row r="476" spans="1:4" x14ac:dyDescent="0.25">
      <c r="A476" s="15">
        <v>41358</v>
      </c>
      <c r="B476" s="55">
        <v>0</v>
      </c>
      <c r="C476" s="55">
        <v>0</v>
      </c>
      <c r="D476" s="55">
        <f t="shared" si="7"/>
        <v>0</v>
      </c>
    </row>
    <row r="477" spans="1:4" x14ac:dyDescent="0.25">
      <c r="A477" s="15">
        <v>41359</v>
      </c>
      <c r="B477" s="55">
        <v>0</v>
      </c>
      <c r="C477" s="55">
        <v>0</v>
      </c>
      <c r="D477" s="55">
        <f t="shared" si="7"/>
        <v>0</v>
      </c>
    </row>
    <row r="478" spans="1:4" x14ac:dyDescent="0.25">
      <c r="A478" s="15">
        <v>41360</v>
      </c>
      <c r="B478" s="55">
        <v>-5.5831076655121802E-4</v>
      </c>
      <c r="C478" s="55">
        <v>-8.2051282051281999E-3</v>
      </c>
      <c r="D478" s="55">
        <f t="shared" si="7"/>
        <v>7.6468174385769822E-3</v>
      </c>
    </row>
    <row r="479" spans="1:4" x14ac:dyDescent="0.25">
      <c r="A479" s="15">
        <v>41361</v>
      </c>
      <c r="B479" s="55">
        <v>0</v>
      </c>
      <c r="C479" s="55">
        <v>0</v>
      </c>
      <c r="D479" s="55">
        <f t="shared" si="7"/>
        <v>0</v>
      </c>
    </row>
    <row r="480" spans="1:4" x14ac:dyDescent="0.25">
      <c r="A480" s="15">
        <v>41362</v>
      </c>
      <c r="B480" s="55">
        <v>0</v>
      </c>
      <c r="C480" s="55" t="s">
        <v>77</v>
      </c>
      <c r="D480" s="55" t="e">
        <f t="shared" si="7"/>
        <v>#VALUE!</v>
      </c>
    </row>
    <row r="481" spans="1:4" x14ac:dyDescent="0.25">
      <c r="A481" s="15">
        <v>41365</v>
      </c>
      <c r="B481" s="55">
        <v>0</v>
      </c>
      <c r="C481" s="55">
        <v>0</v>
      </c>
      <c r="D481" s="55">
        <f t="shared" si="7"/>
        <v>0</v>
      </c>
    </row>
    <row r="482" spans="1:4" x14ac:dyDescent="0.25">
      <c r="A482" s="15">
        <v>41366</v>
      </c>
      <c r="B482" s="55">
        <v>0</v>
      </c>
      <c r="C482" s="55">
        <v>0</v>
      </c>
      <c r="D482" s="55">
        <f t="shared" si="7"/>
        <v>0</v>
      </c>
    </row>
    <row r="483" spans="1:4" x14ac:dyDescent="0.25">
      <c r="A483" s="15">
        <v>41367</v>
      </c>
      <c r="B483" s="55">
        <v>0</v>
      </c>
      <c r="C483" s="55">
        <v>0</v>
      </c>
      <c r="D483" s="55">
        <f t="shared" si="7"/>
        <v>0</v>
      </c>
    </row>
    <row r="484" spans="1:4" x14ac:dyDescent="0.25">
      <c r="A484" s="15">
        <v>41368</v>
      </c>
      <c r="B484" s="55">
        <v>-3.1023784901756898E-3</v>
      </c>
      <c r="C484" s="55">
        <v>-3.1023784901756898E-3</v>
      </c>
      <c r="D484" s="55">
        <f t="shared" si="7"/>
        <v>0</v>
      </c>
    </row>
    <row r="485" spans="1:4" x14ac:dyDescent="0.25">
      <c r="A485" s="15">
        <v>41369</v>
      </c>
      <c r="B485" s="55">
        <v>2.0746887966804901E-3</v>
      </c>
      <c r="C485" s="55">
        <v>2.0746887966804901E-3</v>
      </c>
      <c r="D485" s="55">
        <f t="shared" si="7"/>
        <v>0</v>
      </c>
    </row>
    <row r="486" spans="1:4" x14ac:dyDescent="0.25">
      <c r="A486" s="15">
        <v>41372</v>
      </c>
      <c r="B486" s="55">
        <v>1.0351966873705101E-3</v>
      </c>
      <c r="C486" s="55">
        <v>1.0351966873705101E-3</v>
      </c>
      <c r="D486" s="55">
        <f t="shared" si="7"/>
        <v>0</v>
      </c>
    </row>
    <row r="487" spans="1:4" x14ac:dyDescent="0.25">
      <c r="A487" s="15">
        <v>41373</v>
      </c>
      <c r="B487" s="55">
        <v>0</v>
      </c>
      <c r="C487" s="55">
        <v>0</v>
      </c>
      <c r="D487" s="55">
        <f t="shared" si="7"/>
        <v>0</v>
      </c>
    </row>
    <row r="488" spans="1:4" x14ac:dyDescent="0.25">
      <c r="A488" s="15">
        <v>41374</v>
      </c>
      <c r="B488" s="55">
        <v>1.03412616339194E-3</v>
      </c>
      <c r="C488" s="55">
        <v>1.03412616339194E-3</v>
      </c>
      <c r="D488" s="55">
        <f t="shared" si="7"/>
        <v>0</v>
      </c>
    </row>
    <row r="489" spans="1:4" x14ac:dyDescent="0.25">
      <c r="A489" s="15">
        <v>41375</v>
      </c>
      <c r="B489" s="55">
        <v>1.03305785123964E-3</v>
      </c>
      <c r="C489" s="55">
        <v>1.03305785123964E-3</v>
      </c>
      <c r="D489" s="55">
        <f t="shared" si="7"/>
        <v>0</v>
      </c>
    </row>
    <row r="490" spans="1:4" x14ac:dyDescent="0.25">
      <c r="A490" s="15">
        <v>41376</v>
      </c>
      <c r="B490" s="55">
        <v>0</v>
      </c>
      <c r="C490" s="55">
        <v>0</v>
      </c>
      <c r="D490" s="55">
        <f t="shared" si="7"/>
        <v>0</v>
      </c>
    </row>
    <row r="491" spans="1:4" x14ac:dyDescent="0.25">
      <c r="A491" s="15">
        <v>41379</v>
      </c>
      <c r="B491" s="55">
        <v>-1.0319917440659899E-3</v>
      </c>
      <c r="C491" s="55">
        <v>-1.0319917440659899E-3</v>
      </c>
      <c r="D491" s="55">
        <f t="shared" si="7"/>
        <v>0</v>
      </c>
    </row>
    <row r="492" spans="1:4" x14ac:dyDescent="0.25">
      <c r="A492" s="15">
        <v>41380</v>
      </c>
      <c r="B492" s="55">
        <v>1.03305785123964E-3</v>
      </c>
      <c r="C492" s="55">
        <v>1.03305785123964E-3</v>
      </c>
      <c r="D492" s="55">
        <f t="shared" si="7"/>
        <v>0</v>
      </c>
    </row>
    <row r="493" spans="1:4" x14ac:dyDescent="0.25">
      <c r="A493" s="15">
        <v>41381</v>
      </c>
      <c r="B493" s="55">
        <v>-1.0319917440659899E-3</v>
      </c>
      <c r="C493" s="55">
        <v>-1.0319917440659899E-3</v>
      </c>
      <c r="D493" s="55">
        <f t="shared" si="7"/>
        <v>0</v>
      </c>
    </row>
    <row r="494" spans="1:4" x14ac:dyDescent="0.25">
      <c r="A494" s="15">
        <v>41382</v>
      </c>
      <c r="B494" s="55">
        <v>1.03305785123964E-3</v>
      </c>
      <c r="C494" s="55">
        <v>1.03305785123964E-3</v>
      </c>
      <c r="D494" s="55">
        <f t="shared" si="7"/>
        <v>0</v>
      </c>
    </row>
    <row r="495" spans="1:4" x14ac:dyDescent="0.25">
      <c r="A495" s="15">
        <v>41383</v>
      </c>
      <c r="B495" s="55">
        <v>0</v>
      </c>
      <c r="C495" s="55">
        <v>0</v>
      </c>
      <c r="D495" s="55">
        <f t="shared" si="7"/>
        <v>0</v>
      </c>
    </row>
    <row r="496" spans="1:4" x14ac:dyDescent="0.25">
      <c r="A496" s="15">
        <v>41386</v>
      </c>
      <c r="B496" s="55">
        <v>0</v>
      </c>
      <c r="C496" s="55">
        <v>0</v>
      </c>
      <c r="D496" s="55">
        <f t="shared" si="7"/>
        <v>0</v>
      </c>
    </row>
    <row r="497" spans="1:4" x14ac:dyDescent="0.25">
      <c r="A497" s="15">
        <v>41387</v>
      </c>
      <c r="B497" s="55">
        <v>2.0639834881321902E-3</v>
      </c>
      <c r="C497" s="55">
        <v>2.0639834881321902E-3</v>
      </c>
      <c r="D497" s="55">
        <f t="shared" si="7"/>
        <v>0</v>
      </c>
    </row>
    <row r="498" spans="1:4" x14ac:dyDescent="0.25">
      <c r="A498" s="15">
        <v>41388</v>
      </c>
      <c r="B498" s="55">
        <v>0</v>
      </c>
      <c r="C498" s="55">
        <v>0</v>
      </c>
      <c r="D498" s="55">
        <f t="shared" si="7"/>
        <v>0</v>
      </c>
    </row>
    <row r="499" spans="1:4" x14ac:dyDescent="0.25">
      <c r="A499" s="15">
        <v>41389</v>
      </c>
      <c r="B499" s="55">
        <v>1.02986611740463E-3</v>
      </c>
      <c r="C499" s="55">
        <v>1.02986611740463E-3</v>
      </c>
      <c r="D499" s="55">
        <f t="shared" si="7"/>
        <v>0</v>
      </c>
    </row>
    <row r="500" spans="1:4" x14ac:dyDescent="0.25">
      <c r="A500" s="15">
        <v>41390</v>
      </c>
      <c r="B500" s="55">
        <v>0</v>
      </c>
      <c r="C500" s="55">
        <v>0</v>
      </c>
      <c r="D500" s="55">
        <f t="shared" si="7"/>
        <v>0</v>
      </c>
    </row>
    <row r="501" spans="1:4" x14ac:dyDescent="0.25">
      <c r="A501" s="15">
        <v>41393</v>
      </c>
      <c r="B501" s="55">
        <v>0</v>
      </c>
      <c r="C501" s="55">
        <v>0</v>
      </c>
      <c r="D501" s="55">
        <f t="shared" si="7"/>
        <v>0</v>
      </c>
    </row>
    <row r="502" spans="1:4" x14ac:dyDescent="0.25">
      <c r="A502" s="15">
        <v>41394</v>
      </c>
      <c r="B502" s="55">
        <v>1.02880658436222E-3</v>
      </c>
      <c r="C502" s="55">
        <v>1.02880658436222E-3</v>
      </c>
      <c r="D502" s="55">
        <f t="shared" si="7"/>
        <v>0</v>
      </c>
    </row>
    <row r="503" spans="1:4" x14ac:dyDescent="0.25">
      <c r="A503" s="15">
        <v>41395</v>
      </c>
      <c r="B503" s="55">
        <v>1.0277492291881399E-3</v>
      </c>
      <c r="C503" s="55">
        <v>1.0277492291881399E-3</v>
      </c>
      <c r="D503" s="55">
        <f t="shared" si="7"/>
        <v>0</v>
      </c>
    </row>
    <row r="504" spans="1:4" x14ac:dyDescent="0.25">
      <c r="A504" s="15">
        <v>41396</v>
      </c>
      <c r="B504" s="55">
        <v>1.0266940451744101E-3</v>
      </c>
      <c r="C504" s="55">
        <v>1.0266940451744101E-3</v>
      </c>
      <c r="D504" s="55">
        <f t="shared" si="7"/>
        <v>0</v>
      </c>
    </row>
    <row r="505" spans="1:4" x14ac:dyDescent="0.25">
      <c r="A505" s="15">
        <v>41397</v>
      </c>
      <c r="B505" s="55">
        <v>2.0512820512819099E-3</v>
      </c>
      <c r="C505" s="55">
        <v>2.0512820512819099E-3</v>
      </c>
      <c r="D505" s="55">
        <f t="shared" si="7"/>
        <v>0</v>
      </c>
    </row>
    <row r="506" spans="1:4" x14ac:dyDescent="0.25">
      <c r="A506" s="15">
        <v>41400</v>
      </c>
      <c r="B506" s="55">
        <v>0</v>
      </c>
      <c r="C506" s="55">
        <v>0</v>
      </c>
      <c r="D506" s="55">
        <f t="shared" si="7"/>
        <v>0</v>
      </c>
    </row>
    <row r="507" spans="1:4" x14ac:dyDescent="0.25">
      <c r="A507" s="15">
        <v>41401</v>
      </c>
      <c r="B507" s="55">
        <v>1.02354145342876E-3</v>
      </c>
      <c r="C507" s="55">
        <v>1.02354145342876E-3</v>
      </c>
      <c r="D507" s="55">
        <f t="shared" si="7"/>
        <v>0</v>
      </c>
    </row>
    <row r="508" spans="1:4" x14ac:dyDescent="0.25">
      <c r="A508" s="15">
        <v>41402</v>
      </c>
      <c r="B508" s="55">
        <v>1.0224948875254801E-3</v>
      </c>
      <c r="C508" s="55">
        <v>1.0224948875254801E-3</v>
      </c>
      <c r="D508" s="55">
        <f t="shared" si="7"/>
        <v>0</v>
      </c>
    </row>
    <row r="509" spans="1:4" x14ac:dyDescent="0.25">
      <c r="A509" s="15">
        <v>41403</v>
      </c>
      <c r="B509" s="55">
        <v>1.02145045965285E-3</v>
      </c>
      <c r="C509" s="55">
        <v>1.02145045965285E-3</v>
      </c>
      <c r="D509" s="55">
        <f t="shared" si="7"/>
        <v>0</v>
      </c>
    </row>
    <row r="510" spans="1:4" x14ac:dyDescent="0.25">
      <c r="A510" s="15">
        <v>41404</v>
      </c>
      <c r="B510" s="55">
        <v>1.0204081632652099E-3</v>
      </c>
      <c r="C510" s="55">
        <v>1.0204081632652099E-3</v>
      </c>
      <c r="D510" s="55">
        <f t="shared" si="7"/>
        <v>0</v>
      </c>
    </row>
    <row r="511" spans="1:4" x14ac:dyDescent="0.25">
      <c r="A511" s="15">
        <v>41407</v>
      </c>
      <c r="B511" s="55">
        <v>0</v>
      </c>
      <c r="C511" s="55">
        <v>0</v>
      </c>
      <c r="D511" s="55">
        <f t="shared" si="7"/>
        <v>0</v>
      </c>
    </row>
    <row r="512" spans="1:4" x14ac:dyDescent="0.25">
      <c r="A512" s="15">
        <v>41408</v>
      </c>
      <c r="B512" s="55">
        <v>0</v>
      </c>
      <c r="C512" s="55">
        <v>0</v>
      </c>
      <c r="D512" s="55">
        <f t="shared" si="7"/>
        <v>0</v>
      </c>
    </row>
    <row r="513" spans="1:4" x14ac:dyDescent="0.25">
      <c r="A513" s="15">
        <v>41409</v>
      </c>
      <c r="B513" s="55">
        <v>0</v>
      </c>
      <c r="C513" s="55">
        <v>0</v>
      </c>
      <c r="D513" s="55">
        <f t="shared" si="7"/>
        <v>0</v>
      </c>
    </row>
    <row r="514" spans="1:4" x14ac:dyDescent="0.25">
      <c r="A514" s="15">
        <v>41410</v>
      </c>
      <c r="B514" s="55">
        <v>-1.01936799184499E-3</v>
      </c>
      <c r="C514" s="55">
        <v>-1.01936799184499E-3</v>
      </c>
      <c r="D514" s="55">
        <f t="shared" ref="D514:D577" si="8">B514-C514</f>
        <v>0</v>
      </c>
    </row>
    <row r="515" spans="1:4" x14ac:dyDescent="0.25">
      <c r="A515" s="15">
        <v>41411</v>
      </c>
      <c r="B515" s="55">
        <v>1.0204081632652099E-3</v>
      </c>
      <c r="C515" s="55">
        <v>1.0204081632652099E-3</v>
      </c>
      <c r="D515" s="55">
        <f t="shared" si="8"/>
        <v>0</v>
      </c>
    </row>
    <row r="516" spans="1:4" x14ac:dyDescent="0.25">
      <c r="A516" s="15">
        <v>41414</v>
      </c>
      <c r="B516" s="55">
        <v>1.0193679918450999E-3</v>
      </c>
      <c r="C516" s="55">
        <v>1.0193679918450999E-3</v>
      </c>
      <c r="D516" s="55">
        <f t="shared" si="8"/>
        <v>0</v>
      </c>
    </row>
    <row r="517" spans="1:4" x14ac:dyDescent="0.25">
      <c r="A517" s="15">
        <v>41415</v>
      </c>
      <c r="B517" s="55">
        <v>-1.01832993890016E-3</v>
      </c>
      <c r="C517" s="55">
        <v>-1.01832993890016E-3</v>
      </c>
      <c r="D517" s="55">
        <f t="shared" si="8"/>
        <v>0</v>
      </c>
    </row>
    <row r="518" spans="1:4" x14ac:dyDescent="0.25">
      <c r="A518" s="15">
        <v>41416</v>
      </c>
      <c r="B518" s="55">
        <v>1.0193679918450999E-3</v>
      </c>
      <c r="C518" s="55">
        <v>1.0193679918450999E-3</v>
      </c>
      <c r="D518" s="55">
        <f t="shared" si="8"/>
        <v>0</v>
      </c>
    </row>
    <row r="519" spans="1:4" x14ac:dyDescent="0.25">
      <c r="A519" s="15">
        <v>41417</v>
      </c>
      <c r="B519" s="55">
        <v>-1.01832993890016E-3</v>
      </c>
      <c r="C519" s="55">
        <v>-1.01832993890016E-3</v>
      </c>
      <c r="D519" s="55">
        <f t="shared" si="8"/>
        <v>0</v>
      </c>
    </row>
    <row r="520" spans="1:4" x14ac:dyDescent="0.25">
      <c r="A520" s="15">
        <v>41418</v>
      </c>
      <c r="B520" s="55">
        <v>0</v>
      </c>
      <c r="C520" s="55">
        <v>0</v>
      </c>
      <c r="D520" s="55">
        <f t="shared" si="8"/>
        <v>0</v>
      </c>
    </row>
    <row r="521" spans="1:4" x14ac:dyDescent="0.25">
      <c r="A521" s="15">
        <v>41422</v>
      </c>
      <c r="B521" s="55">
        <v>2.03873598368998E-3</v>
      </c>
      <c r="C521" s="55">
        <v>2.03873598368998E-3</v>
      </c>
      <c r="D521" s="55">
        <f t="shared" si="8"/>
        <v>0</v>
      </c>
    </row>
    <row r="522" spans="1:4" x14ac:dyDescent="0.25">
      <c r="A522" s="15">
        <v>41423</v>
      </c>
      <c r="B522" s="55">
        <v>-2.0345879959309302E-3</v>
      </c>
      <c r="C522" s="55">
        <v>-2.0345879959308101E-3</v>
      </c>
      <c r="D522" s="55">
        <f t="shared" si="8"/>
        <v>-1.2012960071139389E-16</v>
      </c>
    </row>
    <row r="523" spans="1:4" x14ac:dyDescent="0.25">
      <c r="A523" s="15">
        <v>41424</v>
      </c>
      <c r="B523" s="55">
        <v>0</v>
      </c>
      <c r="C523" s="55">
        <v>0</v>
      </c>
      <c r="D523" s="55">
        <f t="shared" si="8"/>
        <v>0</v>
      </c>
    </row>
    <row r="524" spans="1:4" x14ac:dyDescent="0.25">
      <c r="A524" s="15">
        <v>41425</v>
      </c>
      <c r="B524" s="55">
        <v>0</v>
      </c>
      <c r="C524" s="55">
        <v>0</v>
      </c>
      <c r="D524" s="55">
        <f t="shared" si="8"/>
        <v>0</v>
      </c>
    </row>
    <row r="525" spans="1:4" x14ac:dyDescent="0.25">
      <c r="A525" s="15">
        <v>41428</v>
      </c>
      <c r="B525" s="55">
        <v>-1.01936799184499E-3</v>
      </c>
      <c r="C525" s="55">
        <v>-1.01936799184499E-3</v>
      </c>
      <c r="D525" s="55">
        <f t="shared" si="8"/>
        <v>0</v>
      </c>
    </row>
    <row r="526" spans="1:4" x14ac:dyDescent="0.25">
      <c r="A526" s="15">
        <v>41429</v>
      </c>
      <c r="B526" s="55">
        <v>0</v>
      </c>
      <c r="C526" s="55">
        <v>0</v>
      </c>
      <c r="D526" s="55">
        <f t="shared" si="8"/>
        <v>0</v>
      </c>
    </row>
    <row r="527" spans="1:4" x14ac:dyDescent="0.25">
      <c r="A527" s="15">
        <v>41430</v>
      </c>
      <c r="B527" s="55">
        <v>-3.06122448979607E-3</v>
      </c>
      <c r="C527" s="55">
        <v>-3.06122448979607E-3</v>
      </c>
      <c r="D527" s="55">
        <f t="shared" si="8"/>
        <v>0</v>
      </c>
    </row>
    <row r="528" spans="1:4" x14ac:dyDescent="0.25">
      <c r="A528" s="15">
        <v>41431</v>
      </c>
      <c r="B528" s="55">
        <v>-1.02354145342887E-3</v>
      </c>
      <c r="C528" s="55">
        <v>-1.02354145342887E-3</v>
      </c>
      <c r="D528" s="55">
        <f t="shared" si="8"/>
        <v>0</v>
      </c>
    </row>
    <row r="529" spans="1:4" x14ac:dyDescent="0.25">
      <c r="A529" s="15">
        <v>41432</v>
      </c>
      <c r="B529" s="55">
        <v>0</v>
      </c>
      <c r="C529" s="55">
        <v>0</v>
      </c>
      <c r="D529" s="55">
        <f t="shared" si="8"/>
        <v>0</v>
      </c>
    </row>
    <row r="530" spans="1:4" x14ac:dyDescent="0.25">
      <c r="A530" s="15">
        <v>41435</v>
      </c>
      <c r="B530" s="55">
        <v>1.0245901639343001E-3</v>
      </c>
      <c r="C530" s="55">
        <v>1.0245901639343001E-3</v>
      </c>
      <c r="D530" s="55">
        <f t="shared" si="8"/>
        <v>0</v>
      </c>
    </row>
    <row r="531" spans="1:4" x14ac:dyDescent="0.25">
      <c r="A531" s="15">
        <v>41436</v>
      </c>
      <c r="B531" s="55">
        <v>-3.07062436028649E-3</v>
      </c>
      <c r="C531" s="55">
        <v>-3.07062436028649E-3</v>
      </c>
      <c r="D531" s="55">
        <f t="shared" si="8"/>
        <v>0</v>
      </c>
    </row>
    <row r="532" spans="1:4" x14ac:dyDescent="0.25">
      <c r="A532" s="15">
        <v>41437</v>
      </c>
      <c r="B532" s="55">
        <v>0</v>
      </c>
      <c r="C532" s="55">
        <v>0</v>
      </c>
      <c r="D532" s="55">
        <f t="shared" si="8"/>
        <v>0</v>
      </c>
    </row>
    <row r="533" spans="1:4" x14ac:dyDescent="0.25">
      <c r="A533" s="15">
        <v>41438</v>
      </c>
      <c r="B533" s="55">
        <v>-1.02669404517453E-3</v>
      </c>
      <c r="C533" s="55">
        <v>-1.02669404517453E-3</v>
      </c>
      <c r="D533" s="55">
        <f t="shared" si="8"/>
        <v>0</v>
      </c>
    </row>
    <row r="534" spans="1:4" x14ac:dyDescent="0.25">
      <c r="A534" s="15">
        <v>41439</v>
      </c>
      <c r="B534" s="55">
        <v>0</v>
      </c>
      <c r="C534" s="55">
        <v>0</v>
      </c>
      <c r="D534" s="55">
        <f t="shared" si="8"/>
        <v>0</v>
      </c>
    </row>
    <row r="535" spans="1:4" x14ac:dyDescent="0.25">
      <c r="A535" s="15">
        <v>41442</v>
      </c>
      <c r="B535" s="55">
        <v>1.0277492291881399E-3</v>
      </c>
      <c r="C535" s="55">
        <v>1.0277492291881399E-3</v>
      </c>
      <c r="D535" s="55">
        <f t="shared" si="8"/>
        <v>0</v>
      </c>
    </row>
    <row r="536" spans="1:4" x14ac:dyDescent="0.25">
      <c r="A536" s="15">
        <v>41443</v>
      </c>
      <c r="B536" s="55">
        <v>0</v>
      </c>
      <c r="C536" s="55">
        <v>0</v>
      </c>
      <c r="D536" s="55">
        <f t="shared" si="8"/>
        <v>0</v>
      </c>
    </row>
    <row r="537" spans="1:4" x14ac:dyDescent="0.25">
      <c r="A537" s="15">
        <v>41444</v>
      </c>
      <c r="B537" s="55">
        <v>2.05338809034905E-3</v>
      </c>
      <c r="C537" s="55">
        <v>2.05338809034905E-3</v>
      </c>
      <c r="D537" s="55">
        <f t="shared" si="8"/>
        <v>0</v>
      </c>
    </row>
    <row r="538" spans="1:4" x14ac:dyDescent="0.25">
      <c r="A538" s="15">
        <v>41445</v>
      </c>
      <c r="B538" s="55">
        <v>-3.07377049180324E-3</v>
      </c>
      <c r="C538" s="55">
        <v>-3.07377049180324E-3</v>
      </c>
      <c r="D538" s="55">
        <f t="shared" si="8"/>
        <v>0</v>
      </c>
    </row>
    <row r="539" spans="1:4" x14ac:dyDescent="0.25">
      <c r="A539" s="15">
        <v>41446</v>
      </c>
      <c r="B539" s="55">
        <v>-1.02774922918802E-3</v>
      </c>
      <c r="C539" s="55">
        <v>-1.02774922918802E-3</v>
      </c>
      <c r="D539" s="55">
        <f t="shared" si="8"/>
        <v>0</v>
      </c>
    </row>
    <row r="540" spans="1:4" x14ac:dyDescent="0.25">
      <c r="A540" s="15">
        <v>41449</v>
      </c>
      <c r="B540" s="55">
        <v>-3.0864197530866598E-3</v>
      </c>
      <c r="C540" s="55">
        <v>-3.0864197530865401E-3</v>
      </c>
      <c r="D540" s="55">
        <f t="shared" si="8"/>
        <v>-1.1969591984239969E-16</v>
      </c>
    </row>
    <row r="541" spans="1:4" x14ac:dyDescent="0.25">
      <c r="A541" s="15">
        <v>41450</v>
      </c>
      <c r="B541" s="55">
        <v>-2.0639834881321902E-3</v>
      </c>
      <c r="C541" s="55">
        <v>-2.06398348813208E-3</v>
      </c>
      <c r="D541" s="55">
        <f t="shared" si="8"/>
        <v>-1.1015494072452725E-16</v>
      </c>
    </row>
    <row r="542" spans="1:4" x14ac:dyDescent="0.25">
      <c r="A542" s="15">
        <v>41451</v>
      </c>
      <c r="B542" s="55">
        <v>-1.03412616339194E-3</v>
      </c>
      <c r="C542" s="55">
        <v>-1.03412616339194E-3</v>
      </c>
      <c r="D542" s="55">
        <f t="shared" si="8"/>
        <v>0</v>
      </c>
    </row>
    <row r="543" spans="1:4" x14ac:dyDescent="0.25">
      <c r="A543" s="15">
        <v>41452</v>
      </c>
      <c r="B543" s="55">
        <v>1.96144927946396E-4</v>
      </c>
      <c r="C543" s="55">
        <v>-7.2463768115942403E-3</v>
      </c>
      <c r="D543" s="55">
        <f t="shared" si="8"/>
        <v>7.4425217395406359E-3</v>
      </c>
    </row>
    <row r="544" spans="1:4" x14ac:dyDescent="0.25">
      <c r="A544" s="15">
        <v>41453</v>
      </c>
      <c r="B544" s="55">
        <v>1.0427528675702701E-3</v>
      </c>
      <c r="C544" s="55">
        <v>1.0427528675702701E-3</v>
      </c>
      <c r="D544" s="55">
        <f t="shared" si="8"/>
        <v>0</v>
      </c>
    </row>
    <row r="545" spans="1:4" x14ac:dyDescent="0.25">
      <c r="A545" s="15">
        <v>41456</v>
      </c>
      <c r="B545" s="55">
        <v>1.0416666666666101E-3</v>
      </c>
      <c r="C545" s="55">
        <v>1.0416666666666101E-3</v>
      </c>
      <c r="D545" s="55">
        <f t="shared" si="8"/>
        <v>0</v>
      </c>
    </row>
    <row r="546" spans="1:4" x14ac:dyDescent="0.25">
      <c r="A546" s="15">
        <v>41457</v>
      </c>
      <c r="B546" s="55">
        <v>1.04058272632668E-3</v>
      </c>
      <c r="C546" s="55">
        <v>1.04058272632668E-3</v>
      </c>
      <c r="D546" s="55">
        <f t="shared" si="8"/>
        <v>0</v>
      </c>
    </row>
    <row r="547" spans="1:4" x14ac:dyDescent="0.25">
      <c r="A547" s="15">
        <v>41458</v>
      </c>
      <c r="B547" s="55">
        <v>-1.0395010395008999E-3</v>
      </c>
      <c r="C547" s="55">
        <v>-1.0395010395010101E-3</v>
      </c>
      <c r="D547" s="55">
        <f t="shared" si="8"/>
        <v>1.1015494072452725E-16</v>
      </c>
    </row>
    <row r="548" spans="1:4" x14ac:dyDescent="0.25">
      <c r="A548" s="15">
        <v>41460</v>
      </c>
      <c r="B548" s="55">
        <v>1.04058272632668E-3</v>
      </c>
      <c r="C548" s="55">
        <v>1.04058272632668E-3</v>
      </c>
      <c r="D548" s="55">
        <f t="shared" si="8"/>
        <v>0</v>
      </c>
    </row>
    <row r="549" spans="1:4" x14ac:dyDescent="0.25">
      <c r="A549" s="15">
        <v>41463</v>
      </c>
      <c r="B549" s="55">
        <v>0</v>
      </c>
      <c r="C549" s="55">
        <v>0</v>
      </c>
      <c r="D549" s="55">
        <f t="shared" si="8"/>
        <v>0</v>
      </c>
    </row>
    <row r="550" spans="1:4" x14ac:dyDescent="0.25">
      <c r="A550" s="15">
        <v>41464</v>
      </c>
      <c r="B550" s="55">
        <v>1.0395010395012299E-3</v>
      </c>
      <c r="C550" s="55">
        <v>1.0395010395012299E-3</v>
      </c>
      <c r="D550" s="55">
        <f t="shared" si="8"/>
        <v>0</v>
      </c>
    </row>
    <row r="551" spans="1:4" x14ac:dyDescent="0.25">
      <c r="A551" s="15">
        <v>41465</v>
      </c>
      <c r="B551" s="55">
        <v>1.0384215991692299E-3</v>
      </c>
      <c r="C551" s="55">
        <v>1.0384215991692299E-3</v>
      </c>
      <c r="D551" s="55">
        <f t="shared" si="8"/>
        <v>0</v>
      </c>
    </row>
    <row r="552" spans="1:4" x14ac:dyDescent="0.25">
      <c r="A552" s="15">
        <v>41466</v>
      </c>
      <c r="B552" s="55">
        <v>1.03734439834025E-3</v>
      </c>
      <c r="C552" s="55">
        <v>1.03734439834025E-3</v>
      </c>
      <c r="D552" s="55">
        <f t="shared" si="8"/>
        <v>0</v>
      </c>
    </row>
    <row r="553" spans="1:4" x14ac:dyDescent="0.25">
      <c r="A553" s="15">
        <v>41467</v>
      </c>
      <c r="B553" s="55">
        <v>1.03626943005186E-3</v>
      </c>
      <c r="C553" s="55">
        <v>1.03626943005186E-3</v>
      </c>
      <c r="D553" s="55">
        <f t="shared" si="8"/>
        <v>0</v>
      </c>
    </row>
    <row r="554" spans="1:4" x14ac:dyDescent="0.25">
      <c r="A554" s="15">
        <v>41470</v>
      </c>
      <c r="B554" s="55">
        <v>0</v>
      </c>
      <c r="C554" s="55">
        <v>0</v>
      </c>
      <c r="D554" s="55">
        <f t="shared" si="8"/>
        <v>0</v>
      </c>
    </row>
    <row r="555" spans="1:4" x14ac:dyDescent="0.25">
      <c r="A555" s="15">
        <v>41471</v>
      </c>
      <c r="B555" s="55">
        <v>0</v>
      </c>
      <c r="C555" s="55">
        <v>0</v>
      </c>
      <c r="D555" s="55">
        <f t="shared" si="8"/>
        <v>0</v>
      </c>
    </row>
    <row r="556" spans="1:4" x14ac:dyDescent="0.25">
      <c r="A556" s="15">
        <v>41472</v>
      </c>
      <c r="B556" s="55">
        <v>1.0351966873705101E-3</v>
      </c>
      <c r="C556" s="55">
        <v>1.0351966873705101E-3</v>
      </c>
      <c r="D556" s="55">
        <f t="shared" si="8"/>
        <v>0</v>
      </c>
    </row>
    <row r="557" spans="1:4" x14ac:dyDescent="0.25">
      <c r="A557" s="15">
        <v>41473</v>
      </c>
      <c r="B557" s="55">
        <v>1.03412616339194E-3</v>
      </c>
      <c r="C557" s="55">
        <v>1.03412616339194E-3</v>
      </c>
      <c r="D557" s="55">
        <f t="shared" si="8"/>
        <v>0</v>
      </c>
    </row>
    <row r="558" spans="1:4" x14ac:dyDescent="0.25">
      <c r="A558" s="15">
        <v>41474</v>
      </c>
      <c r="B558" s="55">
        <v>0</v>
      </c>
      <c r="C558" s="55">
        <v>0</v>
      </c>
      <c r="D558" s="55">
        <f t="shared" si="8"/>
        <v>0</v>
      </c>
    </row>
    <row r="559" spans="1:4" x14ac:dyDescent="0.25">
      <c r="A559" s="15">
        <v>41477</v>
      </c>
      <c r="B559" s="55">
        <v>1.03305785123964E-3</v>
      </c>
      <c r="C559" s="55">
        <v>1.03305785123964E-3</v>
      </c>
      <c r="D559" s="55">
        <f t="shared" si="8"/>
        <v>0</v>
      </c>
    </row>
    <row r="560" spans="1:4" x14ac:dyDescent="0.25">
      <c r="A560" s="15">
        <v>41478</v>
      </c>
      <c r="B560" s="55">
        <v>0</v>
      </c>
      <c r="C560" s="55">
        <v>0</v>
      </c>
      <c r="D560" s="55">
        <f t="shared" si="8"/>
        <v>0</v>
      </c>
    </row>
    <row r="561" spans="1:4" x14ac:dyDescent="0.25">
      <c r="A561" s="15">
        <v>41479</v>
      </c>
      <c r="B561" s="55">
        <v>0</v>
      </c>
      <c r="C561" s="55">
        <v>0</v>
      </c>
      <c r="D561" s="55">
        <f t="shared" si="8"/>
        <v>0</v>
      </c>
    </row>
    <row r="562" spans="1:4" x14ac:dyDescent="0.25">
      <c r="A562" s="15">
        <v>41480</v>
      </c>
      <c r="B562" s="55">
        <v>-1.0319917440659899E-3</v>
      </c>
      <c r="C562" s="55">
        <v>-1.0319917440659899E-3</v>
      </c>
      <c r="D562" s="55">
        <f t="shared" si="8"/>
        <v>0</v>
      </c>
    </row>
    <row r="563" spans="1:4" x14ac:dyDescent="0.25">
      <c r="A563" s="15">
        <v>41481</v>
      </c>
      <c r="B563" s="55">
        <v>0</v>
      </c>
      <c r="C563" s="55">
        <v>0</v>
      </c>
      <c r="D563" s="55">
        <f t="shared" si="8"/>
        <v>0</v>
      </c>
    </row>
    <row r="564" spans="1:4" x14ac:dyDescent="0.25">
      <c r="A564" s="15">
        <v>41484</v>
      </c>
      <c r="B564" s="55">
        <v>1.03305785123964E-3</v>
      </c>
      <c r="C564" s="55">
        <v>1.03305785123964E-3</v>
      </c>
      <c r="D564" s="55">
        <f t="shared" si="8"/>
        <v>0</v>
      </c>
    </row>
    <row r="565" spans="1:4" x14ac:dyDescent="0.25">
      <c r="A565" s="15">
        <v>41485</v>
      </c>
      <c r="B565" s="55">
        <v>0</v>
      </c>
      <c r="C565" s="55">
        <v>0</v>
      </c>
      <c r="D565" s="55">
        <f t="shared" si="8"/>
        <v>0</v>
      </c>
    </row>
    <row r="566" spans="1:4" x14ac:dyDescent="0.25">
      <c r="A566" s="15">
        <v>41486</v>
      </c>
      <c r="B566" s="55">
        <v>0</v>
      </c>
      <c r="C566" s="55">
        <v>0</v>
      </c>
      <c r="D566" s="55">
        <f t="shared" si="8"/>
        <v>0</v>
      </c>
    </row>
    <row r="567" spans="1:4" x14ac:dyDescent="0.25">
      <c r="A567" s="15">
        <v>41487</v>
      </c>
      <c r="B567" s="55">
        <v>1.0319917440659899E-3</v>
      </c>
      <c r="C567" s="55">
        <v>1.0319917440659899E-3</v>
      </c>
      <c r="D567" s="55">
        <f t="shared" si="8"/>
        <v>0</v>
      </c>
    </row>
    <row r="568" spans="1:4" x14ac:dyDescent="0.25">
      <c r="A568" s="15">
        <v>41488</v>
      </c>
      <c r="B568" s="55">
        <v>0</v>
      </c>
      <c r="C568" s="55">
        <v>0</v>
      </c>
      <c r="D568" s="55">
        <f t="shared" si="8"/>
        <v>0</v>
      </c>
    </row>
    <row r="569" spans="1:4" x14ac:dyDescent="0.25">
      <c r="A569" s="15">
        <v>41491</v>
      </c>
      <c r="B569" s="55">
        <v>-1.0309278350516501E-3</v>
      </c>
      <c r="C569" s="55">
        <v>-1.0309278350515399E-3</v>
      </c>
      <c r="D569" s="55">
        <f t="shared" si="8"/>
        <v>-1.1015494072452725E-16</v>
      </c>
    </row>
    <row r="570" spans="1:4" x14ac:dyDescent="0.25">
      <c r="A570" s="15">
        <v>41492</v>
      </c>
      <c r="B570" s="55">
        <v>1.0319917440659899E-3</v>
      </c>
      <c r="C570" s="55">
        <v>1.0319917440659899E-3</v>
      </c>
      <c r="D570" s="55">
        <f t="shared" si="8"/>
        <v>0</v>
      </c>
    </row>
    <row r="571" spans="1:4" x14ac:dyDescent="0.25">
      <c r="A571" s="15">
        <v>41493</v>
      </c>
      <c r="B571" s="55">
        <v>-1.0309278350516501E-3</v>
      </c>
      <c r="C571" s="55">
        <v>-1.0309278350515399E-3</v>
      </c>
      <c r="D571" s="55">
        <f t="shared" si="8"/>
        <v>-1.1015494072452725E-16</v>
      </c>
    </row>
    <row r="572" spans="1:4" x14ac:dyDescent="0.25">
      <c r="A572" s="15">
        <v>41494</v>
      </c>
      <c r="B572" s="55">
        <v>1.0319917440659899E-3</v>
      </c>
      <c r="C572" s="55">
        <v>1.0319917440659899E-3</v>
      </c>
      <c r="D572" s="55">
        <f t="shared" si="8"/>
        <v>0</v>
      </c>
    </row>
    <row r="573" spans="1:4" x14ac:dyDescent="0.25">
      <c r="A573" s="15">
        <v>41495</v>
      </c>
      <c r="B573" s="55">
        <v>0</v>
      </c>
      <c r="C573" s="55">
        <v>0</v>
      </c>
      <c r="D573" s="55">
        <f t="shared" si="8"/>
        <v>0</v>
      </c>
    </row>
    <row r="574" spans="1:4" x14ac:dyDescent="0.25">
      <c r="A574" s="15">
        <v>41498</v>
      </c>
      <c r="B574" s="55">
        <v>0</v>
      </c>
      <c r="C574" s="55">
        <v>0</v>
      </c>
      <c r="D574" s="55">
        <f t="shared" si="8"/>
        <v>0</v>
      </c>
    </row>
    <row r="575" spans="1:4" x14ac:dyDescent="0.25">
      <c r="A575" s="15">
        <v>41499</v>
      </c>
      <c r="B575" s="55">
        <v>1.03092783505176E-3</v>
      </c>
      <c r="C575" s="55">
        <v>1.03092783505176E-3</v>
      </c>
      <c r="D575" s="55">
        <f t="shared" si="8"/>
        <v>0</v>
      </c>
    </row>
    <row r="576" spans="1:4" x14ac:dyDescent="0.25">
      <c r="A576" s="15">
        <v>41500</v>
      </c>
      <c r="B576" s="55">
        <v>0</v>
      </c>
      <c r="C576" s="55">
        <v>0</v>
      </c>
      <c r="D576" s="55">
        <f t="shared" si="8"/>
        <v>0</v>
      </c>
    </row>
    <row r="577" spans="1:4" x14ac:dyDescent="0.25">
      <c r="A577" s="15">
        <v>41501</v>
      </c>
      <c r="B577" s="55">
        <v>-1.0298661174048501E-3</v>
      </c>
      <c r="C577" s="55">
        <v>-1.0298661174048501E-3</v>
      </c>
      <c r="D577" s="55">
        <f t="shared" si="8"/>
        <v>0</v>
      </c>
    </row>
    <row r="578" spans="1:4" x14ac:dyDescent="0.25">
      <c r="A578" s="15">
        <v>41502</v>
      </c>
      <c r="B578" s="55">
        <v>0</v>
      </c>
      <c r="C578" s="55">
        <v>0</v>
      </c>
      <c r="D578" s="55">
        <f t="shared" ref="D578:D641" si="9">B578-C578</f>
        <v>0</v>
      </c>
    </row>
    <row r="579" spans="1:4" x14ac:dyDescent="0.25">
      <c r="A579" s="15">
        <v>41505</v>
      </c>
      <c r="B579" s="55">
        <v>0</v>
      </c>
      <c r="C579" s="55">
        <v>0</v>
      </c>
      <c r="D579" s="55">
        <f t="shared" si="9"/>
        <v>0</v>
      </c>
    </row>
    <row r="580" spans="1:4" x14ac:dyDescent="0.25">
      <c r="A580" s="15">
        <v>41506</v>
      </c>
      <c r="B580" s="55">
        <v>-2.0618556701030898E-3</v>
      </c>
      <c r="C580" s="55">
        <v>-2.0618556701030898E-3</v>
      </c>
      <c r="D580" s="55">
        <f t="shared" si="9"/>
        <v>0</v>
      </c>
    </row>
    <row r="581" spans="1:4" x14ac:dyDescent="0.25">
      <c r="A581" s="15">
        <v>41507</v>
      </c>
      <c r="B581" s="55">
        <v>0</v>
      </c>
      <c r="C581" s="55">
        <v>0</v>
      </c>
      <c r="D581" s="55">
        <f t="shared" si="9"/>
        <v>0</v>
      </c>
    </row>
    <row r="582" spans="1:4" x14ac:dyDescent="0.25">
      <c r="A582" s="15">
        <v>41508</v>
      </c>
      <c r="B582" s="55">
        <v>1.03305785123964E-3</v>
      </c>
      <c r="C582" s="55">
        <v>1.03305785123964E-3</v>
      </c>
      <c r="D582" s="55">
        <f t="shared" si="9"/>
        <v>0</v>
      </c>
    </row>
    <row r="583" spans="1:4" x14ac:dyDescent="0.25">
      <c r="A583" s="15">
        <v>41509</v>
      </c>
      <c r="B583" s="55">
        <v>-1.0319917440659899E-3</v>
      </c>
      <c r="C583" s="55">
        <v>-1.0319917440659899E-3</v>
      </c>
      <c r="D583" s="55">
        <f t="shared" si="9"/>
        <v>0</v>
      </c>
    </row>
    <row r="584" spans="1:4" x14ac:dyDescent="0.25">
      <c r="A584" s="15">
        <v>41512</v>
      </c>
      <c r="B584" s="55">
        <v>1.03305785123964E-3</v>
      </c>
      <c r="C584" s="55">
        <v>1.03305785123964E-3</v>
      </c>
      <c r="D584" s="55">
        <f t="shared" si="9"/>
        <v>0</v>
      </c>
    </row>
    <row r="585" spans="1:4" x14ac:dyDescent="0.25">
      <c r="A585" s="15">
        <v>41513</v>
      </c>
      <c r="B585" s="55">
        <v>-1.0319917440659899E-3</v>
      </c>
      <c r="C585" s="55">
        <v>-1.0319917440659899E-3</v>
      </c>
      <c r="D585" s="55">
        <f t="shared" si="9"/>
        <v>0</v>
      </c>
    </row>
    <row r="586" spans="1:4" x14ac:dyDescent="0.25">
      <c r="A586" s="15">
        <v>41514</v>
      </c>
      <c r="B586" s="55">
        <v>0</v>
      </c>
      <c r="C586" s="55">
        <v>0</v>
      </c>
      <c r="D586" s="55">
        <f t="shared" si="9"/>
        <v>0</v>
      </c>
    </row>
    <row r="587" spans="1:4" x14ac:dyDescent="0.25">
      <c r="A587" s="15">
        <v>41515</v>
      </c>
      <c r="B587" s="55">
        <v>1.03305785123964E-3</v>
      </c>
      <c r="C587" s="55">
        <v>1.03305785123964E-3</v>
      </c>
      <c r="D587" s="55">
        <f t="shared" si="9"/>
        <v>0</v>
      </c>
    </row>
    <row r="588" spans="1:4" x14ac:dyDescent="0.25">
      <c r="A588" s="15">
        <v>41516</v>
      </c>
      <c r="B588" s="55">
        <v>1.0319917440659899E-3</v>
      </c>
      <c r="C588" s="55">
        <v>1.0319917440659899E-3</v>
      </c>
      <c r="D588" s="55">
        <f t="shared" si="9"/>
        <v>0</v>
      </c>
    </row>
    <row r="589" spans="1:4" x14ac:dyDescent="0.25">
      <c r="A589" s="15">
        <v>41520</v>
      </c>
      <c r="B589" s="55">
        <v>0</v>
      </c>
      <c r="C589" s="55">
        <v>0</v>
      </c>
      <c r="D589" s="55">
        <f t="shared" si="9"/>
        <v>0</v>
      </c>
    </row>
    <row r="590" spans="1:4" x14ac:dyDescent="0.25">
      <c r="A590" s="15">
        <v>41521</v>
      </c>
      <c r="B590" s="55">
        <v>0</v>
      </c>
      <c r="C590" s="55">
        <v>0</v>
      </c>
      <c r="D590" s="55">
        <f t="shared" si="9"/>
        <v>0</v>
      </c>
    </row>
    <row r="591" spans="1:4" x14ac:dyDescent="0.25">
      <c r="A591" s="15">
        <v>41522</v>
      </c>
      <c r="B591" s="55">
        <v>0</v>
      </c>
      <c r="C591" s="55">
        <v>0</v>
      </c>
      <c r="D591" s="55">
        <f t="shared" si="9"/>
        <v>0</v>
      </c>
    </row>
    <row r="592" spans="1:4" x14ac:dyDescent="0.25">
      <c r="A592" s="15">
        <v>41523</v>
      </c>
      <c r="B592" s="55">
        <v>1.03092783505176E-3</v>
      </c>
      <c r="C592" s="55">
        <v>1.03092783505176E-3</v>
      </c>
      <c r="D592" s="55">
        <f t="shared" si="9"/>
        <v>0</v>
      </c>
    </row>
    <row r="593" spans="1:4" x14ac:dyDescent="0.25">
      <c r="A593" s="15">
        <v>41526</v>
      </c>
      <c r="B593" s="55">
        <v>0</v>
      </c>
      <c r="C593" s="55">
        <v>0</v>
      </c>
      <c r="D593" s="55">
        <f t="shared" si="9"/>
        <v>0</v>
      </c>
    </row>
    <row r="594" spans="1:4" x14ac:dyDescent="0.25">
      <c r="A594" s="15">
        <v>41527</v>
      </c>
      <c r="B594" s="55">
        <v>1.02986611740463E-3</v>
      </c>
      <c r="C594" s="55">
        <v>1.02986611740463E-3</v>
      </c>
      <c r="D594" s="55">
        <f t="shared" si="9"/>
        <v>0</v>
      </c>
    </row>
    <row r="595" spans="1:4" x14ac:dyDescent="0.25">
      <c r="A595" s="15">
        <v>41528</v>
      </c>
      <c r="B595" s="55">
        <v>-1.0288065843619999E-3</v>
      </c>
      <c r="C595" s="55">
        <v>-1.0288065843621101E-3</v>
      </c>
      <c r="D595" s="55">
        <f t="shared" si="9"/>
        <v>1.1015494072452725E-16</v>
      </c>
    </row>
    <row r="596" spans="1:4" x14ac:dyDescent="0.25">
      <c r="A596" s="15">
        <v>41529</v>
      </c>
      <c r="B596" s="55">
        <v>1.02986611740463E-3</v>
      </c>
      <c r="C596" s="55">
        <v>1.02986611740463E-3</v>
      </c>
      <c r="D596" s="55">
        <f t="shared" si="9"/>
        <v>0</v>
      </c>
    </row>
    <row r="597" spans="1:4" x14ac:dyDescent="0.25">
      <c r="A597" s="15">
        <v>41530</v>
      </c>
      <c r="B597" s="55">
        <v>0</v>
      </c>
      <c r="C597" s="55">
        <v>0</v>
      </c>
      <c r="D597" s="55">
        <f t="shared" si="9"/>
        <v>0</v>
      </c>
    </row>
    <row r="598" spans="1:4" x14ac:dyDescent="0.25">
      <c r="A598" s="15">
        <v>41533</v>
      </c>
      <c r="B598" s="55">
        <v>1.02880658436222E-3</v>
      </c>
      <c r="C598" s="55">
        <v>1.02880658436222E-3</v>
      </c>
      <c r="D598" s="55">
        <f t="shared" si="9"/>
        <v>0</v>
      </c>
    </row>
    <row r="599" spans="1:4" x14ac:dyDescent="0.25">
      <c r="A599" s="15">
        <v>41534</v>
      </c>
      <c r="B599" s="55">
        <v>1.0277492291881399E-3</v>
      </c>
      <c r="C599" s="55">
        <v>1.0277492291881399E-3</v>
      </c>
      <c r="D599" s="55">
        <f t="shared" si="9"/>
        <v>0</v>
      </c>
    </row>
    <row r="600" spans="1:4" x14ac:dyDescent="0.25">
      <c r="A600" s="15">
        <v>41535</v>
      </c>
      <c r="B600" s="55">
        <v>-1.0266940451746399E-3</v>
      </c>
      <c r="C600" s="55">
        <v>-1.02669404517453E-3</v>
      </c>
      <c r="D600" s="55">
        <f t="shared" si="9"/>
        <v>-1.0993810029003015E-16</v>
      </c>
    </row>
    <row r="601" spans="1:4" x14ac:dyDescent="0.25">
      <c r="A601" s="15">
        <v>41536</v>
      </c>
      <c r="B601" s="55">
        <v>2.05549845837605E-3</v>
      </c>
      <c r="C601" s="55">
        <v>2.05549845837605E-3</v>
      </c>
      <c r="D601" s="55">
        <f t="shared" si="9"/>
        <v>0</v>
      </c>
    </row>
    <row r="602" spans="1:4" x14ac:dyDescent="0.25">
      <c r="A602" s="15">
        <v>41537</v>
      </c>
      <c r="B602" s="55">
        <v>0</v>
      </c>
      <c r="C602" s="55">
        <v>0</v>
      </c>
      <c r="D602" s="55">
        <f t="shared" si="9"/>
        <v>0</v>
      </c>
    </row>
    <row r="603" spans="1:4" x14ac:dyDescent="0.25">
      <c r="A603" s="15">
        <v>41540</v>
      </c>
      <c r="B603" s="55">
        <v>0</v>
      </c>
      <c r="C603" s="55">
        <v>0</v>
      </c>
      <c r="D603" s="55">
        <f t="shared" si="9"/>
        <v>0</v>
      </c>
    </row>
    <row r="604" spans="1:4" x14ac:dyDescent="0.25">
      <c r="A604" s="15">
        <v>41541</v>
      </c>
      <c r="B604" s="55">
        <v>0</v>
      </c>
      <c r="C604" s="55">
        <v>0</v>
      </c>
      <c r="D604" s="55">
        <f t="shared" si="9"/>
        <v>0</v>
      </c>
    </row>
    <row r="605" spans="1:4" x14ac:dyDescent="0.25">
      <c r="A605" s="15">
        <v>41542</v>
      </c>
      <c r="B605" s="55">
        <v>0</v>
      </c>
      <c r="C605" s="55">
        <v>0</v>
      </c>
      <c r="D605" s="55">
        <f t="shared" si="9"/>
        <v>0</v>
      </c>
    </row>
    <row r="606" spans="1:4" x14ac:dyDescent="0.25">
      <c r="A606" s="15">
        <v>41543</v>
      </c>
      <c r="B606" s="55">
        <v>2.33435897632583E-4</v>
      </c>
      <c r="C606" s="55">
        <v>-7.1794871794872402E-3</v>
      </c>
      <c r="D606" s="55">
        <f t="shared" si="9"/>
        <v>7.4129230771198228E-3</v>
      </c>
    </row>
    <row r="607" spans="1:4" x14ac:dyDescent="0.25">
      <c r="A607" s="15">
        <v>41544</v>
      </c>
      <c r="B607" s="55">
        <v>0</v>
      </c>
      <c r="C607" s="55">
        <v>0</v>
      </c>
      <c r="D607" s="55">
        <f t="shared" si="9"/>
        <v>0</v>
      </c>
    </row>
    <row r="608" spans="1:4" x14ac:dyDescent="0.25">
      <c r="A608" s="15">
        <v>41547</v>
      </c>
      <c r="B608" s="55">
        <v>0</v>
      </c>
      <c r="C608" s="55">
        <v>0</v>
      </c>
      <c r="D608" s="55">
        <f t="shared" si="9"/>
        <v>0</v>
      </c>
    </row>
    <row r="609" spans="1:4" x14ac:dyDescent="0.25">
      <c r="A609" s="15">
        <v>41548</v>
      </c>
      <c r="B609" s="55">
        <v>0</v>
      </c>
      <c r="C609" s="55">
        <v>0</v>
      </c>
      <c r="D609" s="55">
        <f t="shared" si="9"/>
        <v>0</v>
      </c>
    </row>
    <row r="610" spans="1:4" x14ac:dyDescent="0.25">
      <c r="A610" s="15">
        <v>41549</v>
      </c>
      <c r="B610" s="55">
        <v>1.03305785123964E-3</v>
      </c>
      <c r="C610" s="55">
        <v>1.03305785123964E-3</v>
      </c>
      <c r="D610" s="55">
        <f t="shared" si="9"/>
        <v>0</v>
      </c>
    </row>
    <row r="611" spans="1:4" x14ac:dyDescent="0.25">
      <c r="A611" s="15">
        <v>41550</v>
      </c>
      <c r="B611" s="55">
        <v>0</v>
      </c>
      <c r="C611" s="55">
        <v>0</v>
      </c>
      <c r="D611" s="55">
        <f t="shared" si="9"/>
        <v>0</v>
      </c>
    </row>
    <row r="612" spans="1:4" x14ac:dyDescent="0.25">
      <c r="A612" s="15">
        <v>41551</v>
      </c>
      <c r="B612" s="55">
        <v>1.0319917440659899E-3</v>
      </c>
      <c r="C612" s="55">
        <v>1.0319917440659899E-3</v>
      </c>
      <c r="D612" s="55">
        <f t="shared" si="9"/>
        <v>0</v>
      </c>
    </row>
    <row r="613" spans="1:4" x14ac:dyDescent="0.25">
      <c r="A613" s="15">
        <v>41554</v>
      </c>
      <c r="B613" s="55">
        <v>0</v>
      </c>
      <c r="C613" s="55">
        <v>0</v>
      </c>
      <c r="D613" s="55">
        <f t="shared" si="9"/>
        <v>0</v>
      </c>
    </row>
    <row r="614" spans="1:4" x14ac:dyDescent="0.25">
      <c r="A614" s="15">
        <v>41555</v>
      </c>
      <c r="B614" s="55">
        <v>0</v>
      </c>
      <c r="C614" s="55">
        <v>0</v>
      </c>
      <c r="D614" s="55">
        <f t="shared" si="9"/>
        <v>0</v>
      </c>
    </row>
    <row r="615" spans="1:4" x14ac:dyDescent="0.25">
      <c r="A615" s="15">
        <v>41556</v>
      </c>
      <c r="B615" s="55">
        <v>-1.0309278350515399E-3</v>
      </c>
      <c r="C615" s="55">
        <v>-1.0309278350515399E-3</v>
      </c>
      <c r="D615" s="55">
        <f t="shared" si="9"/>
        <v>0</v>
      </c>
    </row>
    <row r="616" spans="1:4" x14ac:dyDescent="0.25">
      <c r="A616" s="15">
        <v>41557</v>
      </c>
      <c r="B616" s="55">
        <v>1.0319917440659899E-3</v>
      </c>
      <c r="C616" s="55">
        <v>1.0319917440659899E-3</v>
      </c>
      <c r="D616" s="55">
        <f t="shared" si="9"/>
        <v>0</v>
      </c>
    </row>
    <row r="617" spans="1:4" x14ac:dyDescent="0.25">
      <c r="A617" s="15">
        <v>41558</v>
      </c>
      <c r="B617" s="55">
        <v>0</v>
      </c>
      <c r="C617" s="55">
        <v>0</v>
      </c>
      <c r="D617" s="55">
        <f t="shared" si="9"/>
        <v>0</v>
      </c>
    </row>
    <row r="618" spans="1:4" x14ac:dyDescent="0.25">
      <c r="A618" s="15">
        <v>41562</v>
      </c>
      <c r="B618" s="55">
        <v>1.03092783505176E-3</v>
      </c>
      <c r="C618" s="55">
        <v>1.03092783505176E-3</v>
      </c>
      <c r="D618" s="55">
        <f t="shared" si="9"/>
        <v>0</v>
      </c>
    </row>
    <row r="619" spans="1:4" x14ac:dyDescent="0.25">
      <c r="A619" s="15">
        <v>41563</v>
      </c>
      <c r="B619" s="55">
        <v>0</v>
      </c>
      <c r="C619" s="55">
        <v>0</v>
      </c>
      <c r="D619" s="55">
        <f t="shared" si="9"/>
        <v>0</v>
      </c>
    </row>
    <row r="620" spans="1:4" x14ac:dyDescent="0.25">
      <c r="A620" s="15">
        <v>41564</v>
      </c>
      <c r="B620" s="55">
        <v>1.02986611740463E-3</v>
      </c>
      <c r="C620" s="55">
        <v>1.02986611740463E-3</v>
      </c>
      <c r="D620" s="55">
        <f t="shared" si="9"/>
        <v>0</v>
      </c>
    </row>
    <row r="621" spans="1:4" x14ac:dyDescent="0.25">
      <c r="A621" s="15">
        <v>41565</v>
      </c>
      <c r="B621" s="55">
        <v>2.0576131687242202E-3</v>
      </c>
      <c r="C621" s="55">
        <v>2.0576131687242202E-3</v>
      </c>
      <c r="D621" s="55">
        <f t="shared" si="9"/>
        <v>0</v>
      </c>
    </row>
    <row r="622" spans="1:4" x14ac:dyDescent="0.25">
      <c r="A622" s="15">
        <v>41568</v>
      </c>
      <c r="B622" s="55">
        <v>1.0266940451744101E-3</v>
      </c>
      <c r="C622" s="55">
        <v>1.0266940451744101E-3</v>
      </c>
      <c r="D622" s="55">
        <f t="shared" si="9"/>
        <v>0</v>
      </c>
    </row>
    <row r="623" spans="1:4" x14ac:dyDescent="0.25">
      <c r="A623" s="15">
        <v>41569</v>
      </c>
      <c r="B623" s="55">
        <v>0</v>
      </c>
      <c r="C623" s="55">
        <v>0</v>
      </c>
      <c r="D623" s="55">
        <f t="shared" si="9"/>
        <v>0</v>
      </c>
    </row>
    <row r="624" spans="1:4" x14ac:dyDescent="0.25">
      <c r="A624" s="15">
        <v>41570</v>
      </c>
      <c r="B624" s="55">
        <v>1.0256410256410701E-3</v>
      </c>
      <c r="C624" s="55">
        <v>1.0256410256410701E-3</v>
      </c>
      <c r="D624" s="55">
        <f t="shared" si="9"/>
        <v>0</v>
      </c>
    </row>
    <row r="625" spans="1:4" x14ac:dyDescent="0.25">
      <c r="A625" s="15">
        <v>41571</v>
      </c>
      <c r="B625" s="55">
        <v>2.04918032786883E-3</v>
      </c>
      <c r="C625" s="55">
        <v>2.04918032786883E-3</v>
      </c>
      <c r="D625" s="55">
        <f t="shared" si="9"/>
        <v>0</v>
      </c>
    </row>
    <row r="626" spans="1:4" x14ac:dyDescent="0.25">
      <c r="A626" s="15">
        <v>41572</v>
      </c>
      <c r="B626" s="55">
        <v>0</v>
      </c>
      <c r="C626" s="55">
        <v>0</v>
      </c>
      <c r="D626" s="55">
        <f t="shared" si="9"/>
        <v>0</v>
      </c>
    </row>
    <row r="627" spans="1:4" x14ac:dyDescent="0.25">
      <c r="A627" s="15">
        <v>41575</v>
      </c>
      <c r="B627" s="55">
        <v>0</v>
      </c>
      <c r="C627" s="55">
        <v>0</v>
      </c>
      <c r="D627" s="55">
        <f t="shared" si="9"/>
        <v>0</v>
      </c>
    </row>
    <row r="628" spans="1:4" x14ac:dyDescent="0.25">
      <c r="A628" s="15">
        <v>41576</v>
      </c>
      <c r="B628" s="55">
        <v>0</v>
      </c>
      <c r="C628" s="55">
        <v>0</v>
      </c>
      <c r="D628" s="55">
        <f t="shared" si="9"/>
        <v>0</v>
      </c>
    </row>
    <row r="629" spans="1:4" x14ac:dyDescent="0.25">
      <c r="A629" s="15">
        <v>41577</v>
      </c>
      <c r="B629" s="55">
        <v>1.0224948875254801E-3</v>
      </c>
      <c r="C629" s="55">
        <v>1.0224948875254801E-3</v>
      </c>
      <c r="D629" s="55">
        <f t="shared" si="9"/>
        <v>0</v>
      </c>
    </row>
    <row r="630" spans="1:4" x14ac:dyDescent="0.25">
      <c r="A630" s="15">
        <v>41578</v>
      </c>
      <c r="B630" s="55">
        <v>0</v>
      </c>
      <c r="C630" s="55">
        <v>0</v>
      </c>
      <c r="D630" s="55">
        <f t="shared" si="9"/>
        <v>0</v>
      </c>
    </row>
    <row r="631" spans="1:4" x14ac:dyDescent="0.25">
      <c r="A631" s="15">
        <v>41579</v>
      </c>
      <c r="B631" s="55">
        <v>0</v>
      </c>
      <c r="C631" s="55">
        <v>0</v>
      </c>
      <c r="D631" s="55">
        <f t="shared" si="9"/>
        <v>0</v>
      </c>
    </row>
    <row r="632" spans="1:4" x14ac:dyDescent="0.25">
      <c r="A632" s="15">
        <v>41582</v>
      </c>
      <c r="B632" s="55">
        <v>0</v>
      </c>
      <c r="C632" s="55">
        <v>0</v>
      </c>
      <c r="D632" s="55">
        <f t="shared" si="9"/>
        <v>0</v>
      </c>
    </row>
    <row r="633" spans="1:4" x14ac:dyDescent="0.25">
      <c r="A633" s="15">
        <v>41583</v>
      </c>
      <c r="B633" s="55">
        <v>1.02145045965285E-3</v>
      </c>
      <c r="C633" s="55">
        <v>1.02145045965285E-3</v>
      </c>
      <c r="D633" s="55">
        <f t="shared" si="9"/>
        <v>0</v>
      </c>
    </row>
    <row r="634" spans="1:4" x14ac:dyDescent="0.25">
      <c r="A634" s="15">
        <v>41584</v>
      </c>
      <c r="B634" s="55">
        <v>0</v>
      </c>
      <c r="C634" s="55">
        <v>0</v>
      </c>
      <c r="D634" s="55">
        <f t="shared" si="9"/>
        <v>0</v>
      </c>
    </row>
    <row r="635" spans="1:4" x14ac:dyDescent="0.25">
      <c r="A635" s="15">
        <v>41585</v>
      </c>
      <c r="B635" s="55">
        <v>0</v>
      </c>
      <c r="C635" s="55">
        <v>0</v>
      </c>
      <c r="D635" s="55">
        <f t="shared" si="9"/>
        <v>0</v>
      </c>
    </row>
    <row r="636" spans="1:4" x14ac:dyDescent="0.25">
      <c r="A636" s="15">
        <v>41586</v>
      </c>
      <c r="B636" s="55">
        <v>0</v>
      </c>
      <c r="C636" s="55">
        <v>0</v>
      </c>
      <c r="D636" s="55">
        <f t="shared" si="9"/>
        <v>0</v>
      </c>
    </row>
    <row r="637" spans="1:4" x14ac:dyDescent="0.25">
      <c r="A637" s="15">
        <v>41590</v>
      </c>
      <c r="B637" s="55">
        <v>0</v>
      </c>
      <c r="C637" s="55">
        <v>-1.01936799184499E-3</v>
      </c>
      <c r="D637" s="55">
        <f t="shared" si="9"/>
        <v>1.01936799184499E-3</v>
      </c>
    </row>
    <row r="638" spans="1:4" x14ac:dyDescent="0.25">
      <c r="A638" s="15">
        <v>41591</v>
      </c>
      <c r="B638" s="55">
        <v>0</v>
      </c>
      <c r="C638" s="55">
        <v>0</v>
      </c>
      <c r="D638" s="55">
        <f t="shared" si="9"/>
        <v>0</v>
      </c>
    </row>
    <row r="639" spans="1:4" x14ac:dyDescent="0.25">
      <c r="A639" s="15">
        <v>41592</v>
      </c>
      <c r="B639" s="55">
        <v>0</v>
      </c>
      <c r="C639" s="55">
        <v>0</v>
      </c>
      <c r="D639" s="55">
        <f t="shared" si="9"/>
        <v>0</v>
      </c>
    </row>
    <row r="640" spans="1:4" x14ac:dyDescent="0.25">
      <c r="A640" s="15">
        <v>41593</v>
      </c>
      <c r="B640" s="55">
        <v>1.0204081632652099E-3</v>
      </c>
      <c r="C640" s="55">
        <v>1.0204081632652099E-3</v>
      </c>
      <c r="D640" s="55">
        <f t="shared" si="9"/>
        <v>0</v>
      </c>
    </row>
    <row r="641" spans="1:4" x14ac:dyDescent="0.25">
      <c r="A641" s="15">
        <v>41596</v>
      </c>
      <c r="B641" s="55">
        <v>0</v>
      </c>
      <c r="C641" s="55">
        <v>0</v>
      </c>
      <c r="D641" s="55">
        <f t="shared" si="9"/>
        <v>0</v>
      </c>
    </row>
    <row r="642" spans="1:4" x14ac:dyDescent="0.25">
      <c r="A642" s="15">
        <v>41597</v>
      </c>
      <c r="B642" s="55">
        <v>0</v>
      </c>
      <c r="C642" s="55">
        <v>0</v>
      </c>
      <c r="D642" s="55">
        <f t="shared" ref="D642:D705" si="10">B642-C642</f>
        <v>0</v>
      </c>
    </row>
    <row r="643" spans="1:4" x14ac:dyDescent="0.25">
      <c r="A643" s="15">
        <v>41598</v>
      </c>
      <c r="B643" s="55">
        <v>1.0193679918450999E-3</v>
      </c>
      <c r="C643" s="55">
        <v>1.0193679918450999E-3</v>
      </c>
      <c r="D643" s="55">
        <f t="shared" si="10"/>
        <v>0</v>
      </c>
    </row>
    <row r="644" spans="1:4" x14ac:dyDescent="0.25">
      <c r="A644" s="15">
        <v>41599</v>
      </c>
      <c r="B644" s="55">
        <v>-1.01832993890016E-3</v>
      </c>
      <c r="C644" s="55">
        <v>-1.01832993890016E-3</v>
      </c>
      <c r="D644" s="55">
        <f t="shared" si="10"/>
        <v>0</v>
      </c>
    </row>
    <row r="645" spans="1:4" x14ac:dyDescent="0.25">
      <c r="A645" s="15">
        <v>41600</v>
      </c>
      <c r="B645" s="55">
        <v>2.03873598368998E-3</v>
      </c>
      <c r="C645" s="55">
        <v>2.03873598368998E-3</v>
      </c>
      <c r="D645" s="55">
        <f t="shared" si="10"/>
        <v>0</v>
      </c>
    </row>
    <row r="646" spans="1:4" x14ac:dyDescent="0.25">
      <c r="A646" s="15">
        <v>41603</v>
      </c>
      <c r="B646" s="55">
        <v>0</v>
      </c>
      <c r="C646" s="55">
        <v>0</v>
      </c>
      <c r="D646" s="55">
        <f t="shared" si="10"/>
        <v>0</v>
      </c>
    </row>
    <row r="647" spans="1:4" x14ac:dyDescent="0.25">
      <c r="A647" s="15">
        <v>41604</v>
      </c>
      <c r="B647" s="55">
        <v>0</v>
      </c>
      <c r="C647" s="55">
        <v>0</v>
      </c>
      <c r="D647" s="55">
        <f t="shared" si="10"/>
        <v>0</v>
      </c>
    </row>
    <row r="648" spans="1:4" x14ac:dyDescent="0.25">
      <c r="A648" s="15">
        <v>41605</v>
      </c>
      <c r="B648" s="55">
        <v>1.01729399796535E-3</v>
      </c>
      <c r="C648" s="55">
        <v>1.01729399796535E-3</v>
      </c>
      <c r="D648" s="55">
        <f t="shared" si="10"/>
        <v>0</v>
      </c>
    </row>
    <row r="649" spans="1:4" x14ac:dyDescent="0.25">
      <c r="A649" s="15">
        <v>41607</v>
      </c>
      <c r="B649" s="55">
        <v>0</v>
      </c>
      <c r="C649" s="55">
        <v>0</v>
      </c>
      <c r="D649" s="55">
        <f t="shared" si="10"/>
        <v>0</v>
      </c>
    </row>
    <row r="650" spans="1:4" x14ac:dyDescent="0.25">
      <c r="A650" s="15">
        <v>41610</v>
      </c>
      <c r="B650" s="55">
        <v>1.0162601626015899E-3</v>
      </c>
      <c r="C650" s="55">
        <v>1.0162601626015899E-3</v>
      </c>
      <c r="D650" s="55">
        <f t="shared" si="10"/>
        <v>0</v>
      </c>
    </row>
    <row r="651" spans="1:4" x14ac:dyDescent="0.25">
      <c r="A651" s="15">
        <v>41611</v>
      </c>
      <c r="B651" s="55">
        <v>0</v>
      </c>
      <c r="C651" s="55">
        <v>0</v>
      </c>
      <c r="D651" s="55">
        <f t="shared" si="10"/>
        <v>0</v>
      </c>
    </row>
    <row r="652" spans="1:4" x14ac:dyDescent="0.25">
      <c r="A652" s="15">
        <v>41612</v>
      </c>
      <c r="B652" s="55">
        <v>1.01522842639601E-3</v>
      </c>
      <c r="C652" s="55">
        <v>1.01522842639601E-3</v>
      </c>
      <c r="D652" s="55">
        <f t="shared" si="10"/>
        <v>0</v>
      </c>
    </row>
    <row r="653" spans="1:4" x14ac:dyDescent="0.25">
      <c r="A653" s="15">
        <v>41613</v>
      </c>
      <c r="B653" s="55">
        <v>-1.01419878296138E-3</v>
      </c>
      <c r="C653" s="55">
        <v>-1.01419878296138E-3</v>
      </c>
      <c r="D653" s="55">
        <f t="shared" si="10"/>
        <v>0</v>
      </c>
    </row>
    <row r="654" spans="1:4" x14ac:dyDescent="0.25">
      <c r="A654" s="15">
        <v>41614</v>
      </c>
      <c r="B654" s="55">
        <v>1.01522842639601E-3</v>
      </c>
      <c r="C654" s="55">
        <v>1.01522842639601E-3</v>
      </c>
      <c r="D654" s="55">
        <f t="shared" si="10"/>
        <v>0</v>
      </c>
    </row>
    <row r="655" spans="1:4" x14ac:dyDescent="0.25">
      <c r="A655" s="15">
        <v>41617</v>
      </c>
      <c r="B655" s="55">
        <v>0</v>
      </c>
      <c r="C655" s="55">
        <v>0</v>
      </c>
      <c r="D655" s="55">
        <f t="shared" si="10"/>
        <v>0</v>
      </c>
    </row>
    <row r="656" spans="1:4" x14ac:dyDescent="0.25">
      <c r="A656" s="15">
        <v>41618</v>
      </c>
      <c r="B656" s="55">
        <v>0</v>
      </c>
      <c r="C656" s="55">
        <v>0</v>
      </c>
      <c r="D656" s="55">
        <f t="shared" si="10"/>
        <v>0</v>
      </c>
    </row>
    <row r="657" spans="1:4" x14ac:dyDescent="0.25">
      <c r="A657" s="15">
        <v>41619</v>
      </c>
      <c r="B657" s="55">
        <v>0</v>
      </c>
      <c r="C657" s="55">
        <v>0</v>
      </c>
      <c r="D657" s="55">
        <f t="shared" si="10"/>
        <v>0</v>
      </c>
    </row>
    <row r="658" spans="1:4" x14ac:dyDescent="0.25">
      <c r="A658" s="15">
        <v>41620</v>
      </c>
      <c r="B658" s="55">
        <v>0</v>
      </c>
      <c r="C658" s="55">
        <v>0</v>
      </c>
      <c r="D658" s="55">
        <f t="shared" si="10"/>
        <v>0</v>
      </c>
    </row>
    <row r="659" spans="1:4" x14ac:dyDescent="0.25">
      <c r="A659" s="15">
        <v>41621</v>
      </c>
      <c r="B659" s="55">
        <v>0</v>
      </c>
      <c r="C659" s="55">
        <v>0</v>
      </c>
      <c r="D659" s="55">
        <f t="shared" si="10"/>
        <v>0</v>
      </c>
    </row>
    <row r="660" spans="1:4" x14ac:dyDescent="0.25">
      <c r="A660" s="15">
        <v>41624</v>
      </c>
      <c r="B660" s="55">
        <v>1.0141987829614999E-3</v>
      </c>
      <c r="C660" s="55">
        <v>1.0141987829614999E-3</v>
      </c>
      <c r="D660" s="55">
        <f t="shared" si="10"/>
        <v>0</v>
      </c>
    </row>
    <row r="661" spans="1:4" x14ac:dyDescent="0.25">
      <c r="A661" s="15">
        <v>41625</v>
      </c>
      <c r="B661" s="55">
        <v>0</v>
      </c>
      <c r="C661" s="55">
        <v>0</v>
      </c>
      <c r="D661" s="55">
        <f t="shared" si="10"/>
        <v>0</v>
      </c>
    </row>
    <row r="662" spans="1:4" x14ac:dyDescent="0.25">
      <c r="A662" s="15">
        <v>41626</v>
      </c>
      <c r="B662" s="55">
        <v>0</v>
      </c>
      <c r="C662" s="55">
        <v>0</v>
      </c>
      <c r="D662" s="55">
        <f t="shared" si="10"/>
        <v>0</v>
      </c>
    </row>
    <row r="663" spans="1:4" x14ac:dyDescent="0.25">
      <c r="A663" s="15">
        <v>41627</v>
      </c>
      <c r="B663" s="55">
        <v>0</v>
      </c>
      <c r="C663" s="55">
        <v>0</v>
      </c>
      <c r="D663" s="55">
        <f t="shared" si="10"/>
        <v>0</v>
      </c>
    </row>
    <row r="664" spans="1:4" x14ac:dyDescent="0.25">
      <c r="A664" s="15">
        <v>41628</v>
      </c>
      <c r="B664" s="55">
        <v>0</v>
      </c>
      <c r="C664" s="55">
        <v>0</v>
      </c>
      <c r="D664" s="55">
        <f t="shared" si="10"/>
        <v>0</v>
      </c>
    </row>
    <row r="665" spans="1:4" x14ac:dyDescent="0.25">
      <c r="A665" s="15">
        <v>41631</v>
      </c>
      <c r="B665" s="55">
        <v>1.01317122593736E-3</v>
      </c>
      <c r="C665" s="55">
        <v>1.01317122593736E-3</v>
      </c>
      <c r="D665" s="55">
        <f t="shared" si="10"/>
        <v>0</v>
      </c>
    </row>
    <row r="666" spans="1:4" x14ac:dyDescent="0.25">
      <c r="A666" s="15">
        <v>41632</v>
      </c>
      <c r="B666" s="55">
        <v>1.0121457489877801E-3</v>
      </c>
      <c r="C666" s="55">
        <v>1.0121457489877801E-3</v>
      </c>
      <c r="D666" s="55">
        <f t="shared" si="10"/>
        <v>0</v>
      </c>
    </row>
    <row r="667" spans="1:4" x14ac:dyDescent="0.25">
      <c r="A667" s="15">
        <v>41634</v>
      </c>
      <c r="B667" s="55">
        <v>0</v>
      </c>
      <c r="C667" s="55">
        <v>0</v>
      </c>
      <c r="D667" s="55">
        <f t="shared" si="10"/>
        <v>0</v>
      </c>
    </row>
    <row r="668" spans="1:4" x14ac:dyDescent="0.25">
      <c r="A668" s="15">
        <v>41635</v>
      </c>
      <c r="B668" s="55">
        <v>1.01112234580381E-3</v>
      </c>
      <c r="C668" s="55">
        <v>1.01112234580381E-3</v>
      </c>
      <c r="D668" s="55">
        <f t="shared" si="10"/>
        <v>0</v>
      </c>
    </row>
    <row r="669" spans="1:4" x14ac:dyDescent="0.25">
      <c r="A669" s="15">
        <v>41638</v>
      </c>
      <c r="B669" s="55">
        <v>2.2543535361552199E-4</v>
      </c>
      <c r="C669" s="55">
        <v>-7.0707070707071197E-3</v>
      </c>
      <c r="D669" s="55">
        <f t="shared" si="10"/>
        <v>7.2961424243226415E-3</v>
      </c>
    </row>
    <row r="670" spans="1:4" x14ac:dyDescent="0.25">
      <c r="A670" s="15">
        <v>41639</v>
      </c>
      <c r="B670" s="55">
        <v>0</v>
      </c>
      <c r="C670" s="55">
        <v>0</v>
      </c>
      <c r="D670" s="55">
        <f t="shared" si="10"/>
        <v>0</v>
      </c>
    </row>
    <row r="671" spans="1:4" x14ac:dyDescent="0.25">
      <c r="A671" s="15">
        <v>41641</v>
      </c>
      <c r="B671" s="55">
        <v>1.01729399796535E-3</v>
      </c>
      <c r="C671" s="55">
        <v>1.01729399796535E-3</v>
      </c>
      <c r="D671" s="55">
        <f t="shared" si="10"/>
        <v>0</v>
      </c>
    </row>
    <row r="672" spans="1:4" x14ac:dyDescent="0.25">
      <c r="A672" s="15">
        <v>41642</v>
      </c>
      <c r="B672" s="55">
        <v>0</v>
      </c>
      <c r="C672" s="55">
        <v>0</v>
      </c>
      <c r="D672" s="55">
        <f t="shared" si="10"/>
        <v>0</v>
      </c>
    </row>
    <row r="673" spans="1:4" x14ac:dyDescent="0.25">
      <c r="A673" s="15">
        <v>41645</v>
      </c>
      <c r="B673" s="55">
        <v>1.0162601626015899E-3</v>
      </c>
      <c r="C673" s="55">
        <v>1.0162601626015899E-3</v>
      </c>
      <c r="D673" s="55">
        <f t="shared" si="10"/>
        <v>0</v>
      </c>
    </row>
    <row r="674" spans="1:4" x14ac:dyDescent="0.25">
      <c r="A674" s="15">
        <v>41646</v>
      </c>
      <c r="B674" s="55">
        <v>1.01522842639601E-3</v>
      </c>
      <c r="C674" s="55">
        <v>1.01522842639601E-3</v>
      </c>
      <c r="D674" s="55">
        <f t="shared" si="10"/>
        <v>0</v>
      </c>
    </row>
    <row r="675" spans="1:4" x14ac:dyDescent="0.25">
      <c r="A675" s="15">
        <v>41647</v>
      </c>
      <c r="B675" s="55">
        <v>1.0141987829614999E-3</v>
      </c>
      <c r="C675" s="55">
        <v>1.0141987829614999E-3</v>
      </c>
      <c r="D675" s="55">
        <f t="shared" si="10"/>
        <v>0</v>
      </c>
    </row>
    <row r="676" spans="1:4" x14ac:dyDescent="0.25">
      <c r="A676" s="15">
        <v>41648</v>
      </c>
      <c r="B676" s="55">
        <v>1.01317122593736E-3</v>
      </c>
      <c r="C676" s="55">
        <v>1.01317122593736E-3</v>
      </c>
      <c r="D676" s="55">
        <f t="shared" si="10"/>
        <v>0</v>
      </c>
    </row>
    <row r="677" spans="1:4" x14ac:dyDescent="0.25">
      <c r="A677" s="15">
        <v>41649</v>
      </c>
      <c r="B677" s="55">
        <v>0</v>
      </c>
      <c r="C677" s="55">
        <v>0</v>
      </c>
      <c r="D677" s="55">
        <f t="shared" si="10"/>
        <v>0</v>
      </c>
    </row>
    <row r="678" spans="1:4" x14ac:dyDescent="0.25">
      <c r="A678" s="15">
        <v>41652</v>
      </c>
      <c r="B678" s="55">
        <v>0</v>
      </c>
      <c r="C678" s="55">
        <v>0</v>
      </c>
      <c r="D678" s="55">
        <f t="shared" si="10"/>
        <v>0</v>
      </c>
    </row>
    <row r="679" spans="1:4" x14ac:dyDescent="0.25">
      <c r="A679" s="15">
        <v>41653</v>
      </c>
      <c r="B679" s="55">
        <v>0</v>
      </c>
      <c r="C679" s="55">
        <v>0</v>
      </c>
      <c r="D679" s="55">
        <f t="shared" si="10"/>
        <v>0</v>
      </c>
    </row>
    <row r="680" spans="1:4" x14ac:dyDescent="0.25">
      <c r="A680" s="15">
        <v>41654</v>
      </c>
      <c r="B680" s="55">
        <v>1.0121457489877801E-3</v>
      </c>
      <c r="C680" s="55">
        <v>1.0121457489877801E-3</v>
      </c>
      <c r="D680" s="55">
        <f t="shared" si="10"/>
        <v>0</v>
      </c>
    </row>
    <row r="681" spans="1:4" x14ac:dyDescent="0.25">
      <c r="A681" s="15">
        <v>41655</v>
      </c>
      <c r="B681" s="55">
        <v>0</v>
      </c>
      <c r="C681" s="55">
        <v>0</v>
      </c>
      <c r="D681" s="55">
        <f t="shared" si="10"/>
        <v>0</v>
      </c>
    </row>
    <row r="682" spans="1:4" x14ac:dyDescent="0.25">
      <c r="A682" s="15">
        <v>41656</v>
      </c>
      <c r="B682" s="55">
        <v>0</v>
      </c>
      <c r="C682" s="55">
        <v>0</v>
      </c>
      <c r="D682" s="55">
        <f t="shared" si="10"/>
        <v>0</v>
      </c>
    </row>
    <row r="683" spans="1:4" x14ac:dyDescent="0.25">
      <c r="A683" s="15">
        <v>41660</v>
      </c>
      <c r="B683" s="55">
        <v>1.01112234580381E-3</v>
      </c>
      <c r="C683" s="55">
        <v>1.01112234580381E-3</v>
      </c>
      <c r="D683" s="55">
        <f t="shared" si="10"/>
        <v>0</v>
      </c>
    </row>
    <row r="684" spans="1:4" x14ac:dyDescent="0.25">
      <c r="A684" s="15">
        <v>41661</v>
      </c>
      <c r="B684" s="55">
        <v>1.0101010101009099E-3</v>
      </c>
      <c r="C684" s="55">
        <v>1.0101010101009099E-3</v>
      </c>
      <c r="D684" s="55">
        <f t="shared" si="10"/>
        <v>0</v>
      </c>
    </row>
    <row r="685" spans="1:4" x14ac:dyDescent="0.25">
      <c r="A685" s="15">
        <v>41662</v>
      </c>
      <c r="B685" s="55">
        <v>-1.00908173562053E-3</v>
      </c>
      <c r="C685" s="55">
        <v>-1.00908173562053E-3</v>
      </c>
      <c r="D685" s="55">
        <f t="shared" si="10"/>
        <v>0</v>
      </c>
    </row>
    <row r="686" spans="1:4" x14ac:dyDescent="0.25">
      <c r="A686" s="15">
        <v>41663</v>
      </c>
      <c r="B686" s="55">
        <v>-2.0202020202020302E-3</v>
      </c>
      <c r="C686" s="55">
        <v>-2.02020202020192E-3</v>
      </c>
      <c r="D686" s="55">
        <f t="shared" si="10"/>
        <v>-1.1015494072452725E-16</v>
      </c>
    </row>
    <row r="687" spans="1:4" x14ac:dyDescent="0.25">
      <c r="A687" s="15">
        <v>41666</v>
      </c>
      <c r="B687" s="55">
        <v>-1.012145748988E-3</v>
      </c>
      <c r="C687" s="55">
        <v>-1.012145748988E-3</v>
      </c>
      <c r="D687" s="55">
        <f t="shared" si="10"/>
        <v>0</v>
      </c>
    </row>
    <row r="688" spans="1:4" x14ac:dyDescent="0.25">
      <c r="A688" s="15">
        <v>41667</v>
      </c>
      <c r="B688" s="55">
        <v>-1.0131712259371401E-3</v>
      </c>
      <c r="C688" s="55">
        <v>-1.0131712259371401E-3</v>
      </c>
      <c r="D688" s="55">
        <f t="shared" si="10"/>
        <v>0</v>
      </c>
    </row>
    <row r="689" spans="1:4" x14ac:dyDescent="0.25">
      <c r="A689" s="15">
        <v>41668</v>
      </c>
      <c r="B689" s="55">
        <v>0</v>
      </c>
      <c r="C689" s="55">
        <v>0</v>
      </c>
      <c r="D689" s="55">
        <f t="shared" si="10"/>
        <v>0</v>
      </c>
    </row>
    <row r="690" spans="1:4" x14ac:dyDescent="0.25">
      <c r="A690" s="15">
        <v>41669</v>
      </c>
      <c r="B690" s="55">
        <v>1.0141987829614999E-3</v>
      </c>
      <c r="C690" s="55">
        <v>1.0141987829614999E-3</v>
      </c>
      <c r="D690" s="55">
        <f t="shared" si="10"/>
        <v>0</v>
      </c>
    </row>
    <row r="691" spans="1:4" x14ac:dyDescent="0.25">
      <c r="A691" s="15">
        <v>41670</v>
      </c>
      <c r="B691" s="55">
        <v>-1.0131712259371401E-3</v>
      </c>
      <c r="C691" s="55">
        <v>-1.0131712259371401E-3</v>
      </c>
      <c r="D691" s="55">
        <f t="shared" si="10"/>
        <v>0</v>
      </c>
    </row>
    <row r="692" spans="1:4" x14ac:dyDescent="0.25">
      <c r="A692" s="15">
        <v>41673</v>
      </c>
      <c r="B692" s="55">
        <v>0</v>
      </c>
      <c r="C692" s="55">
        <v>0</v>
      </c>
      <c r="D692" s="55">
        <f t="shared" si="10"/>
        <v>0</v>
      </c>
    </row>
    <row r="693" spans="1:4" x14ac:dyDescent="0.25">
      <c r="A693" s="15">
        <v>41674</v>
      </c>
      <c r="B693" s="55">
        <v>-1.0141987829614999E-3</v>
      </c>
      <c r="C693" s="55">
        <v>-1.01419878296138E-3</v>
      </c>
      <c r="D693" s="55">
        <f t="shared" si="10"/>
        <v>-1.1991276027689679E-16</v>
      </c>
    </row>
    <row r="694" spans="1:4" x14ac:dyDescent="0.25">
      <c r="A694" s="15">
        <v>41675</v>
      </c>
      <c r="B694" s="55">
        <v>0</v>
      </c>
      <c r="C694" s="55">
        <v>0</v>
      </c>
      <c r="D694" s="55">
        <f t="shared" si="10"/>
        <v>0</v>
      </c>
    </row>
    <row r="695" spans="1:4" x14ac:dyDescent="0.25">
      <c r="A695" s="15">
        <v>41676</v>
      </c>
      <c r="B695" s="55">
        <v>1.01522842639601E-3</v>
      </c>
      <c r="C695" s="55">
        <v>1.01522842639601E-3</v>
      </c>
      <c r="D695" s="55">
        <f t="shared" si="10"/>
        <v>0</v>
      </c>
    </row>
    <row r="696" spans="1:4" x14ac:dyDescent="0.25">
      <c r="A696" s="15">
        <v>41677</v>
      </c>
      <c r="B696" s="55">
        <v>1.0141987829614999E-3</v>
      </c>
      <c r="C696" s="55">
        <v>1.0141987829614999E-3</v>
      </c>
      <c r="D696" s="55">
        <f t="shared" si="10"/>
        <v>0</v>
      </c>
    </row>
    <row r="697" spans="1:4" x14ac:dyDescent="0.25">
      <c r="A697" s="15">
        <v>41680</v>
      </c>
      <c r="B697" s="55">
        <v>1.01317122593736E-3</v>
      </c>
      <c r="C697" s="55">
        <v>1.01317122593736E-3</v>
      </c>
      <c r="D697" s="55">
        <f t="shared" si="10"/>
        <v>0</v>
      </c>
    </row>
    <row r="698" spans="1:4" x14ac:dyDescent="0.25">
      <c r="A698" s="15">
        <v>41681</v>
      </c>
      <c r="B698" s="55">
        <v>0</v>
      </c>
      <c r="C698" s="55">
        <v>0</v>
      </c>
      <c r="D698" s="55">
        <f t="shared" si="10"/>
        <v>0</v>
      </c>
    </row>
    <row r="699" spans="1:4" x14ac:dyDescent="0.25">
      <c r="A699" s="15">
        <v>41682</v>
      </c>
      <c r="B699" s="55">
        <v>2.0242914979755602E-3</v>
      </c>
      <c r="C699" s="55">
        <v>2.0242914979755602E-3</v>
      </c>
      <c r="D699" s="55">
        <f t="shared" si="10"/>
        <v>0</v>
      </c>
    </row>
    <row r="700" spans="1:4" x14ac:dyDescent="0.25">
      <c r="A700" s="15">
        <v>41683</v>
      </c>
      <c r="B700" s="55">
        <v>-1.0101010101010201E-3</v>
      </c>
      <c r="C700" s="55">
        <v>-1.0101010101010201E-3</v>
      </c>
      <c r="D700" s="55">
        <f t="shared" si="10"/>
        <v>0</v>
      </c>
    </row>
    <row r="701" spans="1:4" x14ac:dyDescent="0.25">
      <c r="A701" s="15">
        <v>41684</v>
      </c>
      <c r="B701" s="55">
        <v>1.01112234580381E-3</v>
      </c>
      <c r="C701" s="55">
        <v>1.01112234580381E-3</v>
      </c>
      <c r="D701" s="55">
        <f t="shared" si="10"/>
        <v>0</v>
      </c>
    </row>
    <row r="702" spans="1:4" x14ac:dyDescent="0.25">
      <c r="A702" s="15">
        <v>41688</v>
      </c>
      <c r="B702" s="55">
        <v>0</v>
      </c>
      <c r="C702" s="55">
        <v>0</v>
      </c>
      <c r="D702" s="55">
        <f t="shared" si="10"/>
        <v>0</v>
      </c>
    </row>
    <row r="703" spans="1:4" x14ac:dyDescent="0.25">
      <c r="A703" s="15">
        <v>41689</v>
      </c>
      <c r="B703" s="55">
        <v>1.0101010101009099E-3</v>
      </c>
      <c r="C703" s="55">
        <v>1.0101010101009099E-3</v>
      </c>
      <c r="D703" s="55">
        <f t="shared" si="10"/>
        <v>0</v>
      </c>
    </row>
    <row r="704" spans="1:4" x14ac:dyDescent="0.25">
      <c r="A704" s="15">
        <v>41690</v>
      </c>
      <c r="B704" s="55">
        <v>0</v>
      </c>
      <c r="C704" s="55">
        <v>0</v>
      </c>
      <c r="D704" s="55">
        <f t="shared" si="10"/>
        <v>0</v>
      </c>
    </row>
    <row r="705" spans="1:4" x14ac:dyDescent="0.25">
      <c r="A705" s="15">
        <v>41691</v>
      </c>
      <c r="B705" s="55">
        <v>1.00908173562053E-3</v>
      </c>
      <c r="C705" s="55">
        <v>1.00908173562053E-3</v>
      </c>
      <c r="D705" s="55">
        <f t="shared" si="10"/>
        <v>0</v>
      </c>
    </row>
    <row r="706" spans="1:4" x14ac:dyDescent="0.25">
      <c r="A706" s="15">
        <v>41694</v>
      </c>
      <c r="B706" s="55">
        <v>0</v>
      </c>
      <c r="C706" s="55">
        <v>0</v>
      </c>
      <c r="D706" s="55">
        <f t="shared" ref="D706:D769" si="11">B706-C706</f>
        <v>0</v>
      </c>
    </row>
    <row r="707" spans="1:4" x14ac:dyDescent="0.25">
      <c r="A707" s="15">
        <v>41695</v>
      </c>
      <c r="B707" s="55">
        <v>1.0080645161289999E-3</v>
      </c>
      <c r="C707" s="55">
        <v>1.0080645161289999E-3</v>
      </c>
      <c r="D707" s="55">
        <f t="shared" si="11"/>
        <v>0</v>
      </c>
    </row>
    <row r="708" spans="1:4" x14ac:dyDescent="0.25">
      <c r="A708" s="15">
        <v>41696</v>
      </c>
      <c r="B708" s="55">
        <v>0</v>
      </c>
      <c r="C708" s="55">
        <v>0</v>
      </c>
      <c r="D708" s="55">
        <f t="shared" si="11"/>
        <v>0</v>
      </c>
    </row>
    <row r="709" spans="1:4" x14ac:dyDescent="0.25">
      <c r="A709" s="15">
        <v>41697</v>
      </c>
      <c r="B709" s="55">
        <v>1.00704934541795E-3</v>
      </c>
      <c r="C709" s="55">
        <v>1.00704934541795E-3</v>
      </c>
      <c r="D709" s="55">
        <f t="shared" si="11"/>
        <v>0</v>
      </c>
    </row>
    <row r="710" spans="1:4" x14ac:dyDescent="0.25">
      <c r="A710" s="15">
        <v>41698</v>
      </c>
      <c r="B710" s="55">
        <v>2.0120724346077701E-3</v>
      </c>
      <c r="C710" s="55">
        <v>2.0120724346077701E-3</v>
      </c>
      <c r="D710" s="55">
        <f t="shared" si="11"/>
        <v>0</v>
      </c>
    </row>
    <row r="711" spans="1:4" x14ac:dyDescent="0.25">
      <c r="A711" s="15">
        <v>41701</v>
      </c>
      <c r="B711" s="55">
        <v>1.0040160642570399E-3</v>
      </c>
      <c r="C711" s="55">
        <v>1.0040160642570399E-3</v>
      </c>
      <c r="D711" s="55">
        <f t="shared" si="11"/>
        <v>0</v>
      </c>
    </row>
    <row r="712" spans="1:4" x14ac:dyDescent="0.25">
      <c r="A712" s="15">
        <v>41702</v>
      </c>
      <c r="B712" s="55">
        <v>1.00300902708117E-3</v>
      </c>
      <c r="C712" s="55">
        <v>1.00300902708117E-3</v>
      </c>
      <c r="D712" s="55">
        <f t="shared" si="11"/>
        <v>0</v>
      </c>
    </row>
    <row r="713" spans="1:4" x14ac:dyDescent="0.25">
      <c r="A713" s="15">
        <v>41703</v>
      </c>
      <c r="B713" s="55">
        <v>1.0020040080160901E-3</v>
      </c>
      <c r="C713" s="55">
        <v>1.0020040080160901E-3</v>
      </c>
      <c r="D713" s="55">
        <f t="shared" si="11"/>
        <v>0</v>
      </c>
    </row>
    <row r="714" spans="1:4" x14ac:dyDescent="0.25">
      <c r="A714" s="15">
        <v>41704</v>
      </c>
      <c r="B714" s="55">
        <v>0</v>
      </c>
      <c r="C714" s="55">
        <v>0</v>
      </c>
      <c r="D714" s="55">
        <f t="shared" si="11"/>
        <v>0</v>
      </c>
    </row>
    <row r="715" spans="1:4" x14ac:dyDescent="0.25">
      <c r="A715" s="15">
        <v>41705</v>
      </c>
      <c r="B715" s="55">
        <v>0</v>
      </c>
      <c r="C715" s="55">
        <v>0</v>
      </c>
      <c r="D715" s="55">
        <f t="shared" si="11"/>
        <v>0</v>
      </c>
    </row>
    <row r="716" spans="1:4" x14ac:dyDescent="0.25">
      <c r="A716" s="15">
        <v>41708</v>
      </c>
      <c r="B716" s="55">
        <v>0</v>
      </c>
      <c r="C716" s="55">
        <v>0</v>
      </c>
      <c r="D716" s="55">
        <f t="shared" si="11"/>
        <v>0</v>
      </c>
    </row>
    <row r="717" spans="1:4" x14ac:dyDescent="0.25">
      <c r="A717" s="15">
        <v>41709</v>
      </c>
      <c r="B717" s="55">
        <v>-1.00100100100098E-3</v>
      </c>
      <c r="C717" s="55">
        <v>-1.00100100100098E-3</v>
      </c>
      <c r="D717" s="55">
        <f t="shared" si="11"/>
        <v>0</v>
      </c>
    </row>
    <row r="718" spans="1:4" x14ac:dyDescent="0.25">
      <c r="A718" s="15">
        <v>41710</v>
      </c>
      <c r="B718" s="55">
        <v>0</v>
      </c>
      <c r="C718" s="55">
        <v>0</v>
      </c>
      <c r="D718" s="55">
        <f t="shared" si="11"/>
        <v>0</v>
      </c>
    </row>
    <row r="719" spans="1:4" x14ac:dyDescent="0.25">
      <c r="A719" s="15">
        <v>41711</v>
      </c>
      <c r="B719" s="55">
        <v>-1.0020040080159799E-3</v>
      </c>
      <c r="C719" s="55">
        <v>-1.0020040080159799E-3</v>
      </c>
      <c r="D719" s="55">
        <f t="shared" si="11"/>
        <v>0</v>
      </c>
    </row>
    <row r="720" spans="1:4" x14ac:dyDescent="0.25">
      <c r="A720" s="15">
        <v>41712</v>
      </c>
      <c r="B720" s="55">
        <v>0</v>
      </c>
      <c r="C720" s="55">
        <v>0</v>
      </c>
      <c r="D720" s="55">
        <f t="shared" si="11"/>
        <v>0</v>
      </c>
    </row>
    <row r="721" spans="1:4" x14ac:dyDescent="0.25">
      <c r="A721" s="15">
        <v>41715</v>
      </c>
      <c r="B721" s="55">
        <v>0</v>
      </c>
      <c r="C721" s="55">
        <v>0</v>
      </c>
      <c r="D721" s="55">
        <f t="shared" si="11"/>
        <v>0</v>
      </c>
    </row>
    <row r="722" spans="1:4" x14ac:dyDescent="0.25">
      <c r="A722" s="15">
        <v>41716</v>
      </c>
      <c r="B722" s="55">
        <v>1.00300902708117E-3</v>
      </c>
      <c r="C722" s="55">
        <v>1.00300902708117E-3</v>
      </c>
      <c r="D722" s="55">
        <f t="shared" si="11"/>
        <v>0</v>
      </c>
    </row>
    <row r="723" spans="1:4" x14ac:dyDescent="0.25">
      <c r="A723" s="15">
        <v>41717</v>
      </c>
      <c r="B723" s="55">
        <v>1.0020040080160901E-3</v>
      </c>
      <c r="C723" s="55">
        <v>1.0020040080160901E-3</v>
      </c>
      <c r="D723" s="55">
        <f t="shared" si="11"/>
        <v>0</v>
      </c>
    </row>
    <row r="724" spans="1:4" x14ac:dyDescent="0.25">
      <c r="A724" s="15">
        <v>41718</v>
      </c>
      <c r="B724" s="55">
        <v>-1.00100100100098E-3</v>
      </c>
      <c r="C724" s="55">
        <v>-1.00100100100098E-3</v>
      </c>
      <c r="D724" s="55">
        <f t="shared" si="11"/>
        <v>0</v>
      </c>
    </row>
    <row r="725" spans="1:4" x14ac:dyDescent="0.25">
      <c r="A725" s="15">
        <v>41719</v>
      </c>
      <c r="B725" s="55">
        <v>-1.0020040080159799E-3</v>
      </c>
      <c r="C725" s="55">
        <v>-1.0020040080159799E-3</v>
      </c>
      <c r="D725" s="55">
        <f t="shared" si="11"/>
        <v>0</v>
      </c>
    </row>
    <row r="726" spans="1:4" x14ac:dyDescent="0.25">
      <c r="A726" s="15">
        <v>41722</v>
      </c>
      <c r="B726" s="55">
        <v>1.00300902708117E-3</v>
      </c>
      <c r="C726" s="55">
        <v>1.00300902708117E-3</v>
      </c>
      <c r="D726" s="55">
        <f t="shared" si="11"/>
        <v>0</v>
      </c>
    </row>
    <row r="727" spans="1:4" x14ac:dyDescent="0.25">
      <c r="A727" s="15">
        <v>41723</v>
      </c>
      <c r="B727" s="55">
        <v>0</v>
      </c>
      <c r="C727" s="55">
        <v>0</v>
      </c>
      <c r="D727" s="55">
        <f t="shared" si="11"/>
        <v>0</v>
      </c>
    </row>
    <row r="728" spans="1:4" x14ac:dyDescent="0.25">
      <c r="A728" s="15">
        <v>41724</v>
      </c>
      <c r="B728" s="55">
        <v>-1.0020040080159799E-3</v>
      </c>
      <c r="C728" s="55">
        <v>-1.0020040080159799E-3</v>
      </c>
      <c r="D728" s="55">
        <f t="shared" si="11"/>
        <v>0</v>
      </c>
    </row>
    <row r="729" spans="1:4" x14ac:dyDescent="0.25">
      <c r="A729" s="15">
        <v>41725</v>
      </c>
      <c r="B729" s="55">
        <v>0</v>
      </c>
      <c r="C729" s="55">
        <v>0</v>
      </c>
      <c r="D729" s="55">
        <f t="shared" si="11"/>
        <v>0</v>
      </c>
    </row>
    <row r="730" spans="1:4" x14ac:dyDescent="0.25">
      <c r="A730" s="15">
        <v>41726</v>
      </c>
      <c r="B730" s="55">
        <v>-3.56609829477827E-4</v>
      </c>
      <c r="C730" s="55">
        <v>-8.02407221664991E-3</v>
      </c>
      <c r="D730" s="55">
        <f t="shared" si="11"/>
        <v>7.6674623871720833E-3</v>
      </c>
    </row>
    <row r="731" spans="1:4" x14ac:dyDescent="0.25">
      <c r="A731" s="15">
        <v>41729</v>
      </c>
      <c r="B731" s="55">
        <v>0</v>
      </c>
      <c r="C731" s="55">
        <v>0</v>
      </c>
      <c r="D731" s="55">
        <f t="shared" si="11"/>
        <v>0</v>
      </c>
    </row>
    <row r="732" spans="1:4" x14ac:dyDescent="0.25">
      <c r="A732" s="15">
        <v>41730</v>
      </c>
      <c r="B732" s="55">
        <v>1.01112234580381E-3</v>
      </c>
      <c r="C732" s="55">
        <v>1.01112234580381E-3</v>
      </c>
      <c r="D732" s="55">
        <f t="shared" si="11"/>
        <v>0</v>
      </c>
    </row>
    <row r="733" spans="1:4" x14ac:dyDescent="0.25">
      <c r="A733" s="15">
        <v>41731</v>
      </c>
      <c r="B733" s="55">
        <v>1.0101010101009099E-3</v>
      </c>
      <c r="C733" s="55">
        <v>1.0101010101009099E-3</v>
      </c>
      <c r="D733" s="55">
        <f t="shared" si="11"/>
        <v>0</v>
      </c>
    </row>
    <row r="734" spans="1:4" x14ac:dyDescent="0.25">
      <c r="A734" s="15">
        <v>41732</v>
      </c>
      <c r="B734" s="55">
        <v>1.00908173562053E-3</v>
      </c>
      <c r="C734" s="55">
        <v>1.00908173562053E-3</v>
      </c>
      <c r="D734" s="55">
        <f t="shared" si="11"/>
        <v>0</v>
      </c>
    </row>
    <row r="735" spans="1:4" x14ac:dyDescent="0.25">
      <c r="A735" s="15">
        <v>41733</v>
      </c>
      <c r="B735" s="55">
        <v>0</v>
      </c>
      <c r="C735" s="55">
        <v>0</v>
      </c>
      <c r="D735" s="55">
        <f t="shared" si="11"/>
        <v>0</v>
      </c>
    </row>
    <row r="736" spans="1:4" x14ac:dyDescent="0.25">
      <c r="A736" s="15">
        <v>41736</v>
      </c>
      <c r="B736" s="55">
        <v>-1.0080645161289999E-3</v>
      </c>
      <c r="C736" s="55">
        <v>-1.0080645161289999E-3</v>
      </c>
      <c r="D736" s="55">
        <f t="shared" si="11"/>
        <v>0</v>
      </c>
    </row>
    <row r="737" spans="1:4" x14ac:dyDescent="0.25">
      <c r="A737" s="15">
        <v>41737</v>
      </c>
      <c r="B737" s="55">
        <v>0</v>
      </c>
      <c r="C737" s="55">
        <v>0</v>
      </c>
      <c r="D737" s="55">
        <f t="shared" si="11"/>
        <v>0</v>
      </c>
    </row>
    <row r="738" spans="1:4" x14ac:dyDescent="0.25">
      <c r="A738" s="15">
        <v>41738</v>
      </c>
      <c r="B738" s="55">
        <v>0</v>
      </c>
      <c r="C738" s="55">
        <v>0</v>
      </c>
      <c r="D738" s="55">
        <f t="shared" si="11"/>
        <v>0</v>
      </c>
    </row>
    <row r="739" spans="1:4" x14ac:dyDescent="0.25">
      <c r="A739" s="15">
        <v>41739</v>
      </c>
      <c r="B739" s="55">
        <v>1.00908173562053E-3</v>
      </c>
      <c r="C739" s="55">
        <v>1.00908173562053E-3</v>
      </c>
      <c r="D739" s="55">
        <f t="shared" si="11"/>
        <v>0</v>
      </c>
    </row>
    <row r="740" spans="1:4" x14ac:dyDescent="0.25">
      <c r="A740" s="15">
        <v>41740</v>
      </c>
      <c r="B740" s="55">
        <v>0</v>
      </c>
      <c r="C740" s="55">
        <v>0</v>
      </c>
      <c r="D740" s="55">
        <f t="shared" si="11"/>
        <v>0</v>
      </c>
    </row>
    <row r="741" spans="1:4" x14ac:dyDescent="0.25">
      <c r="A741" s="15">
        <v>41743</v>
      </c>
      <c r="B741" s="55">
        <v>1.0080645161289999E-3</v>
      </c>
      <c r="C741" s="55">
        <v>1.0080645161289999E-3</v>
      </c>
      <c r="D741" s="55">
        <f t="shared" si="11"/>
        <v>0</v>
      </c>
    </row>
    <row r="742" spans="1:4" x14ac:dyDescent="0.25">
      <c r="A742" s="15">
        <v>41744</v>
      </c>
      <c r="B742" s="55">
        <v>0</v>
      </c>
      <c r="C742" s="55">
        <v>0</v>
      </c>
      <c r="D742" s="55">
        <f t="shared" si="11"/>
        <v>0</v>
      </c>
    </row>
    <row r="743" spans="1:4" x14ac:dyDescent="0.25">
      <c r="A743" s="15">
        <v>41745</v>
      </c>
      <c r="B743" s="55">
        <v>0</v>
      </c>
      <c r="C743" s="55">
        <v>0</v>
      </c>
      <c r="D743" s="55">
        <f t="shared" si="11"/>
        <v>0</v>
      </c>
    </row>
    <row r="744" spans="1:4" x14ac:dyDescent="0.25">
      <c r="A744" s="15">
        <v>41746</v>
      </c>
      <c r="B744" s="55">
        <v>0</v>
      </c>
      <c r="C744" s="55">
        <v>0</v>
      </c>
      <c r="D744" s="55">
        <f t="shared" si="11"/>
        <v>0</v>
      </c>
    </row>
    <row r="745" spans="1:4" x14ac:dyDescent="0.25">
      <c r="A745" s="15">
        <v>41747</v>
      </c>
      <c r="B745" s="55">
        <v>0</v>
      </c>
      <c r="C745" s="55" t="s">
        <v>77</v>
      </c>
      <c r="D745" s="55" t="e">
        <f t="shared" si="11"/>
        <v>#VALUE!</v>
      </c>
    </row>
    <row r="746" spans="1:4" x14ac:dyDescent="0.25">
      <c r="A746" s="15">
        <v>41750</v>
      </c>
      <c r="B746" s="55">
        <v>0</v>
      </c>
      <c r="C746" s="55">
        <v>0</v>
      </c>
      <c r="D746" s="55">
        <f t="shared" si="11"/>
        <v>0</v>
      </c>
    </row>
    <row r="747" spans="1:4" x14ac:dyDescent="0.25">
      <c r="A747" s="15">
        <v>41751</v>
      </c>
      <c r="B747" s="55">
        <v>0</v>
      </c>
      <c r="C747" s="55">
        <v>0</v>
      </c>
      <c r="D747" s="55">
        <f t="shared" si="11"/>
        <v>0</v>
      </c>
    </row>
    <row r="748" spans="1:4" x14ac:dyDescent="0.25">
      <c r="A748" s="15">
        <v>41752</v>
      </c>
      <c r="B748" s="55">
        <v>0</v>
      </c>
      <c r="C748" s="55">
        <v>0</v>
      </c>
      <c r="D748" s="55">
        <f t="shared" si="11"/>
        <v>0</v>
      </c>
    </row>
    <row r="749" spans="1:4" x14ac:dyDescent="0.25">
      <c r="A749" s="15">
        <v>41753</v>
      </c>
      <c r="B749" s="55">
        <v>1.00704934541795E-3</v>
      </c>
      <c r="C749" s="55">
        <v>1.00704934541795E-3</v>
      </c>
      <c r="D749" s="55">
        <f t="shared" si="11"/>
        <v>0</v>
      </c>
    </row>
    <row r="750" spans="1:4" x14ac:dyDescent="0.25">
      <c r="A750" s="15">
        <v>41754</v>
      </c>
      <c r="B750" s="55">
        <v>0</v>
      </c>
      <c r="C750" s="55">
        <v>0</v>
      </c>
      <c r="D750" s="55">
        <f t="shared" si="11"/>
        <v>0</v>
      </c>
    </row>
    <row r="751" spans="1:4" x14ac:dyDescent="0.25">
      <c r="A751" s="15">
        <v>41757</v>
      </c>
      <c r="B751" s="55">
        <v>0</v>
      </c>
      <c r="C751" s="55">
        <v>0</v>
      </c>
      <c r="D751" s="55">
        <f t="shared" si="11"/>
        <v>0</v>
      </c>
    </row>
    <row r="752" spans="1:4" x14ac:dyDescent="0.25">
      <c r="A752" s="15">
        <v>41758</v>
      </c>
      <c r="B752" s="55">
        <v>0</v>
      </c>
      <c r="C752" s="55">
        <v>0</v>
      </c>
      <c r="D752" s="55">
        <f t="shared" si="11"/>
        <v>0</v>
      </c>
    </row>
    <row r="753" spans="1:4" x14ac:dyDescent="0.25">
      <c r="A753" s="15">
        <v>41759</v>
      </c>
      <c r="B753" s="55">
        <v>0</v>
      </c>
      <c r="C753" s="55">
        <v>0</v>
      </c>
      <c r="D753" s="55">
        <f t="shared" si="11"/>
        <v>0</v>
      </c>
    </row>
    <row r="754" spans="1:4" x14ac:dyDescent="0.25">
      <c r="A754" s="15">
        <v>41760</v>
      </c>
      <c r="B754" s="55">
        <v>1.00603621730389E-3</v>
      </c>
      <c r="C754" s="55">
        <v>1.00603621730389E-3</v>
      </c>
      <c r="D754" s="55">
        <f t="shared" si="11"/>
        <v>0</v>
      </c>
    </row>
    <row r="755" spans="1:4" x14ac:dyDescent="0.25">
      <c r="A755" s="15">
        <v>41761</v>
      </c>
      <c r="B755" s="55">
        <v>0</v>
      </c>
      <c r="C755" s="55">
        <v>0</v>
      </c>
      <c r="D755" s="55">
        <f t="shared" si="11"/>
        <v>0</v>
      </c>
    </row>
    <row r="756" spans="1:4" x14ac:dyDescent="0.25">
      <c r="A756" s="15">
        <v>41764</v>
      </c>
      <c r="B756" s="55">
        <v>1.00502512562839E-3</v>
      </c>
      <c r="C756" s="55">
        <v>1.00502512562839E-3</v>
      </c>
      <c r="D756" s="55">
        <f t="shared" si="11"/>
        <v>0</v>
      </c>
    </row>
    <row r="757" spans="1:4" x14ac:dyDescent="0.25">
      <c r="A757" s="15">
        <v>41765</v>
      </c>
      <c r="B757" s="55">
        <v>-1.0040160642571501E-3</v>
      </c>
      <c r="C757" s="55">
        <v>-1.0040160642571501E-3</v>
      </c>
      <c r="D757" s="55">
        <f t="shared" si="11"/>
        <v>0</v>
      </c>
    </row>
    <row r="758" spans="1:4" x14ac:dyDescent="0.25">
      <c r="A758" s="15">
        <v>41766</v>
      </c>
      <c r="B758" s="55">
        <v>1.00502512562839E-3</v>
      </c>
      <c r="C758" s="55">
        <v>1.00502512562839E-3</v>
      </c>
      <c r="D758" s="55">
        <f t="shared" si="11"/>
        <v>0</v>
      </c>
    </row>
    <row r="759" spans="1:4" x14ac:dyDescent="0.25">
      <c r="A759" s="15">
        <v>41767</v>
      </c>
      <c r="B759" s="55">
        <v>0</v>
      </c>
      <c r="C759" s="55">
        <v>0</v>
      </c>
      <c r="D759" s="55">
        <f t="shared" si="11"/>
        <v>0</v>
      </c>
    </row>
    <row r="760" spans="1:4" x14ac:dyDescent="0.25">
      <c r="A760" s="15">
        <v>41768</v>
      </c>
      <c r="B760" s="55">
        <v>0</v>
      </c>
      <c r="C760" s="55">
        <v>0</v>
      </c>
      <c r="D760" s="55">
        <f t="shared" si="11"/>
        <v>0</v>
      </c>
    </row>
    <row r="761" spans="1:4" x14ac:dyDescent="0.25">
      <c r="A761" s="15">
        <v>41771</v>
      </c>
      <c r="B761" s="55">
        <v>1.0040160642570399E-3</v>
      </c>
      <c r="C761" s="55">
        <v>1.0040160642570399E-3</v>
      </c>
      <c r="D761" s="55">
        <f t="shared" si="11"/>
        <v>0</v>
      </c>
    </row>
    <row r="762" spans="1:4" x14ac:dyDescent="0.25">
      <c r="A762" s="15">
        <v>41772</v>
      </c>
      <c r="B762" s="55">
        <v>0</v>
      </c>
      <c r="C762" s="55">
        <v>0</v>
      </c>
      <c r="D762" s="55">
        <f t="shared" si="11"/>
        <v>0</v>
      </c>
    </row>
    <row r="763" spans="1:4" x14ac:dyDescent="0.25">
      <c r="A763" s="15">
        <v>41773</v>
      </c>
      <c r="B763" s="55">
        <v>1.00300902708117E-3</v>
      </c>
      <c r="C763" s="55">
        <v>1.00300902708117E-3</v>
      </c>
      <c r="D763" s="55">
        <f t="shared" si="11"/>
        <v>0</v>
      </c>
    </row>
    <row r="764" spans="1:4" x14ac:dyDescent="0.25">
      <c r="A764" s="15">
        <v>41774</v>
      </c>
      <c r="B764" s="55">
        <v>-1.0020040080159799E-3</v>
      </c>
      <c r="C764" s="55">
        <v>-1.0020040080159799E-3</v>
      </c>
      <c r="D764" s="55">
        <f t="shared" si="11"/>
        <v>0</v>
      </c>
    </row>
    <row r="765" spans="1:4" x14ac:dyDescent="0.25">
      <c r="A765" s="15">
        <v>41775</v>
      </c>
      <c r="B765" s="55">
        <v>0</v>
      </c>
      <c r="C765" s="55">
        <v>0</v>
      </c>
      <c r="D765" s="55">
        <f t="shared" si="11"/>
        <v>0</v>
      </c>
    </row>
    <row r="766" spans="1:4" x14ac:dyDescent="0.25">
      <c r="A766" s="15">
        <v>41778</v>
      </c>
      <c r="B766" s="55">
        <v>1.00300902708117E-3</v>
      </c>
      <c r="C766" s="55">
        <v>1.00300902708117E-3</v>
      </c>
      <c r="D766" s="55">
        <f t="shared" si="11"/>
        <v>0</v>
      </c>
    </row>
    <row r="767" spans="1:4" x14ac:dyDescent="0.25">
      <c r="A767" s="15">
        <v>41779</v>
      </c>
      <c r="B767" s="55">
        <v>0</v>
      </c>
      <c r="C767" s="55">
        <v>0</v>
      </c>
      <c r="D767" s="55">
        <f t="shared" si="11"/>
        <v>0</v>
      </c>
    </row>
    <row r="768" spans="1:4" x14ac:dyDescent="0.25">
      <c r="A768" s="15">
        <v>41780</v>
      </c>
      <c r="B768" s="55">
        <v>0</v>
      </c>
      <c r="C768" s="55">
        <v>0</v>
      </c>
      <c r="D768" s="55">
        <f t="shared" si="11"/>
        <v>0</v>
      </c>
    </row>
    <row r="769" spans="1:4" x14ac:dyDescent="0.25">
      <c r="A769" s="15">
        <v>41781</v>
      </c>
      <c r="B769" s="55">
        <v>0</v>
      </c>
      <c r="C769" s="55">
        <v>0</v>
      </c>
      <c r="D769" s="55">
        <f t="shared" si="11"/>
        <v>0</v>
      </c>
    </row>
    <row r="770" spans="1:4" x14ac:dyDescent="0.25">
      <c r="A770" s="15">
        <v>41782</v>
      </c>
      <c r="B770" s="55">
        <v>0</v>
      </c>
      <c r="C770" s="55">
        <v>0</v>
      </c>
      <c r="D770" s="55">
        <f t="shared" ref="D770:D833" si="12">B770-C770</f>
        <v>0</v>
      </c>
    </row>
    <row r="771" spans="1:4" x14ac:dyDescent="0.25">
      <c r="A771" s="15">
        <v>41786</v>
      </c>
      <c r="B771" s="55">
        <v>-1.0020040080159799E-3</v>
      </c>
      <c r="C771" s="55">
        <v>-1.0020040080159799E-3</v>
      </c>
      <c r="D771" s="55">
        <f t="shared" si="12"/>
        <v>0</v>
      </c>
    </row>
    <row r="772" spans="1:4" x14ac:dyDescent="0.25">
      <c r="A772" s="15">
        <v>41787</v>
      </c>
      <c r="B772" s="55">
        <v>0</v>
      </c>
      <c r="C772" s="55">
        <v>0</v>
      </c>
      <c r="D772" s="55">
        <f t="shared" si="12"/>
        <v>0</v>
      </c>
    </row>
    <row r="773" spans="1:4" x14ac:dyDescent="0.25">
      <c r="A773" s="15">
        <v>41788</v>
      </c>
      <c r="B773" s="55">
        <v>0</v>
      </c>
      <c r="C773" s="55">
        <v>0</v>
      </c>
      <c r="D773" s="55">
        <f t="shared" si="12"/>
        <v>0</v>
      </c>
    </row>
    <row r="774" spans="1:4" x14ac:dyDescent="0.25">
      <c r="A774" s="15">
        <v>41789</v>
      </c>
      <c r="B774" s="55">
        <v>1.00300902708117E-3</v>
      </c>
      <c r="C774" s="55">
        <v>1.00300902708117E-3</v>
      </c>
      <c r="D774" s="55">
        <f t="shared" si="12"/>
        <v>0</v>
      </c>
    </row>
    <row r="775" spans="1:4" x14ac:dyDescent="0.25">
      <c r="A775" s="15">
        <v>41792</v>
      </c>
      <c r="B775" s="55">
        <v>1.0020040080160901E-3</v>
      </c>
      <c r="C775" s="55">
        <v>1.0020040080160901E-3</v>
      </c>
      <c r="D775" s="55">
        <f t="shared" si="12"/>
        <v>0</v>
      </c>
    </row>
    <row r="776" spans="1:4" x14ac:dyDescent="0.25">
      <c r="A776" s="15">
        <v>41793</v>
      </c>
      <c r="B776" s="55">
        <v>0</v>
      </c>
      <c r="C776" s="55">
        <v>0</v>
      </c>
      <c r="D776" s="55">
        <f t="shared" si="12"/>
        <v>0</v>
      </c>
    </row>
    <row r="777" spans="1:4" x14ac:dyDescent="0.25">
      <c r="A777" s="15">
        <v>41794</v>
      </c>
      <c r="B777" s="55">
        <v>1.0010010010010899E-3</v>
      </c>
      <c r="C777" s="55">
        <v>1.0010010010010899E-3</v>
      </c>
      <c r="D777" s="55">
        <f t="shared" si="12"/>
        <v>0</v>
      </c>
    </row>
    <row r="778" spans="1:4" x14ac:dyDescent="0.25">
      <c r="A778" s="15">
        <v>41795</v>
      </c>
      <c r="B778" s="55">
        <v>0</v>
      </c>
      <c r="C778" s="55">
        <v>0</v>
      </c>
      <c r="D778" s="55">
        <f t="shared" si="12"/>
        <v>0</v>
      </c>
    </row>
    <row r="779" spans="1:4" x14ac:dyDescent="0.25">
      <c r="A779" s="15">
        <v>41796</v>
      </c>
      <c r="B779" s="55">
        <v>0</v>
      </c>
      <c r="C779" s="55">
        <v>0</v>
      </c>
      <c r="D779" s="55">
        <f t="shared" si="12"/>
        <v>0</v>
      </c>
    </row>
    <row r="780" spans="1:4" x14ac:dyDescent="0.25">
      <c r="A780" s="15">
        <v>41799</v>
      </c>
      <c r="B780" s="55">
        <v>2E-3</v>
      </c>
      <c r="C780" s="55">
        <v>2E-3</v>
      </c>
      <c r="D780" s="55">
        <f t="shared" si="12"/>
        <v>0</v>
      </c>
    </row>
    <row r="781" spans="1:4" x14ac:dyDescent="0.25">
      <c r="A781" s="15">
        <v>41800</v>
      </c>
      <c r="B781" s="55">
        <v>0</v>
      </c>
      <c r="C781" s="55">
        <v>0</v>
      </c>
      <c r="D781" s="55">
        <f t="shared" si="12"/>
        <v>0</v>
      </c>
    </row>
    <row r="782" spans="1:4" x14ac:dyDescent="0.25">
      <c r="A782" s="15">
        <v>41801</v>
      </c>
      <c r="B782" s="55">
        <v>9.9800399201588298E-4</v>
      </c>
      <c r="C782" s="55">
        <v>9.9800399201588298E-4</v>
      </c>
      <c r="D782" s="55">
        <f t="shared" si="12"/>
        <v>0</v>
      </c>
    </row>
    <row r="783" spans="1:4" x14ac:dyDescent="0.25">
      <c r="A783" s="15">
        <v>41802</v>
      </c>
      <c r="B783" s="55">
        <v>0</v>
      </c>
      <c r="C783" s="55">
        <v>0</v>
      </c>
      <c r="D783" s="55">
        <f t="shared" si="12"/>
        <v>0</v>
      </c>
    </row>
    <row r="784" spans="1:4" x14ac:dyDescent="0.25">
      <c r="A784" s="15">
        <v>41803</v>
      </c>
      <c r="B784" s="55">
        <v>9.9700897308063795E-4</v>
      </c>
      <c r="C784" s="55">
        <v>9.9700897308063795E-4</v>
      </c>
      <c r="D784" s="55">
        <f t="shared" si="12"/>
        <v>0</v>
      </c>
    </row>
    <row r="785" spans="1:4" x14ac:dyDescent="0.25">
      <c r="A785" s="15">
        <v>41806</v>
      </c>
      <c r="B785" s="55">
        <v>0</v>
      </c>
      <c r="C785" s="55">
        <v>0</v>
      </c>
      <c r="D785" s="55">
        <f t="shared" si="12"/>
        <v>0</v>
      </c>
    </row>
    <row r="786" spans="1:4" x14ac:dyDescent="0.25">
      <c r="A786" s="15">
        <v>41807</v>
      </c>
      <c r="B786" s="55">
        <v>0</v>
      </c>
      <c r="C786" s="55">
        <v>0</v>
      </c>
      <c r="D786" s="55">
        <f t="shared" si="12"/>
        <v>0</v>
      </c>
    </row>
    <row r="787" spans="1:4" x14ac:dyDescent="0.25">
      <c r="A787" s="15">
        <v>41808</v>
      </c>
      <c r="B787" s="55">
        <v>0</v>
      </c>
      <c r="C787" s="55">
        <v>0</v>
      </c>
      <c r="D787" s="55">
        <f t="shared" si="12"/>
        <v>0</v>
      </c>
    </row>
    <row r="788" spans="1:4" x14ac:dyDescent="0.25">
      <c r="A788" s="15">
        <v>41809</v>
      </c>
      <c r="B788" s="55">
        <v>9.9601593625520102E-4</v>
      </c>
      <c r="C788" s="55">
        <v>9.9601593625520102E-4</v>
      </c>
      <c r="D788" s="55">
        <f t="shared" si="12"/>
        <v>0</v>
      </c>
    </row>
    <row r="789" spans="1:4" x14ac:dyDescent="0.25">
      <c r="A789" s="15">
        <v>41810</v>
      </c>
      <c r="B789" s="55">
        <v>0</v>
      </c>
      <c r="C789" s="55">
        <v>0</v>
      </c>
      <c r="D789" s="55">
        <f t="shared" si="12"/>
        <v>0</v>
      </c>
    </row>
    <row r="790" spans="1:4" x14ac:dyDescent="0.25">
      <c r="A790" s="15">
        <v>41813</v>
      </c>
      <c r="B790" s="55">
        <v>9.9502487562186403E-4</v>
      </c>
      <c r="C790" s="55">
        <v>9.9502487562186403E-4</v>
      </c>
      <c r="D790" s="55">
        <f t="shared" si="12"/>
        <v>0</v>
      </c>
    </row>
    <row r="791" spans="1:4" x14ac:dyDescent="0.25">
      <c r="A791" s="15">
        <v>41814</v>
      </c>
      <c r="B791" s="55">
        <v>9.9403578528822799E-4</v>
      </c>
      <c r="C791" s="55">
        <v>9.9403578528822799E-4</v>
      </c>
      <c r="D791" s="55">
        <f t="shared" si="12"/>
        <v>0</v>
      </c>
    </row>
    <row r="792" spans="1:4" x14ac:dyDescent="0.25">
      <c r="A792" s="15">
        <v>41815</v>
      </c>
      <c r="B792" s="55">
        <v>-9.9304865938421006E-4</v>
      </c>
      <c r="C792" s="55">
        <v>-9.9304865938432108E-4</v>
      </c>
      <c r="D792" s="55">
        <f t="shared" si="12"/>
        <v>1.1102230246251565E-16</v>
      </c>
    </row>
    <row r="793" spans="1:4" x14ac:dyDescent="0.25">
      <c r="A793" s="15">
        <v>41816</v>
      </c>
      <c r="B793" s="55">
        <v>9.9403578528822799E-4</v>
      </c>
      <c r="C793" s="55">
        <v>9.9403578528822799E-4</v>
      </c>
      <c r="D793" s="55">
        <f t="shared" si="12"/>
        <v>0</v>
      </c>
    </row>
    <row r="794" spans="1:4" x14ac:dyDescent="0.25">
      <c r="A794" s="15">
        <v>41817</v>
      </c>
      <c r="B794" s="55">
        <v>-1.7900993048802801E-4</v>
      </c>
      <c r="C794" s="55">
        <v>-7.9443892750744594E-3</v>
      </c>
      <c r="D794" s="55">
        <f t="shared" si="12"/>
        <v>7.7653793445864316E-3</v>
      </c>
    </row>
    <row r="795" spans="1:4" x14ac:dyDescent="0.25">
      <c r="A795" s="15">
        <v>41820</v>
      </c>
      <c r="B795" s="55">
        <v>0</v>
      </c>
      <c r="C795" s="55">
        <v>0</v>
      </c>
      <c r="D795" s="55">
        <f t="shared" si="12"/>
        <v>0</v>
      </c>
    </row>
    <row r="796" spans="1:4" x14ac:dyDescent="0.25">
      <c r="A796" s="15">
        <v>41821</v>
      </c>
      <c r="B796" s="55">
        <v>0</v>
      </c>
      <c r="C796" s="55">
        <v>0</v>
      </c>
      <c r="D796" s="55">
        <f t="shared" si="12"/>
        <v>0</v>
      </c>
    </row>
    <row r="797" spans="1:4" x14ac:dyDescent="0.25">
      <c r="A797" s="15">
        <v>41822</v>
      </c>
      <c r="B797" s="55">
        <v>1.0010010010010899E-3</v>
      </c>
      <c r="C797" s="55">
        <v>1.0010010010010899E-3</v>
      </c>
      <c r="D797" s="55">
        <f t="shared" si="12"/>
        <v>0</v>
      </c>
    </row>
    <row r="798" spans="1:4" x14ac:dyDescent="0.25">
      <c r="A798" s="15">
        <v>41823</v>
      </c>
      <c r="B798" s="55">
        <v>0</v>
      </c>
      <c r="C798" s="55">
        <v>0</v>
      </c>
      <c r="D798" s="55">
        <f t="shared" si="12"/>
        <v>0</v>
      </c>
    </row>
    <row r="799" spans="1:4" x14ac:dyDescent="0.25">
      <c r="A799" s="15">
        <v>41827</v>
      </c>
      <c r="B799" s="55">
        <v>0</v>
      </c>
      <c r="C799" s="55">
        <v>0</v>
      </c>
      <c r="D799" s="55">
        <f t="shared" si="12"/>
        <v>0</v>
      </c>
    </row>
    <row r="800" spans="1:4" x14ac:dyDescent="0.25">
      <c r="A800" s="15">
        <v>41828</v>
      </c>
      <c r="B800" s="55">
        <v>0</v>
      </c>
      <c r="C800" s="55">
        <v>0</v>
      </c>
      <c r="D800" s="55">
        <f t="shared" si="12"/>
        <v>0</v>
      </c>
    </row>
    <row r="801" spans="1:4" x14ac:dyDescent="0.25">
      <c r="A801" s="15">
        <v>41829</v>
      </c>
      <c r="B801" s="55">
        <v>0</v>
      </c>
      <c r="C801" s="55">
        <v>0</v>
      </c>
      <c r="D801" s="55">
        <f t="shared" si="12"/>
        <v>0</v>
      </c>
    </row>
    <row r="802" spans="1:4" x14ac:dyDescent="0.25">
      <c r="A802" s="15">
        <v>41830</v>
      </c>
      <c r="B802" s="55">
        <v>-1.00000000000011E-3</v>
      </c>
      <c r="C802" s="55">
        <v>-1E-3</v>
      </c>
      <c r="D802" s="55">
        <f t="shared" si="12"/>
        <v>-1.0993810029003015E-16</v>
      </c>
    </row>
    <row r="803" spans="1:4" x14ac:dyDescent="0.25">
      <c r="A803" s="15">
        <v>41831</v>
      </c>
      <c r="B803" s="55">
        <v>0</v>
      </c>
      <c r="C803" s="55">
        <v>0</v>
      </c>
      <c r="D803" s="55">
        <f t="shared" si="12"/>
        <v>0</v>
      </c>
    </row>
    <row r="804" spans="1:4" x14ac:dyDescent="0.25">
      <c r="A804" s="15">
        <v>41834</v>
      </c>
      <c r="B804" s="55">
        <v>0</v>
      </c>
      <c r="C804" s="55">
        <v>0</v>
      </c>
      <c r="D804" s="55">
        <f t="shared" si="12"/>
        <v>0</v>
      </c>
    </row>
    <row r="805" spans="1:4" x14ac:dyDescent="0.25">
      <c r="A805" s="15">
        <v>41835</v>
      </c>
      <c r="B805" s="55">
        <v>0</v>
      </c>
      <c r="C805" s="55">
        <v>0</v>
      </c>
      <c r="D805" s="55">
        <f t="shared" si="12"/>
        <v>0</v>
      </c>
    </row>
    <row r="806" spans="1:4" x14ac:dyDescent="0.25">
      <c r="A806" s="15">
        <v>41836</v>
      </c>
      <c r="B806" s="55">
        <v>0</v>
      </c>
      <c r="C806" s="55">
        <v>0</v>
      </c>
      <c r="D806" s="55">
        <f t="shared" si="12"/>
        <v>0</v>
      </c>
    </row>
    <row r="807" spans="1:4" x14ac:dyDescent="0.25">
      <c r="A807" s="15">
        <v>41837</v>
      </c>
      <c r="B807" s="55">
        <v>-1.00100100100087E-3</v>
      </c>
      <c r="C807" s="55">
        <v>-1.00100100100098E-3</v>
      </c>
      <c r="D807" s="55">
        <f t="shared" si="12"/>
        <v>1.0993810029003015E-16</v>
      </c>
    </row>
    <row r="808" spans="1:4" x14ac:dyDescent="0.25">
      <c r="A808" s="15">
        <v>41838</v>
      </c>
      <c r="B808" s="55">
        <v>0</v>
      </c>
      <c r="C808" s="55">
        <v>0</v>
      </c>
      <c r="D808" s="55">
        <f t="shared" si="12"/>
        <v>0</v>
      </c>
    </row>
    <row r="809" spans="1:4" x14ac:dyDescent="0.25">
      <c r="A809" s="15">
        <v>41841</v>
      </c>
      <c r="B809" s="55">
        <v>-1.0020040080159799E-3</v>
      </c>
      <c r="C809" s="55">
        <v>-1.0020040080159799E-3</v>
      </c>
      <c r="D809" s="55">
        <f t="shared" si="12"/>
        <v>0</v>
      </c>
    </row>
    <row r="810" spans="1:4" x14ac:dyDescent="0.25">
      <c r="A810" s="15">
        <v>41842</v>
      </c>
      <c r="B810" s="55">
        <v>-1.00300902708117E-3</v>
      </c>
      <c r="C810" s="55">
        <v>-1.00300902708117E-3</v>
      </c>
      <c r="D810" s="55">
        <f t="shared" si="12"/>
        <v>0</v>
      </c>
    </row>
    <row r="811" spans="1:4" x14ac:dyDescent="0.25">
      <c r="A811" s="15">
        <v>41843</v>
      </c>
      <c r="B811" s="55">
        <v>1.0040160642570399E-3</v>
      </c>
      <c r="C811" s="55">
        <v>1.0040160642570399E-3</v>
      </c>
      <c r="D811" s="55">
        <f t="shared" si="12"/>
        <v>0</v>
      </c>
    </row>
    <row r="812" spans="1:4" x14ac:dyDescent="0.25">
      <c r="A812" s="15">
        <v>41844</v>
      </c>
      <c r="B812" s="55">
        <v>0</v>
      </c>
      <c r="C812" s="55">
        <v>0</v>
      </c>
      <c r="D812" s="55">
        <f t="shared" si="12"/>
        <v>0</v>
      </c>
    </row>
    <row r="813" spans="1:4" x14ac:dyDescent="0.25">
      <c r="A813" s="15">
        <v>41845</v>
      </c>
      <c r="B813" s="55">
        <v>0</v>
      </c>
      <c r="C813" s="55">
        <v>0</v>
      </c>
      <c r="D813" s="55">
        <f t="shared" si="12"/>
        <v>0</v>
      </c>
    </row>
    <row r="814" spans="1:4" x14ac:dyDescent="0.25">
      <c r="A814" s="15">
        <v>41848</v>
      </c>
      <c r="B814" s="55">
        <v>0</v>
      </c>
      <c r="C814" s="55">
        <v>0</v>
      </c>
      <c r="D814" s="55">
        <f t="shared" si="12"/>
        <v>0</v>
      </c>
    </row>
    <row r="815" spans="1:4" x14ac:dyDescent="0.25">
      <c r="A815" s="15">
        <v>41849</v>
      </c>
      <c r="B815" s="55">
        <v>-1.00300902708117E-3</v>
      </c>
      <c r="C815" s="55">
        <v>-1.00300902708117E-3</v>
      </c>
      <c r="D815" s="55">
        <f t="shared" si="12"/>
        <v>0</v>
      </c>
    </row>
    <row r="816" spans="1:4" x14ac:dyDescent="0.25">
      <c r="A816" s="15">
        <v>41850</v>
      </c>
      <c r="B816" s="55">
        <v>0</v>
      </c>
      <c r="C816" s="55">
        <v>0</v>
      </c>
      <c r="D816" s="55">
        <f t="shared" si="12"/>
        <v>0</v>
      </c>
    </row>
    <row r="817" spans="1:4" x14ac:dyDescent="0.25">
      <c r="A817" s="15">
        <v>41851</v>
      </c>
      <c r="B817" s="55">
        <v>-1.0040160642571501E-3</v>
      </c>
      <c r="C817" s="55">
        <v>-1.0040160642571501E-3</v>
      </c>
      <c r="D817" s="55">
        <f t="shared" si="12"/>
        <v>0</v>
      </c>
    </row>
    <row r="818" spans="1:4" x14ac:dyDescent="0.25">
      <c r="A818" s="15">
        <v>41852</v>
      </c>
      <c r="B818" s="55">
        <v>-2.01005025125622E-3</v>
      </c>
      <c r="C818" s="55">
        <v>-2.01005025125622E-3</v>
      </c>
      <c r="D818" s="55">
        <f t="shared" si="12"/>
        <v>0</v>
      </c>
    </row>
    <row r="819" spans="1:4" x14ac:dyDescent="0.25">
      <c r="A819" s="15">
        <v>41855</v>
      </c>
      <c r="B819" s="55">
        <v>-2.0140986908358002E-3</v>
      </c>
      <c r="C819" s="55">
        <v>-2.0140986908358002E-3</v>
      </c>
      <c r="D819" s="55">
        <f t="shared" si="12"/>
        <v>0</v>
      </c>
    </row>
    <row r="820" spans="1:4" x14ac:dyDescent="0.25">
      <c r="A820" s="15">
        <v>41856</v>
      </c>
      <c r="B820" s="55">
        <v>1.00908173562053E-3</v>
      </c>
      <c r="C820" s="55">
        <v>1.00908173562053E-3</v>
      </c>
      <c r="D820" s="55">
        <f t="shared" si="12"/>
        <v>0</v>
      </c>
    </row>
    <row r="821" spans="1:4" x14ac:dyDescent="0.25">
      <c r="A821" s="15">
        <v>41857</v>
      </c>
      <c r="B821" s="55">
        <v>-1.0080645161289999E-3</v>
      </c>
      <c r="C821" s="55">
        <v>-1.0080645161289999E-3</v>
      </c>
      <c r="D821" s="55">
        <f t="shared" si="12"/>
        <v>0</v>
      </c>
    </row>
    <row r="822" spans="1:4" x14ac:dyDescent="0.25">
      <c r="A822" s="15">
        <v>41858</v>
      </c>
      <c r="B822" s="55">
        <v>0</v>
      </c>
      <c r="C822" s="55">
        <v>0</v>
      </c>
      <c r="D822" s="55">
        <f t="shared" si="12"/>
        <v>0</v>
      </c>
    </row>
    <row r="823" spans="1:4" x14ac:dyDescent="0.25">
      <c r="A823" s="15">
        <v>41859</v>
      </c>
      <c r="B823" s="55">
        <v>-2.0181634712411701E-3</v>
      </c>
      <c r="C823" s="55">
        <v>-2.0181634712411701E-3</v>
      </c>
      <c r="D823" s="55">
        <f t="shared" si="12"/>
        <v>0</v>
      </c>
    </row>
    <row r="824" spans="1:4" x14ac:dyDescent="0.25">
      <c r="A824" s="15">
        <v>41862</v>
      </c>
      <c r="B824" s="55">
        <v>0</v>
      </c>
      <c r="C824" s="55">
        <v>0</v>
      </c>
      <c r="D824" s="55">
        <f t="shared" si="12"/>
        <v>0</v>
      </c>
    </row>
    <row r="825" spans="1:4" x14ac:dyDescent="0.25">
      <c r="A825" s="15">
        <v>41863</v>
      </c>
      <c r="B825" s="55">
        <v>0</v>
      </c>
      <c r="C825" s="55">
        <v>0</v>
      </c>
      <c r="D825" s="55">
        <f t="shared" si="12"/>
        <v>0</v>
      </c>
    </row>
    <row r="826" spans="1:4" x14ac:dyDescent="0.25">
      <c r="A826" s="15">
        <v>41864</v>
      </c>
      <c r="B826" s="55">
        <v>-1.01112234580381E-3</v>
      </c>
      <c r="C826" s="55">
        <v>-1.01112234580381E-3</v>
      </c>
      <c r="D826" s="55">
        <f t="shared" si="12"/>
        <v>0</v>
      </c>
    </row>
    <row r="827" spans="1:4" x14ac:dyDescent="0.25">
      <c r="A827" s="15">
        <v>41865</v>
      </c>
      <c r="B827" s="55">
        <v>0</v>
      </c>
      <c r="C827" s="55">
        <v>0</v>
      </c>
      <c r="D827" s="55">
        <f t="shared" si="12"/>
        <v>0</v>
      </c>
    </row>
    <row r="828" spans="1:4" x14ac:dyDescent="0.25">
      <c r="A828" s="15">
        <v>41866</v>
      </c>
      <c r="B828" s="55">
        <v>0</v>
      </c>
      <c r="C828" s="55">
        <v>0</v>
      </c>
      <c r="D828" s="55">
        <f t="shared" si="12"/>
        <v>0</v>
      </c>
    </row>
    <row r="829" spans="1:4" x14ac:dyDescent="0.25">
      <c r="A829" s="15">
        <v>41869</v>
      </c>
      <c r="B829" s="55">
        <v>1.0121457489877801E-3</v>
      </c>
      <c r="C829" s="55">
        <v>1.0121457489877801E-3</v>
      </c>
      <c r="D829" s="55">
        <f t="shared" si="12"/>
        <v>0</v>
      </c>
    </row>
    <row r="830" spans="1:4" x14ac:dyDescent="0.25">
      <c r="A830" s="15">
        <v>41870</v>
      </c>
      <c r="B830" s="55">
        <v>-1.01112234580381E-3</v>
      </c>
      <c r="C830" s="55">
        <v>-1.01112234580381E-3</v>
      </c>
      <c r="D830" s="55">
        <f t="shared" si="12"/>
        <v>0</v>
      </c>
    </row>
    <row r="831" spans="1:4" x14ac:dyDescent="0.25">
      <c r="A831" s="15">
        <v>41871</v>
      </c>
      <c r="B831" s="55">
        <v>1.0121457489877801E-3</v>
      </c>
      <c r="C831" s="55">
        <v>1.0121457489877801E-3</v>
      </c>
      <c r="D831" s="55">
        <f t="shared" si="12"/>
        <v>0</v>
      </c>
    </row>
    <row r="832" spans="1:4" x14ac:dyDescent="0.25">
      <c r="A832" s="15">
        <v>41872</v>
      </c>
      <c r="B832" s="55">
        <v>0</v>
      </c>
      <c r="C832" s="55">
        <v>0</v>
      </c>
      <c r="D832" s="55">
        <f t="shared" si="12"/>
        <v>0</v>
      </c>
    </row>
    <row r="833" spans="1:4" x14ac:dyDescent="0.25">
      <c r="A833" s="15">
        <v>41873</v>
      </c>
      <c r="B833" s="55">
        <v>0</v>
      </c>
      <c r="C833" s="55">
        <v>0</v>
      </c>
      <c r="D833" s="55">
        <f t="shared" si="12"/>
        <v>0</v>
      </c>
    </row>
    <row r="834" spans="1:4" x14ac:dyDescent="0.25">
      <c r="A834" s="15">
        <v>41876</v>
      </c>
      <c r="B834" s="55">
        <v>0</v>
      </c>
      <c r="C834" s="55">
        <v>0</v>
      </c>
      <c r="D834" s="55">
        <f t="shared" ref="D834:D897" si="13">B834-C834</f>
        <v>0</v>
      </c>
    </row>
    <row r="835" spans="1:4" x14ac:dyDescent="0.25">
      <c r="A835" s="15">
        <v>41877</v>
      </c>
      <c r="B835" s="55">
        <v>-1.01112234580381E-3</v>
      </c>
      <c r="C835" s="55">
        <v>-1.01112234580381E-3</v>
      </c>
      <c r="D835" s="55">
        <f t="shared" si="13"/>
        <v>0</v>
      </c>
    </row>
    <row r="836" spans="1:4" x14ac:dyDescent="0.25">
      <c r="A836" s="15">
        <v>41878</v>
      </c>
      <c r="B836" s="55">
        <v>0</v>
      </c>
      <c r="C836" s="55">
        <v>0</v>
      </c>
      <c r="D836" s="55">
        <f t="shared" si="13"/>
        <v>0</v>
      </c>
    </row>
    <row r="837" spans="1:4" x14ac:dyDescent="0.25">
      <c r="A837" s="15">
        <v>41879</v>
      </c>
      <c r="B837" s="55">
        <v>0</v>
      </c>
      <c r="C837" s="55">
        <v>0</v>
      </c>
      <c r="D837" s="55">
        <f t="shared" si="13"/>
        <v>0</v>
      </c>
    </row>
    <row r="838" spans="1:4" x14ac:dyDescent="0.25">
      <c r="A838" s="15">
        <v>41880</v>
      </c>
      <c r="B838" s="55">
        <v>0</v>
      </c>
      <c r="C838" s="55">
        <v>0</v>
      </c>
      <c r="D838" s="55">
        <f t="shared" si="13"/>
        <v>0</v>
      </c>
    </row>
    <row r="839" spans="1:4" x14ac:dyDescent="0.25">
      <c r="A839" s="15">
        <v>41884</v>
      </c>
      <c r="B839" s="55">
        <v>1.0121457489877801E-3</v>
      </c>
      <c r="C839" s="55">
        <v>1.0121457489877801E-3</v>
      </c>
      <c r="D839" s="55">
        <f t="shared" si="13"/>
        <v>0</v>
      </c>
    </row>
    <row r="840" spans="1:4" x14ac:dyDescent="0.25">
      <c r="A840" s="15">
        <v>41885</v>
      </c>
      <c r="B840" s="55">
        <v>0</v>
      </c>
      <c r="C840" s="55">
        <v>0</v>
      </c>
      <c r="D840" s="55">
        <f t="shared" si="13"/>
        <v>0</v>
      </c>
    </row>
    <row r="841" spans="1:4" x14ac:dyDescent="0.25">
      <c r="A841" s="15">
        <v>41886</v>
      </c>
      <c r="B841" s="55">
        <v>0</v>
      </c>
      <c r="C841" s="55">
        <v>0</v>
      </c>
      <c r="D841" s="55">
        <f t="shared" si="13"/>
        <v>0</v>
      </c>
    </row>
    <row r="842" spans="1:4" x14ac:dyDescent="0.25">
      <c r="A842" s="15">
        <v>41887</v>
      </c>
      <c r="B842" s="55">
        <v>-1.01112234580381E-3</v>
      </c>
      <c r="C842" s="55">
        <v>-1.01112234580381E-3</v>
      </c>
      <c r="D842" s="55">
        <f t="shared" si="13"/>
        <v>0</v>
      </c>
    </row>
    <row r="843" spans="1:4" x14ac:dyDescent="0.25">
      <c r="A843" s="15">
        <v>41890</v>
      </c>
      <c r="B843" s="55">
        <v>0</v>
      </c>
      <c r="C843" s="55">
        <v>0</v>
      </c>
      <c r="D843" s="55">
        <f t="shared" si="13"/>
        <v>0</v>
      </c>
    </row>
    <row r="844" spans="1:4" x14ac:dyDescent="0.25">
      <c r="A844" s="15">
        <v>41891</v>
      </c>
      <c r="B844" s="55">
        <v>-1.01214574898789E-3</v>
      </c>
      <c r="C844" s="55">
        <v>-1.012145748988E-3</v>
      </c>
      <c r="D844" s="55">
        <f t="shared" si="13"/>
        <v>1.0993810029003015E-16</v>
      </c>
    </row>
    <row r="845" spans="1:4" x14ac:dyDescent="0.25">
      <c r="A845" s="15">
        <v>41892</v>
      </c>
      <c r="B845" s="55">
        <v>-1.0131712259371401E-3</v>
      </c>
      <c r="C845" s="55">
        <v>-1.0131712259371401E-3</v>
      </c>
      <c r="D845" s="55">
        <f t="shared" si="13"/>
        <v>0</v>
      </c>
    </row>
    <row r="846" spans="1:4" x14ac:dyDescent="0.25">
      <c r="A846" s="15">
        <v>41893</v>
      </c>
      <c r="B846" s="55">
        <v>0</v>
      </c>
      <c r="C846" s="55">
        <v>0</v>
      </c>
      <c r="D846" s="55">
        <f t="shared" si="13"/>
        <v>0</v>
      </c>
    </row>
    <row r="847" spans="1:4" x14ac:dyDescent="0.25">
      <c r="A847" s="15">
        <v>41894</v>
      </c>
      <c r="B847" s="55">
        <v>0</v>
      </c>
      <c r="C847" s="55">
        <v>0</v>
      </c>
      <c r="D847" s="55">
        <f t="shared" si="13"/>
        <v>0</v>
      </c>
    </row>
    <row r="848" spans="1:4" x14ac:dyDescent="0.25">
      <c r="A848" s="15">
        <v>41897</v>
      </c>
      <c r="B848" s="55">
        <v>0</v>
      </c>
      <c r="C848" s="55">
        <v>0</v>
      </c>
      <c r="D848" s="55">
        <f t="shared" si="13"/>
        <v>0</v>
      </c>
    </row>
    <row r="849" spans="1:4" x14ac:dyDescent="0.25">
      <c r="A849" s="15">
        <v>41898</v>
      </c>
      <c r="B849" s="55">
        <v>-1.01419878296138E-3</v>
      </c>
      <c r="C849" s="55">
        <v>-1.01419878296138E-3</v>
      </c>
      <c r="D849" s="55">
        <f t="shared" si="13"/>
        <v>0</v>
      </c>
    </row>
    <row r="850" spans="1:4" x14ac:dyDescent="0.25">
      <c r="A850" s="15">
        <v>41899</v>
      </c>
      <c r="B850" s="55">
        <v>0</v>
      </c>
      <c r="C850" s="55">
        <v>0</v>
      </c>
      <c r="D850" s="55">
        <f t="shared" si="13"/>
        <v>0</v>
      </c>
    </row>
    <row r="851" spans="1:4" x14ac:dyDescent="0.25">
      <c r="A851" s="15">
        <v>41900</v>
      </c>
      <c r="B851" s="55">
        <v>0</v>
      </c>
      <c r="C851" s="55">
        <v>0</v>
      </c>
      <c r="D851" s="55">
        <f t="shared" si="13"/>
        <v>0</v>
      </c>
    </row>
    <row r="852" spans="1:4" x14ac:dyDescent="0.25">
      <c r="A852" s="15">
        <v>41901</v>
      </c>
      <c r="B852" s="55">
        <v>0</v>
      </c>
      <c r="C852" s="55">
        <v>0</v>
      </c>
      <c r="D852" s="55">
        <f t="shared" si="13"/>
        <v>0</v>
      </c>
    </row>
    <row r="853" spans="1:4" x14ac:dyDescent="0.25">
      <c r="A853" s="15">
        <v>41904</v>
      </c>
      <c r="B853" s="55">
        <v>-1.0152284263959001E-3</v>
      </c>
      <c r="C853" s="55">
        <v>-1.0152284263959001E-3</v>
      </c>
      <c r="D853" s="55">
        <f t="shared" si="13"/>
        <v>0</v>
      </c>
    </row>
    <row r="854" spans="1:4" x14ac:dyDescent="0.25">
      <c r="A854" s="15">
        <v>41905</v>
      </c>
      <c r="B854" s="55">
        <v>-2.03252032520329E-3</v>
      </c>
      <c r="C854" s="55">
        <v>-2.0325203252031798E-3</v>
      </c>
      <c r="D854" s="55">
        <f t="shared" si="13"/>
        <v>-1.1015494072452725E-16</v>
      </c>
    </row>
    <row r="855" spans="1:4" x14ac:dyDescent="0.25">
      <c r="A855" s="15">
        <v>41906</v>
      </c>
      <c r="B855" s="55">
        <v>-1.01832993890016E-3</v>
      </c>
      <c r="C855" s="55">
        <v>-1.01832993890016E-3</v>
      </c>
      <c r="D855" s="55">
        <f t="shared" si="13"/>
        <v>0</v>
      </c>
    </row>
    <row r="856" spans="1:4" x14ac:dyDescent="0.25">
      <c r="A856" s="15">
        <v>41907</v>
      </c>
      <c r="B856" s="55">
        <v>-1.01936799184499E-3</v>
      </c>
      <c r="C856" s="55">
        <v>-1.01936799184499E-3</v>
      </c>
      <c r="D856" s="55">
        <f t="shared" si="13"/>
        <v>0</v>
      </c>
    </row>
    <row r="857" spans="1:4" x14ac:dyDescent="0.25">
      <c r="A857" s="15">
        <v>41908</v>
      </c>
      <c r="B857" s="55">
        <v>-2.0408163265307499E-3</v>
      </c>
      <c r="C857" s="55">
        <v>-2.0408163265307499E-3</v>
      </c>
      <c r="D857" s="55">
        <f t="shared" si="13"/>
        <v>0</v>
      </c>
    </row>
    <row r="858" spans="1:4" x14ac:dyDescent="0.25">
      <c r="A858" s="15">
        <v>41911</v>
      </c>
      <c r="B858" s="55">
        <v>-1.3567801636283901E-3</v>
      </c>
      <c r="C858" s="55">
        <v>-9.20245398773001E-3</v>
      </c>
      <c r="D858" s="55">
        <f t="shared" si="13"/>
        <v>7.8456738241016195E-3</v>
      </c>
    </row>
    <row r="859" spans="1:4" x14ac:dyDescent="0.25">
      <c r="A859" s="15">
        <v>41912</v>
      </c>
      <c r="B859" s="55">
        <v>0</v>
      </c>
      <c r="C859" s="55">
        <v>0</v>
      </c>
      <c r="D859" s="55">
        <f t="shared" si="13"/>
        <v>0</v>
      </c>
    </row>
    <row r="860" spans="1:4" x14ac:dyDescent="0.25">
      <c r="A860" s="15">
        <v>41913</v>
      </c>
      <c r="B860" s="55">
        <v>-2.0639834881319699E-3</v>
      </c>
      <c r="C860" s="55">
        <v>-2.06398348813208E-3</v>
      </c>
      <c r="D860" s="55">
        <f t="shared" si="13"/>
        <v>1.1015494072452725E-16</v>
      </c>
    </row>
    <row r="861" spans="1:4" x14ac:dyDescent="0.25">
      <c r="A861" s="15">
        <v>41914</v>
      </c>
      <c r="B861" s="55">
        <v>-1.03412616339194E-3</v>
      </c>
      <c r="C861" s="55">
        <v>-1.03412616339194E-3</v>
      </c>
      <c r="D861" s="55">
        <f t="shared" si="13"/>
        <v>0</v>
      </c>
    </row>
    <row r="862" spans="1:4" x14ac:dyDescent="0.25">
      <c r="A862" s="15">
        <v>41915</v>
      </c>
      <c r="B862" s="55">
        <v>0</v>
      </c>
      <c r="C862" s="55">
        <v>0</v>
      </c>
      <c r="D862" s="55">
        <f t="shared" si="13"/>
        <v>0</v>
      </c>
    </row>
    <row r="863" spans="1:4" x14ac:dyDescent="0.25">
      <c r="A863" s="15">
        <v>41918</v>
      </c>
      <c r="B863" s="55">
        <v>1.0351966873705101E-3</v>
      </c>
      <c r="C863" s="55">
        <v>1.0351966873705101E-3</v>
      </c>
      <c r="D863" s="55">
        <f t="shared" si="13"/>
        <v>0</v>
      </c>
    </row>
    <row r="864" spans="1:4" x14ac:dyDescent="0.25">
      <c r="A864" s="15">
        <v>41919</v>
      </c>
      <c r="B864" s="55">
        <v>-1.03412616339194E-3</v>
      </c>
      <c r="C864" s="55">
        <v>-1.03412616339194E-3</v>
      </c>
      <c r="D864" s="55">
        <f t="shared" si="13"/>
        <v>0</v>
      </c>
    </row>
    <row r="865" spans="1:4" x14ac:dyDescent="0.25">
      <c r="A865" s="15">
        <v>41920</v>
      </c>
      <c r="B865" s="55">
        <v>-3.1055900621117499E-3</v>
      </c>
      <c r="C865" s="55">
        <v>-3.1055900621117499E-3</v>
      </c>
      <c r="D865" s="55">
        <f t="shared" si="13"/>
        <v>0</v>
      </c>
    </row>
    <row r="866" spans="1:4" x14ac:dyDescent="0.25">
      <c r="A866" s="15">
        <v>41921</v>
      </c>
      <c r="B866" s="55">
        <v>-1.03842159916945E-3</v>
      </c>
      <c r="C866" s="55">
        <v>-1.03842159916945E-3</v>
      </c>
      <c r="D866" s="55">
        <f t="shared" si="13"/>
        <v>0</v>
      </c>
    </row>
    <row r="867" spans="1:4" x14ac:dyDescent="0.25">
      <c r="A867" s="15">
        <v>41922</v>
      </c>
      <c r="B867" s="55">
        <v>-3.1185031185030402E-3</v>
      </c>
      <c r="C867" s="55">
        <v>-3.1185031185030402E-3</v>
      </c>
      <c r="D867" s="55">
        <f t="shared" si="13"/>
        <v>0</v>
      </c>
    </row>
    <row r="868" spans="1:4" x14ac:dyDescent="0.25">
      <c r="A868" s="15">
        <v>41926</v>
      </c>
      <c r="B868" s="55">
        <v>-4.1710114702814298E-3</v>
      </c>
      <c r="C868" s="55">
        <v>-3.13152400835071E-3</v>
      </c>
      <c r="D868" s="55">
        <f t="shared" si="13"/>
        <v>-1.0394874619307198E-3</v>
      </c>
    </row>
    <row r="869" spans="1:4" x14ac:dyDescent="0.25">
      <c r="A869" s="15">
        <v>41927</v>
      </c>
      <c r="B869" s="55">
        <v>-5.2356020942408996E-3</v>
      </c>
      <c r="C869" s="55">
        <v>-5.2356020942408996E-3</v>
      </c>
      <c r="D869" s="55">
        <f t="shared" si="13"/>
        <v>0</v>
      </c>
    </row>
    <row r="870" spans="1:4" x14ac:dyDescent="0.25">
      <c r="A870" s="15">
        <v>41928</v>
      </c>
      <c r="B870" s="55">
        <v>-2.1052631578946102E-3</v>
      </c>
      <c r="C870" s="55">
        <v>-2.1052631578947199E-3</v>
      </c>
      <c r="D870" s="55">
        <f t="shared" si="13"/>
        <v>1.0972125985553305E-16</v>
      </c>
    </row>
    <row r="871" spans="1:4" x14ac:dyDescent="0.25">
      <c r="A871" s="15">
        <v>41929</v>
      </c>
      <c r="B871" s="55">
        <v>4.2194092827003704E-3</v>
      </c>
      <c r="C871" s="55">
        <v>4.2194092827003704E-3</v>
      </c>
      <c r="D871" s="55">
        <f t="shared" si="13"/>
        <v>0</v>
      </c>
    </row>
    <row r="872" spans="1:4" x14ac:dyDescent="0.25">
      <c r="A872" s="15">
        <v>41932</v>
      </c>
      <c r="B872" s="55">
        <v>0</v>
      </c>
      <c r="C872" s="55">
        <v>0</v>
      </c>
      <c r="D872" s="55">
        <f t="shared" si="13"/>
        <v>0</v>
      </c>
    </row>
    <row r="873" spans="1:4" x14ac:dyDescent="0.25">
      <c r="A873" s="15">
        <v>41933</v>
      </c>
      <c r="B873" s="55">
        <v>1.0504201680672199E-3</v>
      </c>
      <c r="C873" s="55">
        <v>1.0504201680672199E-3</v>
      </c>
      <c r="D873" s="55">
        <f t="shared" si="13"/>
        <v>0</v>
      </c>
    </row>
    <row r="874" spans="1:4" x14ac:dyDescent="0.25">
      <c r="A874" s="15">
        <v>41934</v>
      </c>
      <c r="B874" s="55">
        <v>2.0986358866736899E-3</v>
      </c>
      <c r="C874" s="55">
        <v>2.0986358866736899E-3</v>
      </c>
      <c r="D874" s="55">
        <f t="shared" si="13"/>
        <v>0</v>
      </c>
    </row>
    <row r="875" spans="1:4" x14ac:dyDescent="0.25">
      <c r="A875" s="15">
        <v>41935</v>
      </c>
      <c r="B875" s="55">
        <v>0</v>
      </c>
      <c r="C875" s="55">
        <v>0</v>
      </c>
      <c r="D875" s="55">
        <f t="shared" si="13"/>
        <v>0</v>
      </c>
    </row>
    <row r="876" spans="1:4" x14ac:dyDescent="0.25">
      <c r="A876" s="15">
        <v>41936</v>
      </c>
      <c r="B876" s="55">
        <v>1.04712041884825E-3</v>
      </c>
      <c r="C876" s="55">
        <v>1.04712041884825E-3</v>
      </c>
      <c r="D876" s="55">
        <f t="shared" si="13"/>
        <v>0</v>
      </c>
    </row>
    <row r="877" spans="1:4" x14ac:dyDescent="0.25">
      <c r="A877" s="15">
        <v>41939</v>
      </c>
      <c r="B877" s="55">
        <v>0</v>
      </c>
      <c r="C877" s="55">
        <v>0</v>
      </c>
      <c r="D877" s="55">
        <f t="shared" si="13"/>
        <v>0</v>
      </c>
    </row>
    <row r="878" spans="1:4" x14ac:dyDescent="0.25">
      <c r="A878" s="15">
        <v>41940</v>
      </c>
      <c r="B878" s="55">
        <v>-1.0460251046026099E-3</v>
      </c>
      <c r="C878" s="55">
        <v>-1.0460251046025E-3</v>
      </c>
      <c r="D878" s="55">
        <f t="shared" si="13"/>
        <v>-1.0993810029003015E-16</v>
      </c>
    </row>
    <row r="879" spans="1:4" x14ac:dyDescent="0.25">
      <c r="A879" s="15">
        <v>41941</v>
      </c>
      <c r="B879" s="55">
        <v>1.04712041884825E-3</v>
      </c>
      <c r="C879" s="55">
        <v>1.04712041884825E-3</v>
      </c>
      <c r="D879" s="55">
        <f t="shared" si="13"/>
        <v>0</v>
      </c>
    </row>
    <row r="880" spans="1:4" x14ac:dyDescent="0.25">
      <c r="A880" s="15">
        <v>41942</v>
      </c>
      <c r="B880" s="55">
        <v>-1.0460251046026099E-3</v>
      </c>
      <c r="C880" s="55">
        <v>-1.0460251046025E-3</v>
      </c>
      <c r="D880" s="55">
        <f t="shared" si="13"/>
        <v>-1.0993810029003015E-16</v>
      </c>
    </row>
    <row r="881" spans="1:4" x14ac:dyDescent="0.25">
      <c r="A881" s="15">
        <v>41943</v>
      </c>
      <c r="B881" s="55">
        <v>0</v>
      </c>
      <c r="C881" s="55">
        <v>0</v>
      </c>
      <c r="D881" s="55">
        <f t="shared" si="13"/>
        <v>0</v>
      </c>
    </row>
    <row r="882" spans="1:4" x14ac:dyDescent="0.25">
      <c r="A882" s="15">
        <v>41946</v>
      </c>
      <c r="B882" s="55">
        <v>2.0942408376962698E-3</v>
      </c>
      <c r="C882" s="55">
        <v>2.0942408376962698E-3</v>
      </c>
      <c r="D882" s="55">
        <f t="shared" si="13"/>
        <v>0</v>
      </c>
    </row>
    <row r="883" spans="1:4" x14ac:dyDescent="0.25">
      <c r="A883" s="15">
        <v>41947</v>
      </c>
      <c r="B883" s="55">
        <v>-1.0449320794149201E-3</v>
      </c>
      <c r="C883" s="55">
        <v>-1.04493207941481E-3</v>
      </c>
      <c r="D883" s="55">
        <f t="shared" si="13"/>
        <v>-1.1015494072452725E-16</v>
      </c>
    </row>
    <row r="884" spans="1:4" x14ac:dyDescent="0.25">
      <c r="A884" s="15">
        <v>41948</v>
      </c>
      <c r="B884" s="55">
        <v>0</v>
      </c>
      <c r="C884" s="55">
        <v>0</v>
      </c>
      <c r="D884" s="55">
        <f t="shared" si="13"/>
        <v>0</v>
      </c>
    </row>
    <row r="885" spans="1:4" x14ac:dyDescent="0.25">
      <c r="A885" s="15">
        <v>41949</v>
      </c>
      <c r="B885" s="55">
        <v>0</v>
      </c>
      <c r="C885" s="55">
        <v>0</v>
      </c>
      <c r="D885" s="55">
        <f t="shared" si="13"/>
        <v>0</v>
      </c>
    </row>
    <row r="886" spans="1:4" x14ac:dyDescent="0.25">
      <c r="A886" s="15">
        <v>41950</v>
      </c>
      <c r="B886" s="55">
        <v>-2.0920502092051101E-3</v>
      </c>
      <c r="C886" s="55">
        <v>-2.0920502092051101E-3</v>
      </c>
      <c r="D886" s="55">
        <f t="shared" si="13"/>
        <v>0</v>
      </c>
    </row>
    <row r="887" spans="1:4" x14ac:dyDescent="0.25">
      <c r="A887" s="15">
        <v>41953</v>
      </c>
      <c r="B887" s="55">
        <v>1.0482180293502901E-3</v>
      </c>
      <c r="C887" s="55">
        <v>1.0482180293502901E-3</v>
      </c>
      <c r="D887" s="55">
        <f t="shared" si="13"/>
        <v>0</v>
      </c>
    </row>
    <row r="888" spans="1:4" x14ac:dyDescent="0.25">
      <c r="A888" s="15">
        <v>41955</v>
      </c>
      <c r="B888" s="55">
        <v>0</v>
      </c>
      <c r="C888" s="55">
        <v>-1.0460251046025E-3</v>
      </c>
      <c r="D888" s="55">
        <f t="shared" si="13"/>
        <v>1.0460251046025E-3</v>
      </c>
    </row>
    <row r="889" spans="1:4" x14ac:dyDescent="0.25">
      <c r="A889" s="15">
        <v>41956</v>
      </c>
      <c r="B889" s="55">
        <v>0</v>
      </c>
      <c r="C889" s="55">
        <v>0</v>
      </c>
      <c r="D889" s="55">
        <f t="shared" si="13"/>
        <v>0</v>
      </c>
    </row>
    <row r="890" spans="1:4" x14ac:dyDescent="0.25">
      <c r="A890" s="15">
        <v>41957</v>
      </c>
      <c r="B890" s="55">
        <v>-2.09424083769638E-3</v>
      </c>
      <c r="C890" s="55">
        <v>-2.0942408376964901E-3</v>
      </c>
      <c r="D890" s="55">
        <f t="shared" si="13"/>
        <v>1.1015494072452725E-16</v>
      </c>
    </row>
    <row r="891" spans="1:4" x14ac:dyDescent="0.25">
      <c r="A891" s="15">
        <v>41960</v>
      </c>
      <c r="B891" s="55">
        <v>0</v>
      </c>
      <c r="C891" s="55">
        <v>0</v>
      </c>
      <c r="D891" s="55">
        <f t="shared" si="13"/>
        <v>0</v>
      </c>
    </row>
    <row r="892" spans="1:4" x14ac:dyDescent="0.25">
      <c r="A892" s="15">
        <v>41961</v>
      </c>
      <c r="B892" s="55">
        <v>-3.14795383001043E-3</v>
      </c>
      <c r="C892" s="55">
        <v>-3.14795383001043E-3</v>
      </c>
      <c r="D892" s="55">
        <f t="shared" si="13"/>
        <v>0</v>
      </c>
    </row>
    <row r="893" spans="1:4" x14ac:dyDescent="0.25">
      <c r="A893" s="15">
        <v>41962</v>
      </c>
      <c r="B893" s="55">
        <v>0</v>
      </c>
      <c r="C893" s="55">
        <v>0</v>
      </c>
      <c r="D893" s="55">
        <f t="shared" si="13"/>
        <v>0</v>
      </c>
    </row>
    <row r="894" spans="1:4" x14ac:dyDescent="0.25">
      <c r="A894" s="15">
        <v>41963</v>
      </c>
      <c r="B894" s="55">
        <v>-2.1052631578946102E-3</v>
      </c>
      <c r="C894" s="55">
        <v>-2.1052631578947199E-3</v>
      </c>
      <c r="D894" s="55">
        <f t="shared" si="13"/>
        <v>1.0972125985553305E-16</v>
      </c>
    </row>
    <row r="895" spans="1:4" x14ac:dyDescent="0.25">
      <c r="A895" s="15">
        <v>41964</v>
      </c>
      <c r="B895" s="55">
        <v>1.0548523206750399E-3</v>
      </c>
      <c r="C895" s="55">
        <v>1.0548523206750399E-3</v>
      </c>
      <c r="D895" s="55">
        <f t="shared" si="13"/>
        <v>0</v>
      </c>
    </row>
    <row r="896" spans="1:4" x14ac:dyDescent="0.25">
      <c r="A896" s="15">
        <v>41967</v>
      </c>
      <c r="B896" s="55">
        <v>1.05374077976816E-3</v>
      </c>
      <c r="C896" s="55">
        <v>1.05374077976816E-3</v>
      </c>
      <c r="D896" s="55">
        <f t="shared" si="13"/>
        <v>0</v>
      </c>
    </row>
    <row r="897" spans="1:4" x14ac:dyDescent="0.25">
      <c r="A897" s="15">
        <v>41968</v>
      </c>
      <c r="B897" s="55">
        <v>0</v>
      </c>
      <c r="C897" s="55">
        <v>0</v>
      </c>
      <c r="D897" s="55">
        <f t="shared" si="13"/>
        <v>0</v>
      </c>
    </row>
    <row r="898" spans="1:4" x14ac:dyDescent="0.25">
      <c r="A898" s="15">
        <v>41969</v>
      </c>
      <c r="B898" s="55">
        <v>0</v>
      </c>
      <c r="C898" s="55">
        <v>0</v>
      </c>
      <c r="D898" s="55">
        <f t="shared" ref="D898:D961" si="14">B898-C898</f>
        <v>0</v>
      </c>
    </row>
    <row r="899" spans="1:4" x14ac:dyDescent="0.25">
      <c r="A899" s="15">
        <v>41971</v>
      </c>
      <c r="B899" s="55">
        <v>0</v>
      </c>
      <c r="C899" s="55">
        <v>0</v>
      </c>
      <c r="D899" s="55">
        <f t="shared" si="14"/>
        <v>0</v>
      </c>
    </row>
    <row r="900" spans="1:4" x14ac:dyDescent="0.25">
      <c r="A900" s="15">
        <v>41974</v>
      </c>
      <c r="B900" s="55">
        <v>-3.1578947368420302E-3</v>
      </c>
      <c r="C900" s="55">
        <v>-3.1578947368420302E-3</v>
      </c>
      <c r="D900" s="55">
        <f t="shared" si="14"/>
        <v>0</v>
      </c>
    </row>
    <row r="901" spans="1:4" x14ac:dyDescent="0.25">
      <c r="A901" s="15">
        <v>41975</v>
      </c>
      <c r="B901" s="55">
        <v>-2.11193241816277E-3</v>
      </c>
      <c r="C901" s="55">
        <v>-2.11193241816277E-3</v>
      </c>
      <c r="D901" s="55">
        <f t="shared" si="14"/>
        <v>0</v>
      </c>
    </row>
    <row r="902" spans="1:4" x14ac:dyDescent="0.25">
      <c r="A902" s="15">
        <v>41976</v>
      </c>
      <c r="B902" s="55">
        <v>-1.05820105820098E-3</v>
      </c>
      <c r="C902" s="55">
        <v>-1.05820105820098E-3</v>
      </c>
      <c r="D902" s="55">
        <f t="shared" si="14"/>
        <v>0</v>
      </c>
    </row>
    <row r="903" spans="1:4" x14ac:dyDescent="0.25">
      <c r="A903" s="15">
        <v>41977</v>
      </c>
      <c r="B903" s="55">
        <v>0</v>
      </c>
      <c r="C903" s="55">
        <v>0</v>
      </c>
      <c r="D903" s="55">
        <f t="shared" si="14"/>
        <v>0</v>
      </c>
    </row>
    <row r="904" spans="1:4" x14ac:dyDescent="0.25">
      <c r="A904" s="15">
        <v>41978</v>
      </c>
      <c r="B904" s="55">
        <v>0</v>
      </c>
      <c r="C904" s="55">
        <v>0</v>
      </c>
      <c r="D904" s="55">
        <f t="shared" si="14"/>
        <v>0</v>
      </c>
    </row>
    <row r="905" spans="1:4" x14ac:dyDescent="0.25">
      <c r="A905" s="15">
        <v>41981</v>
      </c>
      <c r="B905" s="55">
        <v>-1.0593220338981401E-3</v>
      </c>
      <c r="C905" s="55">
        <v>-1.05932203389825E-3</v>
      </c>
      <c r="D905" s="55">
        <f t="shared" si="14"/>
        <v>1.0993810029003015E-16</v>
      </c>
    </row>
    <row r="906" spans="1:4" x14ac:dyDescent="0.25">
      <c r="A906" s="15">
        <v>41982</v>
      </c>
      <c r="B906" s="55">
        <v>-4.2417815482501701E-3</v>
      </c>
      <c r="C906" s="55">
        <v>-4.2417815482501701E-3</v>
      </c>
      <c r="D906" s="55">
        <f t="shared" si="14"/>
        <v>0</v>
      </c>
    </row>
    <row r="907" spans="1:4" x14ac:dyDescent="0.25">
      <c r="A907" s="15">
        <v>41983</v>
      </c>
      <c r="B907" s="55">
        <v>-1.0649627263044101E-3</v>
      </c>
      <c r="C907" s="55">
        <v>-1.06496272630452E-3</v>
      </c>
      <c r="D907" s="55">
        <f t="shared" si="14"/>
        <v>1.0993810029003015E-16</v>
      </c>
    </row>
    <row r="908" spans="1:4" x14ac:dyDescent="0.25">
      <c r="A908" s="15">
        <v>41984</v>
      </c>
      <c r="B908" s="55">
        <v>-3.1982942430704999E-3</v>
      </c>
      <c r="C908" s="55">
        <v>-3.1982942430704999E-3</v>
      </c>
      <c r="D908" s="55">
        <f t="shared" si="14"/>
        <v>0</v>
      </c>
    </row>
    <row r="909" spans="1:4" x14ac:dyDescent="0.25">
      <c r="A909" s="15">
        <v>41985</v>
      </c>
      <c r="B909" s="55">
        <v>-2.13903743315502E-3</v>
      </c>
      <c r="C909" s="55">
        <v>-2.13903743315502E-3</v>
      </c>
      <c r="D909" s="55">
        <f t="shared" si="14"/>
        <v>0</v>
      </c>
    </row>
    <row r="910" spans="1:4" x14ac:dyDescent="0.25">
      <c r="A910" s="15">
        <v>41988</v>
      </c>
      <c r="B910" s="55">
        <v>-1.07181136120027E-3</v>
      </c>
      <c r="C910" s="55">
        <v>-1.0718113612003799E-3</v>
      </c>
      <c r="D910" s="55">
        <f t="shared" si="14"/>
        <v>1.0993810029003015E-16</v>
      </c>
    </row>
    <row r="911" spans="1:4" x14ac:dyDescent="0.25">
      <c r="A911" s="15">
        <v>41989</v>
      </c>
      <c r="B911" s="55">
        <v>-5.36480686695284E-3</v>
      </c>
      <c r="C911" s="55">
        <v>-5.36480686695284E-3</v>
      </c>
      <c r="D911" s="55">
        <f t="shared" si="14"/>
        <v>0</v>
      </c>
    </row>
    <row r="912" spans="1:4" x14ac:dyDescent="0.25">
      <c r="A912" s="15">
        <v>41990</v>
      </c>
      <c r="B912" s="55">
        <v>0</v>
      </c>
      <c r="C912" s="55">
        <v>0</v>
      </c>
      <c r="D912" s="55">
        <f t="shared" si="14"/>
        <v>0</v>
      </c>
    </row>
    <row r="913" spans="1:4" x14ac:dyDescent="0.25">
      <c r="A913" s="15">
        <v>41991</v>
      </c>
      <c r="B913" s="55">
        <v>4.3149946062568398E-3</v>
      </c>
      <c r="C913" s="55">
        <v>4.3149946062568398E-3</v>
      </c>
      <c r="D913" s="55">
        <f t="shared" si="14"/>
        <v>0</v>
      </c>
    </row>
    <row r="914" spans="1:4" x14ac:dyDescent="0.25">
      <c r="A914" s="15">
        <v>41992</v>
      </c>
      <c r="B914" s="55">
        <v>0</v>
      </c>
      <c r="C914" s="55">
        <v>0</v>
      </c>
      <c r="D914" s="55">
        <f t="shared" si="14"/>
        <v>0</v>
      </c>
    </row>
    <row r="915" spans="1:4" x14ac:dyDescent="0.25">
      <c r="A915" s="15">
        <v>41995</v>
      </c>
      <c r="B915" s="55">
        <v>1.07411385606881E-3</v>
      </c>
      <c r="C915" s="55">
        <v>1.07411385606881E-3</v>
      </c>
      <c r="D915" s="55">
        <f t="shared" si="14"/>
        <v>0</v>
      </c>
    </row>
    <row r="916" spans="1:4" x14ac:dyDescent="0.25">
      <c r="A916" s="15">
        <v>41996</v>
      </c>
      <c r="B916" s="55">
        <v>2.14592274678105E-3</v>
      </c>
      <c r="C916" s="55">
        <v>2.14592274678105E-3</v>
      </c>
      <c r="D916" s="55">
        <f t="shared" si="14"/>
        <v>0</v>
      </c>
    </row>
    <row r="917" spans="1:4" x14ac:dyDescent="0.25">
      <c r="A917" s="15">
        <v>41997</v>
      </c>
      <c r="B917" s="55">
        <v>1.0706638115631801E-3</v>
      </c>
      <c r="C917" s="55">
        <v>1.0706638115631801E-3</v>
      </c>
      <c r="D917" s="55">
        <f t="shared" si="14"/>
        <v>0</v>
      </c>
    </row>
    <row r="918" spans="1:4" x14ac:dyDescent="0.25">
      <c r="A918" s="15">
        <v>41999</v>
      </c>
      <c r="B918" s="55">
        <v>0</v>
      </c>
      <c r="C918" s="55">
        <v>0</v>
      </c>
      <c r="D918" s="55">
        <f t="shared" si="14"/>
        <v>0</v>
      </c>
    </row>
    <row r="919" spans="1:4" x14ac:dyDescent="0.25">
      <c r="A919" s="15">
        <v>42002</v>
      </c>
      <c r="B919" s="55">
        <v>0</v>
      </c>
      <c r="C919" s="55">
        <v>0</v>
      </c>
      <c r="D919" s="55">
        <f t="shared" si="14"/>
        <v>0</v>
      </c>
    </row>
    <row r="920" spans="1:4" s="59" customFormat="1" x14ac:dyDescent="0.25">
      <c r="A920" s="58">
        <v>42003</v>
      </c>
      <c r="B920" s="57">
        <v>3.7914973257446898E-4</v>
      </c>
      <c r="C920" s="57">
        <v>-7.4866310160428603E-3</v>
      </c>
      <c r="D920" s="57">
        <f t="shared" si="14"/>
        <v>7.8657807486173289E-3</v>
      </c>
    </row>
    <row r="921" spans="1:4" x14ac:dyDescent="0.25">
      <c r="A921" s="15">
        <v>42004</v>
      </c>
      <c r="B921" s="55">
        <v>0</v>
      </c>
      <c r="C921" s="55">
        <v>0</v>
      </c>
      <c r="D921" s="55">
        <f t="shared" si="14"/>
        <v>0</v>
      </c>
    </row>
    <row r="922" spans="1:4" x14ac:dyDescent="0.25">
      <c r="A922" s="15">
        <v>42006</v>
      </c>
      <c r="B922" s="55">
        <v>0</v>
      </c>
      <c r="C922" s="55">
        <v>0</v>
      </c>
      <c r="D922" s="55">
        <f t="shared" si="14"/>
        <v>0</v>
      </c>
    </row>
    <row r="923" spans="1:4" x14ac:dyDescent="0.25">
      <c r="A923" s="15">
        <v>42009</v>
      </c>
      <c r="B923" s="55">
        <v>-1.0775862068965699E-3</v>
      </c>
      <c r="C923" s="55">
        <v>-1.0775862068965699E-3</v>
      </c>
      <c r="D923" s="55">
        <f t="shared" si="14"/>
        <v>0</v>
      </c>
    </row>
    <row r="924" spans="1:4" x14ac:dyDescent="0.25">
      <c r="A924" s="15">
        <v>42010</v>
      </c>
      <c r="B924" s="55">
        <v>-2.1574973031284199E-3</v>
      </c>
      <c r="C924" s="55">
        <v>-2.1574973031283102E-3</v>
      </c>
      <c r="D924" s="55">
        <f t="shared" si="14"/>
        <v>-1.0972125985553305E-16</v>
      </c>
    </row>
    <row r="925" spans="1:4" x14ac:dyDescent="0.25">
      <c r="A925" s="15">
        <v>42011</v>
      </c>
      <c r="B925" s="55">
        <v>-1.08108108108107E-3</v>
      </c>
      <c r="C925" s="55">
        <v>-1.08108108108107E-3</v>
      </c>
      <c r="D925" s="55">
        <f t="shared" si="14"/>
        <v>0</v>
      </c>
    </row>
    <row r="926" spans="1:4" x14ac:dyDescent="0.25">
      <c r="A926" s="15">
        <v>42012</v>
      </c>
      <c r="B926" s="55">
        <v>1.08225108225102E-3</v>
      </c>
      <c r="C926" s="55">
        <v>1.08225108225102E-3</v>
      </c>
      <c r="D926" s="55">
        <f t="shared" si="14"/>
        <v>0</v>
      </c>
    </row>
    <row r="927" spans="1:4" x14ac:dyDescent="0.25">
      <c r="A927" s="15">
        <v>42013</v>
      </c>
      <c r="B927" s="55">
        <v>1.08108108108107E-3</v>
      </c>
      <c r="C927" s="55">
        <v>1.08108108108107E-3</v>
      </c>
      <c r="D927" s="55">
        <f t="shared" si="14"/>
        <v>0</v>
      </c>
    </row>
    <row r="928" spans="1:4" x14ac:dyDescent="0.25">
      <c r="A928" s="15">
        <v>42016</v>
      </c>
      <c r="B928" s="55">
        <v>0</v>
      </c>
      <c r="C928" s="55">
        <v>0</v>
      </c>
      <c r="D928" s="55">
        <f t="shared" si="14"/>
        <v>0</v>
      </c>
    </row>
    <row r="929" spans="1:4" x14ac:dyDescent="0.25">
      <c r="A929" s="15">
        <v>42017</v>
      </c>
      <c r="B929" s="55">
        <v>0</v>
      </c>
      <c r="C929" s="55">
        <v>0</v>
      </c>
      <c r="D929" s="55">
        <f t="shared" si="14"/>
        <v>0</v>
      </c>
    </row>
    <row r="930" spans="1:4" x14ac:dyDescent="0.25">
      <c r="A930" s="15">
        <v>42018</v>
      </c>
      <c r="B930" s="55">
        <v>-1.0799136069114001E-3</v>
      </c>
      <c r="C930" s="55">
        <v>-1.0799136069114001E-3</v>
      </c>
      <c r="D930" s="55">
        <f t="shared" si="14"/>
        <v>0</v>
      </c>
    </row>
    <row r="931" spans="1:4" x14ac:dyDescent="0.25">
      <c r="A931" s="15">
        <v>42019</v>
      </c>
      <c r="B931" s="55">
        <v>0</v>
      </c>
      <c r="C931" s="55">
        <v>0</v>
      </c>
      <c r="D931" s="55">
        <f t="shared" si="14"/>
        <v>0</v>
      </c>
    </row>
    <row r="932" spans="1:4" x14ac:dyDescent="0.25">
      <c r="A932" s="15">
        <v>42020</v>
      </c>
      <c r="B932" s="55">
        <v>-1.08108108108107E-3</v>
      </c>
      <c r="C932" s="55">
        <v>-1.08108108108107E-3</v>
      </c>
      <c r="D932" s="55">
        <f t="shared" si="14"/>
        <v>0</v>
      </c>
    </row>
    <row r="933" spans="1:4" x14ac:dyDescent="0.25">
      <c r="A933" s="15">
        <v>42024</v>
      </c>
      <c r="B933" s="55">
        <v>-1.08225108225113E-3</v>
      </c>
      <c r="C933" s="55">
        <v>-1.08225108225102E-3</v>
      </c>
      <c r="D933" s="55">
        <f t="shared" si="14"/>
        <v>-1.0993810029003015E-16</v>
      </c>
    </row>
    <row r="934" spans="1:4" x14ac:dyDescent="0.25">
      <c r="A934" s="15">
        <v>42025</v>
      </c>
      <c r="B934" s="55">
        <v>-1.0834236186348901E-3</v>
      </c>
      <c r="C934" s="55">
        <v>-1.0834236186348901E-3</v>
      </c>
      <c r="D934" s="55">
        <f t="shared" si="14"/>
        <v>0</v>
      </c>
    </row>
    <row r="935" spans="1:4" x14ac:dyDescent="0.25">
      <c r="A935" s="15">
        <v>42026</v>
      </c>
      <c r="B935" s="55">
        <v>1.08459869848154E-3</v>
      </c>
      <c r="C935" s="55">
        <v>1.08459869848154E-3</v>
      </c>
      <c r="D935" s="55">
        <f t="shared" si="14"/>
        <v>0</v>
      </c>
    </row>
    <row r="936" spans="1:4" x14ac:dyDescent="0.25">
      <c r="A936" s="15">
        <v>42027</v>
      </c>
      <c r="B936" s="55">
        <v>0</v>
      </c>
      <c r="C936" s="55">
        <v>0</v>
      </c>
      <c r="D936" s="55">
        <f t="shared" si="14"/>
        <v>0</v>
      </c>
    </row>
    <row r="937" spans="1:4" x14ac:dyDescent="0.25">
      <c r="A937" s="15">
        <v>42030</v>
      </c>
      <c r="B937" s="55">
        <v>0</v>
      </c>
      <c r="C937" s="55">
        <v>0</v>
      </c>
      <c r="D937" s="55">
        <f t="shared" si="14"/>
        <v>0</v>
      </c>
    </row>
    <row r="938" spans="1:4" x14ac:dyDescent="0.25">
      <c r="A938" s="15">
        <v>42031</v>
      </c>
      <c r="B938" s="55">
        <v>0</v>
      </c>
      <c r="C938" s="55">
        <v>0</v>
      </c>
      <c r="D938" s="55">
        <f t="shared" si="14"/>
        <v>0</v>
      </c>
    </row>
    <row r="939" spans="1:4" x14ac:dyDescent="0.25">
      <c r="A939" s="15">
        <v>42032</v>
      </c>
      <c r="B939" s="55">
        <v>0</v>
      </c>
      <c r="C939" s="55">
        <v>0</v>
      </c>
      <c r="D939" s="55">
        <f t="shared" si="14"/>
        <v>0</v>
      </c>
    </row>
    <row r="940" spans="1:4" x14ac:dyDescent="0.25">
      <c r="A940" s="15">
        <v>42033</v>
      </c>
      <c r="B940" s="55">
        <v>1.0834236186347799E-3</v>
      </c>
      <c r="C940" s="55">
        <v>1.0834236186347799E-3</v>
      </c>
      <c r="D940" s="55">
        <f t="shared" si="14"/>
        <v>0</v>
      </c>
    </row>
    <row r="941" spans="1:4" x14ac:dyDescent="0.25">
      <c r="A941" s="15">
        <v>42034</v>
      </c>
      <c r="B941" s="55">
        <v>-1.08225108225113E-3</v>
      </c>
      <c r="C941" s="55">
        <v>-1.08225108225102E-3</v>
      </c>
      <c r="D941" s="55">
        <f t="shared" si="14"/>
        <v>-1.0993810029003015E-16</v>
      </c>
    </row>
    <row r="942" spans="1:4" x14ac:dyDescent="0.25">
      <c r="A942" s="15">
        <v>42037</v>
      </c>
      <c r="B942" s="55">
        <v>-1.0834236186348901E-3</v>
      </c>
      <c r="C942" s="55">
        <v>-1.0834236186348901E-3</v>
      </c>
      <c r="D942" s="55">
        <f t="shared" si="14"/>
        <v>0</v>
      </c>
    </row>
    <row r="943" spans="1:4" x14ac:dyDescent="0.25">
      <c r="A943" s="15">
        <v>42038</v>
      </c>
      <c r="B943" s="55">
        <v>2.1691973969630899E-3</v>
      </c>
      <c r="C943" s="55">
        <v>2.1691973969630899E-3</v>
      </c>
      <c r="D943" s="55">
        <f t="shared" si="14"/>
        <v>0</v>
      </c>
    </row>
    <row r="944" spans="1:4" x14ac:dyDescent="0.25">
      <c r="A944" s="15">
        <v>42039</v>
      </c>
      <c r="B944" s="55">
        <v>1.08225108225102E-3</v>
      </c>
      <c r="C944" s="55">
        <v>1.08225108225102E-3</v>
      </c>
      <c r="D944" s="55">
        <f t="shared" si="14"/>
        <v>0</v>
      </c>
    </row>
    <row r="945" spans="1:4" x14ac:dyDescent="0.25">
      <c r="A945" s="15">
        <v>42040</v>
      </c>
      <c r="B945" s="55">
        <v>0</v>
      </c>
      <c r="C945" s="55">
        <v>0</v>
      </c>
      <c r="D945" s="55">
        <f t="shared" si="14"/>
        <v>0</v>
      </c>
    </row>
    <row r="946" spans="1:4" x14ac:dyDescent="0.25">
      <c r="A946" s="15">
        <v>42041</v>
      </c>
      <c r="B946" s="55">
        <v>3.2432432432432101E-3</v>
      </c>
      <c r="C946" s="55">
        <v>3.2432432432432101E-3</v>
      </c>
      <c r="D946" s="55">
        <f t="shared" si="14"/>
        <v>0</v>
      </c>
    </row>
    <row r="947" spans="1:4" x14ac:dyDescent="0.25">
      <c r="A947" s="15">
        <v>42044</v>
      </c>
      <c r="B947" s="55">
        <v>0</v>
      </c>
      <c r="C947" s="55">
        <v>0</v>
      </c>
      <c r="D947" s="55">
        <f t="shared" si="14"/>
        <v>0</v>
      </c>
    </row>
    <row r="948" spans="1:4" x14ac:dyDescent="0.25">
      <c r="A948" s="15">
        <v>42045</v>
      </c>
      <c r="B948" s="55">
        <v>0</v>
      </c>
      <c r="C948" s="55">
        <v>0</v>
      </c>
      <c r="D948" s="55">
        <f t="shared" si="14"/>
        <v>0</v>
      </c>
    </row>
    <row r="949" spans="1:4" x14ac:dyDescent="0.25">
      <c r="A949" s="15">
        <v>42046</v>
      </c>
      <c r="B949" s="55">
        <v>0</v>
      </c>
      <c r="C949" s="55">
        <v>0</v>
      </c>
      <c r="D949" s="55">
        <f t="shared" si="14"/>
        <v>0</v>
      </c>
    </row>
    <row r="950" spans="1:4" x14ac:dyDescent="0.25">
      <c r="A950" s="15">
        <v>42047</v>
      </c>
      <c r="B950" s="55">
        <v>1.0775862068965699E-3</v>
      </c>
      <c r="C950" s="55">
        <v>1.0775862068965699E-3</v>
      </c>
      <c r="D950" s="55">
        <f t="shared" si="14"/>
        <v>0</v>
      </c>
    </row>
    <row r="951" spans="1:4" x14ac:dyDescent="0.25">
      <c r="A951" s="15">
        <v>42048</v>
      </c>
      <c r="B951" s="55">
        <v>1.07642626480109E-3</v>
      </c>
      <c r="C951" s="55">
        <v>1.07642626480109E-3</v>
      </c>
      <c r="D951" s="55">
        <f t="shared" si="14"/>
        <v>0</v>
      </c>
    </row>
    <row r="952" spans="1:4" x14ac:dyDescent="0.25">
      <c r="A952" s="15">
        <v>42052</v>
      </c>
      <c r="B952" s="55">
        <v>1.07526881720421E-3</v>
      </c>
      <c r="C952" s="55">
        <v>1.07526881720421E-3</v>
      </c>
      <c r="D952" s="55">
        <f t="shared" si="14"/>
        <v>0</v>
      </c>
    </row>
    <row r="953" spans="1:4" x14ac:dyDescent="0.25">
      <c r="A953" s="15">
        <v>42053</v>
      </c>
      <c r="B953" s="55">
        <v>0</v>
      </c>
      <c r="C953" s="55">
        <v>0</v>
      </c>
      <c r="D953" s="55">
        <f t="shared" si="14"/>
        <v>0</v>
      </c>
    </row>
    <row r="954" spans="1:4" x14ac:dyDescent="0.25">
      <c r="A954" s="15">
        <v>42054</v>
      </c>
      <c r="B954" s="55">
        <v>0</v>
      </c>
      <c r="C954" s="55">
        <v>0</v>
      </c>
      <c r="D954" s="55">
        <f t="shared" si="14"/>
        <v>0</v>
      </c>
    </row>
    <row r="955" spans="1:4" x14ac:dyDescent="0.25">
      <c r="A955" s="15">
        <v>42055</v>
      </c>
      <c r="B955" s="55">
        <v>1.07411385606881E-3</v>
      </c>
      <c r="C955" s="55">
        <v>1.07411385606881E-3</v>
      </c>
      <c r="D955" s="55">
        <f t="shared" si="14"/>
        <v>0</v>
      </c>
    </row>
    <row r="956" spans="1:4" x14ac:dyDescent="0.25">
      <c r="A956" s="15">
        <v>42058</v>
      </c>
      <c r="B956" s="55">
        <v>0</v>
      </c>
      <c r="C956" s="55">
        <v>0</v>
      </c>
      <c r="D956" s="55">
        <f t="shared" si="14"/>
        <v>0</v>
      </c>
    </row>
    <row r="957" spans="1:4" x14ac:dyDescent="0.25">
      <c r="A957" s="15">
        <v>42059</v>
      </c>
      <c r="B957" s="55">
        <v>2.14592274678105E-3</v>
      </c>
      <c r="C957" s="55">
        <v>2.14592274678105E-3</v>
      </c>
      <c r="D957" s="55">
        <f t="shared" si="14"/>
        <v>0</v>
      </c>
    </row>
    <row r="958" spans="1:4" x14ac:dyDescent="0.25">
      <c r="A958" s="15">
        <v>42060</v>
      </c>
      <c r="B958" s="55">
        <v>1.0706638115631801E-3</v>
      </c>
      <c r="C958" s="55">
        <v>1.0706638115631801E-3</v>
      </c>
      <c r="D958" s="55">
        <f t="shared" si="14"/>
        <v>0</v>
      </c>
    </row>
    <row r="959" spans="1:4" x14ac:dyDescent="0.25">
      <c r="A959" s="15">
        <v>42061</v>
      </c>
      <c r="B959" s="55">
        <v>2.1390374331551301E-3</v>
      </c>
      <c r="C959" s="55">
        <v>2.1390374331551301E-3</v>
      </c>
      <c r="D959" s="55">
        <f t="shared" si="14"/>
        <v>0</v>
      </c>
    </row>
    <row r="960" spans="1:4" x14ac:dyDescent="0.25">
      <c r="A960" s="15">
        <v>42062</v>
      </c>
      <c r="B960" s="55">
        <v>0</v>
      </c>
      <c r="C960" s="55">
        <v>0</v>
      </c>
      <c r="D960" s="55">
        <f t="shared" si="14"/>
        <v>0</v>
      </c>
    </row>
    <row r="961" spans="1:4" x14ac:dyDescent="0.25">
      <c r="A961" s="15">
        <v>42065</v>
      </c>
      <c r="B961" s="55">
        <v>1.0672358591250499E-3</v>
      </c>
      <c r="C961" s="55">
        <v>1.0672358591250499E-3</v>
      </c>
      <c r="D961" s="55">
        <f t="shared" si="14"/>
        <v>0</v>
      </c>
    </row>
    <row r="962" spans="1:4" x14ac:dyDescent="0.25">
      <c r="A962" s="15">
        <v>42066</v>
      </c>
      <c r="B962" s="55">
        <v>1.06609808102354E-3</v>
      </c>
      <c r="C962" s="55">
        <v>1.06609808102354E-3</v>
      </c>
      <c r="D962" s="55">
        <f t="shared" ref="D962:D1025" si="15">B962-C962</f>
        <v>0</v>
      </c>
    </row>
    <row r="963" spans="1:4" x14ac:dyDescent="0.25">
      <c r="A963" s="15">
        <v>42067</v>
      </c>
      <c r="B963" s="55">
        <v>0</v>
      </c>
      <c r="C963" s="55">
        <v>0</v>
      </c>
      <c r="D963" s="55">
        <f t="shared" si="15"/>
        <v>0</v>
      </c>
    </row>
    <row r="964" spans="1:4" x14ac:dyDescent="0.25">
      <c r="A964" s="15">
        <v>42068</v>
      </c>
      <c r="B964" s="55">
        <v>0</v>
      </c>
      <c r="C964" s="55">
        <v>0</v>
      </c>
      <c r="D964" s="55">
        <f t="shared" si="15"/>
        <v>0</v>
      </c>
    </row>
    <row r="965" spans="1:4" x14ac:dyDescent="0.25">
      <c r="A965" s="15">
        <v>42069</v>
      </c>
      <c r="B965" s="55">
        <v>1.06496272630463E-3</v>
      </c>
      <c r="C965" s="55">
        <v>1.06496272630463E-3</v>
      </c>
      <c r="D965" s="55">
        <f t="shared" si="15"/>
        <v>0</v>
      </c>
    </row>
    <row r="966" spans="1:4" x14ac:dyDescent="0.25">
      <c r="A966" s="15">
        <v>42072</v>
      </c>
      <c r="B966" s="55">
        <v>0</v>
      </c>
      <c r="C966" s="55">
        <v>0</v>
      </c>
      <c r="D966" s="55">
        <f t="shared" si="15"/>
        <v>0</v>
      </c>
    </row>
    <row r="967" spans="1:4" x14ac:dyDescent="0.25">
      <c r="A967" s="15">
        <v>42073</v>
      </c>
      <c r="B967" s="55">
        <v>0</v>
      </c>
      <c r="C967" s="55">
        <v>0</v>
      </c>
      <c r="D967" s="55">
        <f t="shared" si="15"/>
        <v>0</v>
      </c>
    </row>
    <row r="968" spans="1:4" x14ac:dyDescent="0.25">
      <c r="A968" s="15">
        <v>42074</v>
      </c>
      <c r="B968" s="55">
        <v>1.0638297872340699E-3</v>
      </c>
      <c r="C968" s="55">
        <v>1.0638297872340699E-3</v>
      </c>
      <c r="D968" s="55">
        <f t="shared" si="15"/>
        <v>0</v>
      </c>
    </row>
    <row r="969" spans="1:4" x14ac:dyDescent="0.25">
      <c r="A969" s="15">
        <v>42075</v>
      </c>
      <c r="B969" s="55">
        <v>2.1253985122209299E-3</v>
      </c>
      <c r="C969" s="55">
        <v>2.1253985122209299E-3</v>
      </c>
      <c r="D969" s="55">
        <f t="shared" si="15"/>
        <v>0</v>
      </c>
    </row>
    <row r="970" spans="1:4" x14ac:dyDescent="0.25">
      <c r="A970" s="15">
        <v>42076</v>
      </c>
      <c r="B970" s="55">
        <v>-1.0604453870626299E-3</v>
      </c>
      <c r="C970" s="55">
        <v>-1.06044538706251E-3</v>
      </c>
      <c r="D970" s="55">
        <f t="shared" si="15"/>
        <v>-1.1991276027689679E-16</v>
      </c>
    </row>
    <row r="971" spans="1:4" x14ac:dyDescent="0.25">
      <c r="A971" s="15">
        <v>42079</v>
      </c>
      <c r="B971" s="55">
        <v>0</v>
      </c>
      <c r="C971" s="55">
        <v>0</v>
      </c>
      <c r="D971" s="55">
        <f t="shared" si="15"/>
        <v>0</v>
      </c>
    </row>
    <row r="972" spans="1:4" x14ac:dyDescent="0.25">
      <c r="A972" s="15">
        <v>42080</v>
      </c>
      <c r="B972" s="55">
        <v>-1.0615711252653899E-3</v>
      </c>
      <c r="C972" s="55">
        <v>-1.0615711252653899E-3</v>
      </c>
      <c r="D972" s="55">
        <f t="shared" si="15"/>
        <v>0</v>
      </c>
    </row>
    <row r="973" spans="1:4" x14ac:dyDescent="0.25">
      <c r="A973" s="15">
        <v>42081</v>
      </c>
      <c r="B973" s="55">
        <v>-1.0626992561105801E-3</v>
      </c>
      <c r="C973" s="55">
        <v>-1.0626992561104699E-3</v>
      </c>
      <c r="D973" s="55">
        <f t="shared" si="15"/>
        <v>-1.1015494072452725E-16</v>
      </c>
    </row>
    <row r="974" spans="1:4" x14ac:dyDescent="0.25">
      <c r="A974" s="15">
        <v>42082</v>
      </c>
      <c r="B974" s="55">
        <v>0</v>
      </c>
      <c r="C974" s="55">
        <v>0</v>
      </c>
      <c r="D974" s="55">
        <f t="shared" si="15"/>
        <v>0</v>
      </c>
    </row>
    <row r="975" spans="1:4" x14ac:dyDescent="0.25">
      <c r="A975" s="15">
        <v>42083</v>
      </c>
      <c r="B975" s="55">
        <v>0</v>
      </c>
      <c r="C975" s="55">
        <v>0</v>
      </c>
      <c r="D975" s="55">
        <f t="shared" si="15"/>
        <v>0</v>
      </c>
    </row>
    <row r="976" spans="1:4" x14ac:dyDescent="0.25">
      <c r="A976" s="15">
        <v>42086</v>
      </c>
      <c r="B976" s="55">
        <v>0</v>
      </c>
      <c r="C976" s="55">
        <v>0</v>
      </c>
      <c r="D976" s="55">
        <f t="shared" si="15"/>
        <v>0</v>
      </c>
    </row>
    <row r="977" spans="1:4" x14ac:dyDescent="0.25">
      <c r="A977" s="15">
        <v>42087</v>
      </c>
      <c r="B977" s="55">
        <v>0</v>
      </c>
      <c r="C977" s="55">
        <v>0</v>
      </c>
      <c r="D977" s="55">
        <f t="shared" si="15"/>
        <v>0</v>
      </c>
    </row>
    <row r="978" spans="1:4" x14ac:dyDescent="0.25">
      <c r="A978" s="15">
        <v>42088</v>
      </c>
      <c r="B978" s="55">
        <v>1.0638297872340699E-3</v>
      </c>
      <c r="C978" s="55">
        <v>1.0638297872340699E-3</v>
      </c>
      <c r="D978" s="55">
        <f t="shared" si="15"/>
        <v>0</v>
      </c>
    </row>
    <row r="979" spans="1:4" x14ac:dyDescent="0.25">
      <c r="A979" s="15">
        <v>42089</v>
      </c>
      <c r="B979" s="55">
        <v>0</v>
      </c>
      <c r="C979" s="55">
        <v>0</v>
      </c>
      <c r="D979" s="55">
        <f t="shared" si="15"/>
        <v>0</v>
      </c>
    </row>
    <row r="980" spans="1:4" x14ac:dyDescent="0.25">
      <c r="A980" s="15">
        <v>42090</v>
      </c>
      <c r="B980" s="55">
        <v>0</v>
      </c>
      <c r="C980" s="55">
        <v>0</v>
      </c>
      <c r="D980" s="55">
        <f t="shared" si="15"/>
        <v>0</v>
      </c>
    </row>
    <row r="981" spans="1:4" s="59" customFormat="1" x14ac:dyDescent="0.25">
      <c r="A981" s="58">
        <v>42093</v>
      </c>
      <c r="B981" s="57">
        <v>-5.9744633368674605E-4</v>
      </c>
      <c r="C981" s="57">
        <v>-8.5015940488841792E-3</v>
      </c>
      <c r="D981" s="57">
        <f t="shared" si="15"/>
        <v>7.9041477151974328E-3</v>
      </c>
    </row>
    <row r="982" spans="1:4" x14ac:dyDescent="0.25">
      <c r="A982" s="15">
        <v>42094</v>
      </c>
      <c r="B982" s="55">
        <v>0</v>
      </c>
      <c r="C982" s="55">
        <v>0</v>
      </c>
      <c r="D982" s="55">
        <f t="shared" si="15"/>
        <v>0</v>
      </c>
    </row>
    <row r="983" spans="1:4" x14ac:dyDescent="0.25">
      <c r="A983" s="15">
        <v>42095</v>
      </c>
      <c r="B983" s="55">
        <v>0</v>
      </c>
      <c r="C983" s="55">
        <v>0</v>
      </c>
      <c r="D983" s="55">
        <f t="shared" si="15"/>
        <v>0</v>
      </c>
    </row>
    <row r="984" spans="1:4" x14ac:dyDescent="0.25">
      <c r="A984" s="15">
        <v>42096</v>
      </c>
      <c r="B984" s="55">
        <v>0</v>
      </c>
      <c r="C984" s="55">
        <v>0</v>
      </c>
      <c r="D984" s="55">
        <f t="shared" si="15"/>
        <v>0</v>
      </c>
    </row>
    <row r="985" spans="1:4" x14ac:dyDescent="0.25">
      <c r="A985" s="15">
        <v>42097</v>
      </c>
      <c r="B985" s="55">
        <v>0</v>
      </c>
      <c r="C985" s="55" t="s">
        <v>77</v>
      </c>
      <c r="D985" s="55" t="e">
        <f t="shared" si="15"/>
        <v>#VALUE!</v>
      </c>
    </row>
    <row r="986" spans="1:4" x14ac:dyDescent="0.25">
      <c r="A986" s="15">
        <v>42100</v>
      </c>
      <c r="B986" s="55">
        <v>0</v>
      </c>
      <c r="C986" s="55">
        <v>0</v>
      </c>
      <c r="D986" s="55">
        <f t="shared" si="15"/>
        <v>0</v>
      </c>
    </row>
    <row r="987" spans="1:4" x14ac:dyDescent="0.25">
      <c r="A987" s="15">
        <v>42101</v>
      </c>
      <c r="B987" s="55">
        <v>0</v>
      </c>
      <c r="C987" s="55">
        <v>0</v>
      </c>
      <c r="D987" s="55">
        <f t="shared" si="15"/>
        <v>0</v>
      </c>
    </row>
    <row r="988" spans="1:4" x14ac:dyDescent="0.25">
      <c r="A988" s="15">
        <v>42102</v>
      </c>
      <c r="B988" s="55">
        <v>1.0718113612004901E-3</v>
      </c>
      <c r="C988" s="55">
        <v>1.0718113612004901E-3</v>
      </c>
      <c r="D988" s="55">
        <f t="shared" si="15"/>
        <v>0</v>
      </c>
    </row>
    <row r="989" spans="1:4" x14ac:dyDescent="0.25">
      <c r="A989" s="15">
        <v>42103</v>
      </c>
      <c r="B989" s="55">
        <v>0</v>
      </c>
      <c r="C989" s="55">
        <v>0</v>
      </c>
      <c r="D989" s="55">
        <f t="shared" si="15"/>
        <v>0</v>
      </c>
    </row>
    <row r="990" spans="1:4" x14ac:dyDescent="0.25">
      <c r="A990" s="15">
        <v>42104</v>
      </c>
      <c r="B990" s="55">
        <v>1.0706638115631801E-3</v>
      </c>
      <c r="C990" s="55">
        <v>1.0706638115631801E-3</v>
      </c>
      <c r="D990" s="55">
        <f t="shared" si="15"/>
        <v>0</v>
      </c>
    </row>
    <row r="991" spans="1:4" x14ac:dyDescent="0.25">
      <c r="A991" s="15">
        <v>42107</v>
      </c>
      <c r="B991" s="55">
        <v>0</v>
      </c>
      <c r="C991" s="55">
        <v>0</v>
      </c>
      <c r="D991" s="55">
        <f t="shared" si="15"/>
        <v>0</v>
      </c>
    </row>
    <row r="992" spans="1:4" x14ac:dyDescent="0.25">
      <c r="A992" s="15">
        <v>42108</v>
      </c>
      <c r="B992" s="55">
        <v>0</v>
      </c>
      <c r="C992" s="55">
        <v>0</v>
      </c>
      <c r="D992" s="55">
        <f t="shared" si="15"/>
        <v>0</v>
      </c>
    </row>
    <row r="993" spans="1:4" x14ac:dyDescent="0.25">
      <c r="A993" s="15">
        <v>42109</v>
      </c>
      <c r="B993" s="55">
        <v>2.1390374331551301E-3</v>
      </c>
      <c r="C993" s="55">
        <v>2.1390374331551301E-3</v>
      </c>
      <c r="D993" s="55">
        <f t="shared" si="15"/>
        <v>0</v>
      </c>
    </row>
    <row r="994" spans="1:4" x14ac:dyDescent="0.25">
      <c r="A994" s="15">
        <v>42110</v>
      </c>
      <c r="B994" s="55">
        <v>-1.06723585912483E-3</v>
      </c>
      <c r="C994" s="55">
        <v>-1.06723585912483E-3</v>
      </c>
      <c r="D994" s="55">
        <f t="shared" si="15"/>
        <v>0</v>
      </c>
    </row>
    <row r="995" spans="1:4" x14ac:dyDescent="0.25">
      <c r="A995" s="15">
        <v>42111</v>
      </c>
      <c r="B995" s="55">
        <v>1.06837606837606E-3</v>
      </c>
      <c r="C995" s="55">
        <v>1.06837606837606E-3</v>
      </c>
      <c r="D995" s="55">
        <f t="shared" si="15"/>
        <v>0</v>
      </c>
    </row>
    <row r="996" spans="1:4" x14ac:dyDescent="0.25">
      <c r="A996" s="15">
        <v>42114</v>
      </c>
      <c r="B996" s="55">
        <v>0</v>
      </c>
      <c r="C996" s="55">
        <v>0</v>
      </c>
      <c r="D996" s="55">
        <f t="shared" si="15"/>
        <v>0</v>
      </c>
    </row>
    <row r="997" spans="1:4" x14ac:dyDescent="0.25">
      <c r="A997" s="15">
        <v>42115</v>
      </c>
      <c r="B997" s="55">
        <v>0</v>
      </c>
      <c r="C997" s="55">
        <v>0</v>
      </c>
      <c r="D997" s="55">
        <f t="shared" si="15"/>
        <v>0</v>
      </c>
    </row>
    <row r="998" spans="1:4" x14ac:dyDescent="0.25">
      <c r="A998" s="15">
        <v>42116</v>
      </c>
      <c r="B998" s="55">
        <v>0</v>
      </c>
      <c r="C998" s="55">
        <v>0</v>
      </c>
      <c r="D998" s="55">
        <f t="shared" si="15"/>
        <v>0</v>
      </c>
    </row>
    <row r="999" spans="1:4" x14ac:dyDescent="0.25">
      <c r="A999" s="15">
        <v>42117</v>
      </c>
      <c r="B999" s="55">
        <v>0</v>
      </c>
      <c r="C999" s="55">
        <v>0</v>
      </c>
      <c r="D999" s="55">
        <f t="shared" si="15"/>
        <v>0</v>
      </c>
    </row>
    <row r="1000" spans="1:4" x14ac:dyDescent="0.25">
      <c r="A1000" s="15">
        <v>42118</v>
      </c>
      <c r="B1000" s="55">
        <v>1.0672358591250499E-3</v>
      </c>
      <c r="C1000" s="55">
        <v>1.0672358591250499E-3</v>
      </c>
      <c r="D1000" s="55">
        <f t="shared" si="15"/>
        <v>0</v>
      </c>
    </row>
    <row r="1001" spans="1:4" x14ac:dyDescent="0.25">
      <c r="A1001" s="15">
        <v>42121</v>
      </c>
      <c r="B1001" s="55">
        <v>0</v>
      </c>
      <c r="C1001" s="55">
        <v>0</v>
      </c>
      <c r="D1001" s="55">
        <f t="shared" si="15"/>
        <v>0</v>
      </c>
    </row>
    <row r="1002" spans="1:4" x14ac:dyDescent="0.25">
      <c r="A1002" s="15">
        <v>42122</v>
      </c>
      <c r="B1002" s="55">
        <v>-1.0660980810237601E-3</v>
      </c>
      <c r="C1002" s="55">
        <v>-1.0660980810236499E-3</v>
      </c>
      <c r="D1002" s="55">
        <f t="shared" si="15"/>
        <v>-1.1015494072452725E-16</v>
      </c>
    </row>
    <row r="1003" spans="1:4" x14ac:dyDescent="0.25">
      <c r="A1003" s="15">
        <v>42123</v>
      </c>
      <c r="B1003" s="55">
        <v>0</v>
      </c>
      <c r="C1003" s="55">
        <v>0</v>
      </c>
      <c r="D1003" s="55">
        <f t="shared" si="15"/>
        <v>0</v>
      </c>
    </row>
    <row r="1004" spans="1:4" x14ac:dyDescent="0.25">
      <c r="A1004" s="15">
        <v>42124</v>
      </c>
      <c r="B1004" s="55">
        <v>2.1344717182498799E-3</v>
      </c>
      <c r="C1004" s="55">
        <v>2.1344717182498799E-3</v>
      </c>
      <c r="D1004" s="55">
        <f t="shared" si="15"/>
        <v>0</v>
      </c>
    </row>
    <row r="1005" spans="1:4" x14ac:dyDescent="0.25">
      <c r="A1005" s="15">
        <v>42125</v>
      </c>
      <c r="B1005" s="55">
        <v>-1.06496272630452E-3</v>
      </c>
      <c r="C1005" s="55">
        <v>-1.06496272630452E-3</v>
      </c>
      <c r="D1005" s="55">
        <f t="shared" si="15"/>
        <v>0</v>
      </c>
    </row>
    <row r="1006" spans="1:4" x14ac:dyDescent="0.25">
      <c r="A1006" s="15">
        <v>42128</v>
      </c>
      <c r="B1006" s="55">
        <v>1.06609808102354E-3</v>
      </c>
      <c r="C1006" s="55">
        <v>1.06609808102354E-3</v>
      </c>
      <c r="D1006" s="55">
        <f t="shared" si="15"/>
        <v>0</v>
      </c>
    </row>
    <row r="1007" spans="1:4" x14ac:dyDescent="0.25">
      <c r="A1007" s="15">
        <v>42129</v>
      </c>
      <c r="B1007" s="55">
        <v>2.1299254526090401E-3</v>
      </c>
      <c r="C1007" s="55">
        <v>2.1299254526090401E-3</v>
      </c>
      <c r="D1007" s="55">
        <f t="shared" si="15"/>
        <v>0</v>
      </c>
    </row>
    <row r="1008" spans="1:4" x14ac:dyDescent="0.25">
      <c r="A1008" s="15">
        <v>42130</v>
      </c>
      <c r="B1008" s="55">
        <v>-1.0626992561104699E-3</v>
      </c>
      <c r="C1008" s="55">
        <v>-1.0626992561104699E-3</v>
      </c>
      <c r="D1008" s="55">
        <f t="shared" si="15"/>
        <v>0</v>
      </c>
    </row>
    <row r="1009" spans="1:4" x14ac:dyDescent="0.25">
      <c r="A1009" s="15">
        <v>42131</v>
      </c>
      <c r="B1009" s="55">
        <v>0</v>
      </c>
      <c r="C1009" s="55">
        <v>0</v>
      </c>
      <c r="D1009" s="55">
        <f t="shared" si="15"/>
        <v>0</v>
      </c>
    </row>
    <row r="1010" spans="1:4" x14ac:dyDescent="0.25">
      <c r="A1010" s="15">
        <v>42132</v>
      </c>
      <c r="B1010" s="55">
        <v>-1.06382978723418E-3</v>
      </c>
      <c r="C1010" s="55">
        <v>-1.0638297872340699E-3</v>
      </c>
      <c r="D1010" s="55">
        <f t="shared" si="15"/>
        <v>-1.1015494072452725E-16</v>
      </c>
    </row>
    <row r="1011" spans="1:4" x14ac:dyDescent="0.25">
      <c r="A1011" s="15">
        <v>42135</v>
      </c>
      <c r="B1011" s="55">
        <v>1.06496272630463E-3</v>
      </c>
      <c r="C1011" s="55">
        <v>1.06496272630463E-3</v>
      </c>
      <c r="D1011" s="55">
        <f t="shared" si="15"/>
        <v>0</v>
      </c>
    </row>
    <row r="1012" spans="1:4" x14ac:dyDescent="0.25">
      <c r="A1012" s="15">
        <v>42136</v>
      </c>
      <c r="B1012" s="55">
        <v>-1.06382978723418E-3</v>
      </c>
      <c r="C1012" s="55">
        <v>-1.0638297872340699E-3</v>
      </c>
      <c r="D1012" s="55">
        <f t="shared" si="15"/>
        <v>-1.1015494072452725E-16</v>
      </c>
    </row>
    <row r="1013" spans="1:4" x14ac:dyDescent="0.25">
      <c r="A1013" s="15">
        <v>42137</v>
      </c>
      <c r="B1013" s="55">
        <v>0</v>
      </c>
      <c r="C1013" s="55">
        <v>0</v>
      </c>
      <c r="D1013" s="55">
        <f t="shared" si="15"/>
        <v>0</v>
      </c>
    </row>
    <row r="1014" spans="1:4" x14ac:dyDescent="0.25">
      <c r="A1014" s="15">
        <v>42138</v>
      </c>
      <c r="B1014" s="55">
        <v>0</v>
      </c>
      <c r="C1014" s="55">
        <v>0</v>
      </c>
      <c r="D1014" s="55">
        <f t="shared" si="15"/>
        <v>0</v>
      </c>
    </row>
    <row r="1015" spans="1:4" x14ac:dyDescent="0.25">
      <c r="A1015" s="15">
        <v>42139</v>
      </c>
      <c r="B1015" s="55">
        <v>0</v>
      </c>
      <c r="C1015" s="55">
        <v>0</v>
      </c>
      <c r="D1015" s="55">
        <f t="shared" si="15"/>
        <v>0</v>
      </c>
    </row>
    <row r="1016" spans="1:4" x14ac:dyDescent="0.25">
      <c r="A1016" s="15">
        <v>42142</v>
      </c>
      <c r="B1016" s="55">
        <v>0</v>
      </c>
      <c r="C1016" s="55">
        <v>0</v>
      </c>
      <c r="D1016" s="55">
        <f t="shared" si="15"/>
        <v>0</v>
      </c>
    </row>
    <row r="1017" spans="1:4" x14ac:dyDescent="0.25">
      <c r="A1017" s="15">
        <v>42143</v>
      </c>
      <c r="B1017" s="55">
        <v>-1.06496272630452E-3</v>
      </c>
      <c r="C1017" s="55">
        <v>-1.06496272630452E-3</v>
      </c>
      <c r="D1017" s="55">
        <f t="shared" si="15"/>
        <v>0</v>
      </c>
    </row>
    <row r="1018" spans="1:4" x14ac:dyDescent="0.25">
      <c r="A1018" s="15">
        <v>42144</v>
      </c>
      <c r="B1018" s="55">
        <v>0</v>
      </c>
      <c r="C1018" s="55">
        <v>0</v>
      </c>
      <c r="D1018" s="55">
        <f t="shared" si="15"/>
        <v>0</v>
      </c>
    </row>
    <row r="1019" spans="1:4" x14ac:dyDescent="0.25">
      <c r="A1019" s="15">
        <v>42145</v>
      </c>
      <c r="B1019" s="55">
        <v>-1.0660980810237601E-3</v>
      </c>
      <c r="C1019" s="55">
        <v>-1.0660980810236499E-3</v>
      </c>
      <c r="D1019" s="55">
        <f t="shared" si="15"/>
        <v>-1.1015494072452725E-16</v>
      </c>
    </row>
    <row r="1020" spans="1:4" x14ac:dyDescent="0.25">
      <c r="A1020" s="15">
        <v>42146</v>
      </c>
      <c r="B1020" s="55">
        <v>1.0672358591250499E-3</v>
      </c>
      <c r="C1020" s="55">
        <v>1.0672358591250499E-3</v>
      </c>
      <c r="D1020" s="55">
        <f t="shared" si="15"/>
        <v>0</v>
      </c>
    </row>
    <row r="1021" spans="1:4" x14ac:dyDescent="0.25">
      <c r="A1021" s="15">
        <v>42150</v>
      </c>
      <c r="B1021" s="55">
        <v>1.06609808102354E-3</v>
      </c>
      <c r="C1021" s="55">
        <v>1.06609808102354E-3</v>
      </c>
      <c r="D1021" s="55">
        <f t="shared" si="15"/>
        <v>0</v>
      </c>
    </row>
    <row r="1022" spans="1:4" x14ac:dyDescent="0.25">
      <c r="A1022" s="15">
        <v>42151</v>
      </c>
      <c r="B1022" s="55">
        <v>-1.06496272630452E-3</v>
      </c>
      <c r="C1022" s="55">
        <v>-1.06496272630452E-3</v>
      </c>
      <c r="D1022" s="55">
        <f t="shared" si="15"/>
        <v>0</v>
      </c>
    </row>
    <row r="1023" spans="1:4" x14ac:dyDescent="0.25">
      <c r="A1023" s="15">
        <v>42152</v>
      </c>
      <c r="B1023" s="55">
        <v>0</v>
      </c>
      <c r="C1023" s="55">
        <v>0</v>
      </c>
      <c r="D1023" s="55">
        <f t="shared" si="15"/>
        <v>0</v>
      </c>
    </row>
    <row r="1024" spans="1:4" x14ac:dyDescent="0.25">
      <c r="A1024" s="15">
        <v>42153</v>
      </c>
      <c r="B1024" s="55">
        <v>0</v>
      </c>
      <c r="C1024" s="55">
        <v>0</v>
      </c>
      <c r="D1024" s="55">
        <f t="shared" si="15"/>
        <v>0</v>
      </c>
    </row>
    <row r="1025" spans="1:4" x14ac:dyDescent="0.25">
      <c r="A1025" s="15">
        <v>42156</v>
      </c>
      <c r="B1025" s="55">
        <v>1.06609808102354E-3</v>
      </c>
      <c r="C1025" s="55">
        <v>1.06609808102354E-3</v>
      </c>
      <c r="D1025" s="55">
        <f t="shared" si="15"/>
        <v>0</v>
      </c>
    </row>
    <row r="1026" spans="1:4" x14ac:dyDescent="0.25">
      <c r="A1026" s="15">
        <v>42157</v>
      </c>
      <c r="B1026" s="55">
        <v>-1.06496272630452E-3</v>
      </c>
      <c r="C1026" s="55">
        <v>-1.06496272630452E-3</v>
      </c>
      <c r="D1026" s="55">
        <f t="shared" ref="D1026:D1089" si="16">B1026-C1026</f>
        <v>0</v>
      </c>
    </row>
    <row r="1027" spans="1:4" x14ac:dyDescent="0.25">
      <c r="A1027" s="15">
        <v>42158</v>
      </c>
      <c r="B1027" s="55">
        <v>0</v>
      </c>
      <c r="C1027" s="55">
        <v>0</v>
      </c>
      <c r="D1027" s="55">
        <f t="shared" si="16"/>
        <v>0</v>
      </c>
    </row>
    <row r="1028" spans="1:4" x14ac:dyDescent="0.25">
      <c r="A1028" s="15">
        <v>42159</v>
      </c>
      <c r="B1028" s="55">
        <v>-1.0660980810237601E-3</v>
      </c>
      <c r="C1028" s="55">
        <v>-1.0660980810236499E-3</v>
      </c>
      <c r="D1028" s="55">
        <f t="shared" si="16"/>
        <v>-1.1015494072452725E-16</v>
      </c>
    </row>
    <row r="1029" spans="1:4" x14ac:dyDescent="0.25">
      <c r="A1029" s="15">
        <v>42160</v>
      </c>
      <c r="B1029" s="55">
        <v>-1.06723585912483E-3</v>
      </c>
      <c r="C1029" s="55">
        <v>-1.06723585912483E-3</v>
      </c>
      <c r="D1029" s="55">
        <f t="shared" si="16"/>
        <v>0</v>
      </c>
    </row>
    <row r="1030" spans="1:4" x14ac:dyDescent="0.25">
      <c r="A1030" s="15">
        <v>42163</v>
      </c>
      <c r="B1030" s="55">
        <v>-1.06837606837606E-3</v>
      </c>
      <c r="C1030" s="55">
        <v>-1.06837606837606E-3</v>
      </c>
      <c r="D1030" s="55">
        <f t="shared" si="16"/>
        <v>0</v>
      </c>
    </row>
    <row r="1031" spans="1:4" x14ac:dyDescent="0.25">
      <c r="A1031" s="15">
        <v>42164</v>
      </c>
      <c r="B1031" s="55">
        <v>0</v>
      </c>
      <c r="C1031" s="55">
        <v>0</v>
      </c>
      <c r="D1031" s="55">
        <f t="shared" si="16"/>
        <v>0</v>
      </c>
    </row>
    <row r="1032" spans="1:4" x14ac:dyDescent="0.25">
      <c r="A1032" s="15">
        <v>42165</v>
      </c>
      <c r="B1032" s="55">
        <v>-1.0695187165774599E-3</v>
      </c>
      <c r="C1032" s="55">
        <v>-1.0695187165775701E-3</v>
      </c>
      <c r="D1032" s="55">
        <f t="shared" si="16"/>
        <v>1.1015494072452725E-16</v>
      </c>
    </row>
    <row r="1033" spans="1:4" x14ac:dyDescent="0.25">
      <c r="A1033" s="15">
        <v>42166</v>
      </c>
      <c r="B1033" s="55">
        <v>0</v>
      </c>
      <c r="C1033" s="55">
        <v>0</v>
      </c>
      <c r="D1033" s="55">
        <f t="shared" si="16"/>
        <v>0</v>
      </c>
    </row>
    <row r="1034" spans="1:4" x14ac:dyDescent="0.25">
      <c r="A1034" s="15">
        <v>42167</v>
      </c>
      <c r="B1034" s="55">
        <v>0</v>
      </c>
      <c r="C1034" s="55">
        <v>0</v>
      </c>
      <c r="D1034" s="55">
        <f t="shared" si="16"/>
        <v>0</v>
      </c>
    </row>
    <row r="1035" spans="1:4" x14ac:dyDescent="0.25">
      <c r="A1035" s="15">
        <v>42170</v>
      </c>
      <c r="B1035" s="55">
        <v>0</v>
      </c>
      <c r="C1035" s="55">
        <v>0</v>
      </c>
      <c r="D1035" s="55">
        <f t="shared" si="16"/>
        <v>0</v>
      </c>
    </row>
    <row r="1036" spans="1:4" x14ac:dyDescent="0.25">
      <c r="A1036" s="15">
        <v>42171</v>
      </c>
      <c r="B1036" s="55">
        <v>-2.14132762312624E-3</v>
      </c>
      <c r="C1036" s="55">
        <v>-2.14132762312624E-3</v>
      </c>
      <c r="D1036" s="55">
        <f t="shared" si="16"/>
        <v>0</v>
      </c>
    </row>
    <row r="1037" spans="1:4" x14ac:dyDescent="0.25">
      <c r="A1037" s="15">
        <v>42172</v>
      </c>
      <c r="B1037" s="55">
        <v>0</v>
      </c>
      <c r="C1037" s="55">
        <v>0</v>
      </c>
      <c r="D1037" s="55">
        <f t="shared" si="16"/>
        <v>0</v>
      </c>
    </row>
    <row r="1038" spans="1:4" x14ac:dyDescent="0.25">
      <c r="A1038" s="15">
        <v>42173</v>
      </c>
      <c r="B1038" s="55">
        <v>-1.07296137339052E-3</v>
      </c>
      <c r="C1038" s="55">
        <v>-1.07296137339052E-3</v>
      </c>
      <c r="D1038" s="55">
        <f t="shared" si="16"/>
        <v>0</v>
      </c>
    </row>
    <row r="1039" spans="1:4" x14ac:dyDescent="0.25">
      <c r="A1039" s="15">
        <v>42174</v>
      </c>
      <c r="B1039" s="55">
        <v>0</v>
      </c>
      <c r="C1039" s="55">
        <v>0</v>
      </c>
      <c r="D1039" s="55">
        <f t="shared" si="16"/>
        <v>0</v>
      </c>
    </row>
    <row r="1040" spans="1:4" x14ac:dyDescent="0.25">
      <c r="A1040" s="15">
        <v>42177</v>
      </c>
      <c r="B1040" s="55">
        <v>0</v>
      </c>
      <c r="C1040" s="55">
        <v>0</v>
      </c>
      <c r="D1040" s="55">
        <f t="shared" si="16"/>
        <v>0</v>
      </c>
    </row>
    <row r="1041" spans="1:4" x14ac:dyDescent="0.25">
      <c r="A1041" s="15">
        <v>42178</v>
      </c>
      <c r="B1041" s="55">
        <v>0</v>
      </c>
      <c r="C1041" s="55">
        <v>0</v>
      </c>
      <c r="D1041" s="55">
        <f t="shared" si="16"/>
        <v>0</v>
      </c>
    </row>
    <row r="1042" spans="1:4" x14ac:dyDescent="0.25">
      <c r="A1042" s="15">
        <v>42179</v>
      </c>
      <c r="B1042" s="55">
        <v>-1.0741138560687001E-3</v>
      </c>
      <c r="C1042" s="55">
        <v>-1.0741138560687001E-3</v>
      </c>
      <c r="D1042" s="55">
        <f t="shared" si="16"/>
        <v>0</v>
      </c>
    </row>
    <row r="1043" spans="1:4" x14ac:dyDescent="0.25">
      <c r="A1043" s="15">
        <v>42180</v>
      </c>
      <c r="B1043" s="55">
        <v>0</v>
      </c>
      <c r="C1043" s="55">
        <v>0</v>
      </c>
      <c r="D1043" s="55">
        <f t="shared" si="16"/>
        <v>0</v>
      </c>
    </row>
    <row r="1044" spans="1:4" x14ac:dyDescent="0.25">
      <c r="A1044" s="15">
        <v>42181</v>
      </c>
      <c r="B1044" s="55">
        <v>0</v>
      </c>
      <c r="C1044" s="55">
        <v>0</v>
      </c>
      <c r="D1044" s="55">
        <f t="shared" si="16"/>
        <v>0</v>
      </c>
    </row>
    <row r="1045" spans="1:4" s="59" customFormat="1" x14ac:dyDescent="0.25">
      <c r="A1045" s="58">
        <v>42184</v>
      </c>
      <c r="B1045" s="57">
        <v>-8.8337957377103704E-3</v>
      </c>
      <c r="C1045" s="57">
        <v>-1.18279569892474E-2</v>
      </c>
      <c r="D1045" s="57">
        <f t="shared" si="16"/>
        <v>2.9941612515370294E-3</v>
      </c>
    </row>
    <row r="1046" spans="1:4" x14ac:dyDescent="0.25">
      <c r="A1046" s="15">
        <v>42185</v>
      </c>
      <c r="B1046" s="55">
        <v>-1.0881392818281601E-3</v>
      </c>
      <c r="C1046" s="55">
        <v>-1.0881392818280499E-3</v>
      </c>
      <c r="D1046" s="55">
        <f t="shared" si="16"/>
        <v>-1.1015494072452725E-16</v>
      </c>
    </row>
    <row r="1047" spans="1:4" x14ac:dyDescent="0.25">
      <c r="A1047" s="15">
        <v>42186</v>
      </c>
      <c r="B1047" s="55">
        <v>1.0893246187364499E-3</v>
      </c>
      <c r="C1047" s="55">
        <v>1.0893246187364499E-3</v>
      </c>
      <c r="D1047" s="55">
        <f t="shared" si="16"/>
        <v>0</v>
      </c>
    </row>
    <row r="1048" spans="1:4" x14ac:dyDescent="0.25">
      <c r="A1048" s="15">
        <v>42187</v>
      </c>
      <c r="B1048" s="55">
        <v>0</v>
      </c>
      <c r="C1048" s="55">
        <v>0</v>
      </c>
      <c r="D1048" s="55">
        <f t="shared" si="16"/>
        <v>0</v>
      </c>
    </row>
    <row r="1049" spans="1:4" x14ac:dyDescent="0.25">
      <c r="A1049" s="15">
        <v>42191</v>
      </c>
      <c r="B1049" s="55">
        <v>-2.1762785636560999E-3</v>
      </c>
      <c r="C1049" s="55">
        <v>-2.1762785636560999E-3</v>
      </c>
      <c r="D1049" s="55">
        <f t="shared" si="16"/>
        <v>0</v>
      </c>
    </row>
    <row r="1050" spans="1:4" x14ac:dyDescent="0.25">
      <c r="A1050" s="15">
        <v>42192</v>
      </c>
      <c r="B1050" s="55">
        <v>-2.1810250817884099E-3</v>
      </c>
      <c r="C1050" s="55">
        <v>-2.1810250817884099E-3</v>
      </c>
      <c r="D1050" s="55">
        <f t="shared" si="16"/>
        <v>0</v>
      </c>
    </row>
    <row r="1051" spans="1:4" x14ac:dyDescent="0.25">
      <c r="A1051" s="15">
        <v>42193</v>
      </c>
      <c r="B1051" s="55">
        <v>-2.18579234972671E-3</v>
      </c>
      <c r="C1051" s="55">
        <v>-2.18579234972671E-3</v>
      </c>
      <c r="D1051" s="55">
        <f t="shared" si="16"/>
        <v>0</v>
      </c>
    </row>
    <row r="1052" spans="1:4" x14ac:dyDescent="0.25">
      <c r="A1052" s="15">
        <v>42194</v>
      </c>
      <c r="B1052" s="55">
        <v>1.09529025191679E-3</v>
      </c>
      <c r="C1052" s="55">
        <v>1.09529025191679E-3</v>
      </c>
      <c r="D1052" s="55">
        <f t="shared" si="16"/>
        <v>0</v>
      </c>
    </row>
    <row r="1053" spans="1:4" x14ac:dyDescent="0.25">
      <c r="A1053" s="15">
        <v>42195</v>
      </c>
      <c r="B1053" s="55">
        <v>1.0940919037199001E-3</v>
      </c>
      <c r="C1053" s="55">
        <v>1.0940919037199001E-3</v>
      </c>
      <c r="D1053" s="55">
        <f t="shared" si="16"/>
        <v>0</v>
      </c>
    </row>
    <row r="1054" spans="1:4" x14ac:dyDescent="0.25">
      <c r="A1054" s="15">
        <v>42198</v>
      </c>
      <c r="B1054" s="55">
        <v>0</v>
      </c>
      <c r="C1054" s="55">
        <v>0</v>
      </c>
      <c r="D1054" s="55">
        <f t="shared" si="16"/>
        <v>0</v>
      </c>
    </row>
    <row r="1055" spans="1:4" x14ac:dyDescent="0.25">
      <c r="A1055" s="15">
        <v>42199</v>
      </c>
      <c r="B1055" s="55">
        <v>-1.0928961748634101E-3</v>
      </c>
      <c r="C1055" s="55">
        <v>-1.0928961748634101E-3</v>
      </c>
      <c r="D1055" s="55">
        <f t="shared" si="16"/>
        <v>0</v>
      </c>
    </row>
    <row r="1056" spans="1:4" x14ac:dyDescent="0.25">
      <c r="A1056" s="15">
        <v>42200</v>
      </c>
      <c r="B1056" s="55">
        <v>1.0940919037199001E-3</v>
      </c>
      <c r="C1056" s="55">
        <v>1.0940919037199001E-3</v>
      </c>
      <c r="D1056" s="55">
        <f t="shared" si="16"/>
        <v>0</v>
      </c>
    </row>
    <row r="1057" spans="1:4" x14ac:dyDescent="0.25">
      <c r="A1057" s="15">
        <v>42201</v>
      </c>
      <c r="B1057" s="55">
        <v>0</v>
      </c>
      <c r="C1057" s="55">
        <v>0</v>
      </c>
      <c r="D1057" s="55">
        <f t="shared" si="16"/>
        <v>0</v>
      </c>
    </row>
    <row r="1058" spans="1:4" x14ac:dyDescent="0.25">
      <c r="A1058" s="15">
        <v>42202</v>
      </c>
      <c r="B1058" s="55">
        <v>0</v>
      </c>
      <c r="C1058" s="55">
        <v>0</v>
      </c>
      <c r="D1058" s="55">
        <f t="shared" si="16"/>
        <v>0</v>
      </c>
    </row>
    <row r="1059" spans="1:4" x14ac:dyDescent="0.25">
      <c r="A1059" s="15">
        <v>42205</v>
      </c>
      <c r="B1059" s="55">
        <v>0</v>
      </c>
      <c r="C1059" s="55">
        <v>0</v>
      </c>
      <c r="D1059" s="55">
        <f t="shared" si="16"/>
        <v>0</v>
      </c>
    </row>
    <row r="1060" spans="1:4" x14ac:dyDescent="0.25">
      <c r="A1060" s="15">
        <v>42206</v>
      </c>
      <c r="B1060" s="55">
        <v>0</v>
      </c>
      <c r="C1060" s="55">
        <v>0</v>
      </c>
      <c r="D1060" s="55">
        <f t="shared" si="16"/>
        <v>0</v>
      </c>
    </row>
    <row r="1061" spans="1:4" x14ac:dyDescent="0.25">
      <c r="A1061" s="15">
        <v>42207</v>
      </c>
      <c r="B1061" s="55">
        <v>-1.0928961748634101E-3</v>
      </c>
      <c r="C1061" s="55">
        <v>-1.0928961748634101E-3</v>
      </c>
      <c r="D1061" s="55">
        <f t="shared" si="16"/>
        <v>0</v>
      </c>
    </row>
    <row r="1062" spans="1:4" x14ac:dyDescent="0.25">
      <c r="A1062" s="15">
        <v>42208</v>
      </c>
      <c r="B1062" s="55">
        <v>-2.1881838074398999E-3</v>
      </c>
      <c r="C1062" s="55">
        <v>-2.18818380744001E-3</v>
      </c>
      <c r="D1062" s="55">
        <f t="shared" si="16"/>
        <v>1.1015494072452725E-16</v>
      </c>
    </row>
    <row r="1063" spans="1:4" x14ac:dyDescent="0.25">
      <c r="A1063" s="15">
        <v>42209</v>
      </c>
      <c r="B1063" s="55">
        <v>-1.0964912280702101E-3</v>
      </c>
      <c r="C1063" s="55">
        <v>-1.0964912280702101E-3</v>
      </c>
      <c r="D1063" s="55">
        <f t="shared" si="16"/>
        <v>0</v>
      </c>
    </row>
    <row r="1064" spans="1:4" x14ac:dyDescent="0.25">
      <c r="A1064" s="15">
        <v>42212</v>
      </c>
      <c r="B1064" s="55">
        <v>-2.1953896816684399E-3</v>
      </c>
      <c r="C1064" s="55">
        <v>-2.1953896816684399E-3</v>
      </c>
      <c r="D1064" s="55">
        <f t="shared" si="16"/>
        <v>0</v>
      </c>
    </row>
    <row r="1065" spans="1:4" x14ac:dyDescent="0.25">
      <c r="A1065" s="15">
        <v>42213</v>
      </c>
      <c r="B1065" s="55">
        <v>-1.10011001100119E-3</v>
      </c>
      <c r="C1065" s="55">
        <v>-1.1001100110010801E-3</v>
      </c>
      <c r="D1065" s="55">
        <f t="shared" si="16"/>
        <v>-1.0993810029003015E-16</v>
      </c>
    </row>
    <row r="1066" spans="1:4" x14ac:dyDescent="0.25">
      <c r="A1066" s="15">
        <v>42214</v>
      </c>
      <c r="B1066" s="55">
        <v>0</v>
      </c>
      <c r="C1066" s="55">
        <v>0</v>
      </c>
      <c r="D1066" s="55">
        <f t="shared" si="16"/>
        <v>0</v>
      </c>
    </row>
    <row r="1067" spans="1:4" x14ac:dyDescent="0.25">
      <c r="A1067" s="15">
        <v>42215</v>
      </c>
      <c r="B1067" s="55">
        <v>2.20264317180607E-3</v>
      </c>
      <c r="C1067" s="55">
        <v>2.20264317180607E-3</v>
      </c>
      <c r="D1067" s="55">
        <f t="shared" si="16"/>
        <v>0</v>
      </c>
    </row>
    <row r="1068" spans="1:4" x14ac:dyDescent="0.25">
      <c r="A1068" s="15">
        <v>42216</v>
      </c>
      <c r="B1068" s="55">
        <v>0</v>
      </c>
      <c r="C1068" s="55">
        <v>0</v>
      </c>
      <c r="D1068" s="55">
        <f t="shared" si="16"/>
        <v>0</v>
      </c>
    </row>
    <row r="1069" spans="1:4" x14ac:dyDescent="0.25">
      <c r="A1069" s="15">
        <v>42219</v>
      </c>
      <c r="B1069" s="55">
        <v>0</v>
      </c>
      <c r="C1069" s="55">
        <v>0</v>
      </c>
      <c r="D1069" s="55">
        <f t="shared" si="16"/>
        <v>0</v>
      </c>
    </row>
    <row r="1070" spans="1:4" x14ac:dyDescent="0.25">
      <c r="A1070" s="15">
        <v>42220</v>
      </c>
      <c r="B1070" s="55">
        <v>-1.0989010989012099E-3</v>
      </c>
      <c r="C1070" s="55">
        <v>-1.0989010989011E-3</v>
      </c>
      <c r="D1070" s="55">
        <f t="shared" si="16"/>
        <v>-1.0993810029003015E-16</v>
      </c>
    </row>
    <row r="1071" spans="1:4" x14ac:dyDescent="0.25">
      <c r="A1071" s="15">
        <v>42221</v>
      </c>
      <c r="B1071" s="55">
        <v>0</v>
      </c>
      <c r="C1071" s="55">
        <v>0</v>
      </c>
      <c r="D1071" s="55">
        <f t="shared" si="16"/>
        <v>0</v>
      </c>
    </row>
    <row r="1072" spans="1:4" x14ac:dyDescent="0.25">
      <c r="A1072" s="15">
        <v>42222</v>
      </c>
      <c r="B1072" s="55">
        <v>-2.2002200220021498E-3</v>
      </c>
      <c r="C1072" s="55">
        <v>-2.2002200220021498E-3</v>
      </c>
      <c r="D1072" s="55">
        <f t="shared" si="16"/>
        <v>0</v>
      </c>
    </row>
    <row r="1073" spans="1:4" x14ac:dyDescent="0.25">
      <c r="A1073" s="15">
        <v>42223</v>
      </c>
      <c r="B1073" s="55">
        <v>0</v>
      </c>
      <c r="C1073" s="55">
        <v>0</v>
      </c>
      <c r="D1073" s="55">
        <f t="shared" si="16"/>
        <v>0</v>
      </c>
    </row>
    <row r="1074" spans="1:4" x14ac:dyDescent="0.25">
      <c r="A1074" s="15">
        <v>42226</v>
      </c>
      <c r="B1074" s="55">
        <v>-3.3076074972437901E-3</v>
      </c>
      <c r="C1074" s="55">
        <v>-3.3076074972437901E-3</v>
      </c>
      <c r="D1074" s="55">
        <f t="shared" si="16"/>
        <v>0</v>
      </c>
    </row>
    <row r="1075" spans="1:4" x14ac:dyDescent="0.25">
      <c r="A1075" s="15">
        <v>42227</v>
      </c>
      <c r="B1075" s="55">
        <v>-2.2123893805309201E-3</v>
      </c>
      <c r="C1075" s="55">
        <v>-2.2123893805309201E-3</v>
      </c>
      <c r="D1075" s="55">
        <f t="shared" si="16"/>
        <v>0</v>
      </c>
    </row>
    <row r="1076" spans="1:4" x14ac:dyDescent="0.25">
      <c r="A1076" s="15">
        <v>42228</v>
      </c>
      <c r="B1076" s="55">
        <v>-3.3259423503325699E-3</v>
      </c>
      <c r="C1076" s="55">
        <v>-3.3259423503325699E-3</v>
      </c>
      <c r="D1076" s="55">
        <f t="shared" si="16"/>
        <v>0</v>
      </c>
    </row>
    <row r="1077" spans="1:4" x14ac:dyDescent="0.25">
      <c r="A1077" s="15">
        <v>42229</v>
      </c>
      <c r="B1077" s="55">
        <v>0</v>
      </c>
      <c r="C1077" s="55">
        <v>0</v>
      </c>
      <c r="D1077" s="55">
        <f t="shared" si="16"/>
        <v>0</v>
      </c>
    </row>
    <row r="1078" spans="1:4" x14ac:dyDescent="0.25">
      <c r="A1078" s="15">
        <v>42230</v>
      </c>
      <c r="B1078" s="55">
        <v>0</v>
      </c>
      <c r="C1078" s="55">
        <v>0</v>
      </c>
      <c r="D1078" s="55">
        <f t="shared" si="16"/>
        <v>0</v>
      </c>
    </row>
    <row r="1079" spans="1:4" x14ac:dyDescent="0.25">
      <c r="A1079" s="15">
        <v>42233</v>
      </c>
      <c r="B1079" s="55">
        <v>0</v>
      </c>
      <c r="C1079" s="55">
        <v>0</v>
      </c>
      <c r="D1079" s="55">
        <f t="shared" si="16"/>
        <v>0</v>
      </c>
    </row>
    <row r="1080" spans="1:4" x14ac:dyDescent="0.25">
      <c r="A1080" s="15">
        <v>42234</v>
      </c>
      <c r="B1080" s="55">
        <v>0</v>
      </c>
      <c r="C1080" s="55">
        <v>0</v>
      </c>
      <c r="D1080" s="55">
        <f t="shared" si="16"/>
        <v>0</v>
      </c>
    </row>
    <row r="1081" spans="1:4" x14ac:dyDescent="0.25">
      <c r="A1081" s="15">
        <v>42235</v>
      </c>
      <c r="B1081" s="55">
        <v>-1.1123470522802501E-3</v>
      </c>
      <c r="C1081" s="55">
        <v>-1.1123470522802501E-3</v>
      </c>
      <c r="D1081" s="55">
        <f t="shared" si="16"/>
        <v>0</v>
      </c>
    </row>
    <row r="1082" spans="1:4" x14ac:dyDescent="0.25">
      <c r="A1082" s="15">
        <v>42236</v>
      </c>
      <c r="B1082" s="55">
        <v>-1.11358574610254E-3</v>
      </c>
      <c r="C1082" s="55">
        <v>-1.1135857461024301E-3</v>
      </c>
      <c r="D1082" s="55">
        <f t="shared" si="16"/>
        <v>-1.0993810029003015E-16</v>
      </c>
    </row>
    <row r="1083" spans="1:4" x14ac:dyDescent="0.25">
      <c r="A1083" s="15">
        <v>42237</v>
      </c>
      <c r="B1083" s="55">
        <v>-1.11482720178357E-3</v>
      </c>
      <c r="C1083" s="55">
        <v>-1.1148272017836899E-3</v>
      </c>
      <c r="D1083" s="55">
        <f t="shared" si="16"/>
        <v>1.1991276027689679E-16</v>
      </c>
    </row>
    <row r="1084" spans="1:4" x14ac:dyDescent="0.25">
      <c r="A1084" s="15">
        <v>42240</v>
      </c>
      <c r="B1084" s="55">
        <v>-3.34821428571441E-3</v>
      </c>
      <c r="C1084" s="55">
        <v>-3.34821428571441E-3</v>
      </c>
      <c r="D1084" s="55">
        <f t="shared" si="16"/>
        <v>0</v>
      </c>
    </row>
    <row r="1085" spans="1:4" x14ac:dyDescent="0.25">
      <c r="A1085" s="15">
        <v>42241</v>
      </c>
      <c r="B1085" s="55">
        <v>1.1198208286673499E-3</v>
      </c>
      <c r="C1085" s="55">
        <v>1.1198208286673499E-3</v>
      </c>
      <c r="D1085" s="55">
        <f t="shared" si="16"/>
        <v>0</v>
      </c>
    </row>
    <row r="1086" spans="1:4" x14ac:dyDescent="0.25">
      <c r="A1086" s="15">
        <v>42242</v>
      </c>
      <c r="B1086" s="55">
        <v>-1.1185682326622099E-3</v>
      </c>
      <c r="C1086" s="55">
        <v>-1.1185682326622099E-3</v>
      </c>
      <c r="D1086" s="55">
        <f t="shared" si="16"/>
        <v>0</v>
      </c>
    </row>
    <row r="1087" spans="1:4" x14ac:dyDescent="0.25">
      <c r="A1087" s="15">
        <v>42243</v>
      </c>
      <c r="B1087" s="55">
        <v>0</v>
      </c>
      <c r="C1087" s="55">
        <v>0</v>
      </c>
      <c r="D1087" s="55">
        <f t="shared" si="16"/>
        <v>0</v>
      </c>
    </row>
    <row r="1088" spans="1:4" x14ac:dyDescent="0.25">
      <c r="A1088" s="15">
        <v>42244</v>
      </c>
      <c r="B1088" s="55">
        <v>1.1198208286673499E-3</v>
      </c>
      <c r="C1088" s="55">
        <v>1.1198208286673499E-3</v>
      </c>
      <c r="D1088" s="55">
        <f t="shared" si="16"/>
        <v>0</v>
      </c>
    </row>
    <row r="1089" spans="1:4" x14ac:dyDescent="0.25">
      <c r="A1089" s="15">
        <v>42247</v>
      </c>
      <c r="B1089" s="55">
        <v>1.1185682326622099E-3</v>
      </c>
      <c r="C1089" s="55">
        <v>1.1185682326622099E-3</v>
      </c>
      <c r="D1089" s="55">
        <f t="shared" si="16"/>
        <v>0</v>
      </c>
    </row>
    <row r="1090" spans="1:4" x14ac:dyDescent="0.25">
      <c r="A1090" s="15">
        <v>42248</v>
      </c>
      <c r="B1090" s="55">
        <v>0</v>
      </c>
      <c r="C1090" s="55">
        <v>0</v>
      </c>
      <c r="D1090" s="55">
        <f t="shared" ref="D1090:D1153" si="17">B1090-C1090</f>
        <v>0</v>
      </c>
    </row>
    <row r="1091" spans="1:4" x14ac:dyDescent="0.25">
      <c r="A1091" s="15">
        <v>42249</v>
      </c>
      <c r="B1091" s="55">
        <v>-1.1173184357540201E-3</v>
      </c>
      <c r="C1091" s="55">
        <v>-1.11731843575413E-3</v>
      </c>
      <c r="D1091" s="55">
        <f t="shared" si="17"/>
        <v>1.0993810029003015E-16</v>
      </c>
    </row>
    <row r="1092" spans="1:4" x14ac:dyDescent="0.25">
      <c r="A1092" s="15">
        <v>42250</v>
      </c>
      <c r="B1092" s="55">
        <v>-1.1185682326622099E-3</v>
      </c>
      <c r="C1092" s="55">
        <v>-1.1185682326622099E-3</v>
      </c>
      <c r="D1092" s="55">
        <f t="shared" si="17"/>
        <v>0</v>
      </c>
    </row>
    <row r="1093" spans="1:4" x14ac:dyDescent="0.25">
      <c r="A1093" s="15">
        <v>42251</v>
      </c>
      <c r="B1093" s="55">
        <v>0</v>
      </c>
      <c r="C1093" s="55">
        <v>0</v>
      </c>
      <c r="D1093" s="55">
        <f t="shared" si="17"/>
        <v>0</v>
      </c>
    </row>
    <row r="1094" spans="1:4" x14ac:dyDescent="0.25">
      <c r="A1094" s="15">
        <v>42255</v>
      </c>
      <c r="B1094" s="55">
        <v>-1.1198208286673499E-3</v>
      </c>
      <c r="C1094" s="55">
        <v>-1.1198208286673499E-3</v>
      </c>
      <c r="D1094" s="55">
        <f t="shared" si="17"/>
        <v>0</v>
      </c>
    </row>
    <row r="1095" spans="1:4" x14ac:dyDescent="0.25">
      <c r="A1095" s="15">
        <v>42256</v>
      </c>
      <c r="B1095" s="55">
        <v>0</v>
      </c>
      <c r="C1095" s="55">
        <v>0</v>
      </c>
      <c r="D1095" s="55">
        <f t="shared" si="17"/>
        <v>0</v>
      </c>
    </row>
    <row r="1096" spans="1:4" x14ac:dyDescent="0.25">
      <c r="A1096" s="15">
        <v>42257</v>
      </c>
      <c r="B1096" s="55">
        <v>0</v>
      </c>
      <c r="C1096" s="55">
        <v>0</v>
      </c>
      <c r="D1096" s="55">
        <f t="shared" si="17"/>
        <v>0</v>
      </c>
    </row>
    <row r="1097" spans="1:4" x14ac:dyDescent="0.25">
      <c r="A1097" s="15">
        <v>42258</v>
      </c>
      <c r="B1097" s="55">
        <v>-1.12107623318369E-3</v>
      </c>
      <c r="C1097" s="55">
        <v>-1.1210762331838001E-3</v>
      </c>
      <c r="D1097" s="55">
        <f t="shared" si="17"/>
        <v>1.1015494072452725E-16</v>
      </c>
    </row>
    <row r="1098" spans="1:4" x14ac:dyDescent="0.25">
      <c r="A1098" s="15">
        <v>42261</v>
      </c>
      <c r="B1098" s="55">
        <v>0</v>
      </c>
      <c r="C1098" s="55">
        <v>0</v>
      </c>
      <c r="D1098" s="55">
        <f t="shared" si="17"/>
        <v>0</v>
      </c>
    </row>
    <row r="1099" spans="1:4" x14ac:dyDescent="0.25">
      <c r="A1099" s="15">
        <v>42262</v>
      </c>
      <c r="B1099" s="55">
        <v>1.1223344556676701E-3</v>
      </c>
      <c r="C1099" s="55">
        <v>1.1223344556676701E-3</v>
      </c>
      <c r="D1099" s="55">
        <f t="shared" si="17"/>
        <v>0</v>
      </c>
    </row>
    <row r="1100" spans="1:4" x14ac:dyDescent="0.25">
      <c r="A1100" s="15">
        <v>42263</v>
      </c>
      <c r="B1100" s="55">
        <v>-2.2421524663676102E-3</v>
      </c>
      <c r="C1100" s="55">
        <v>-2.2421524663677199E-3</v>
      </c>
      <c r="D1100" s="55">
        <f t="shared" si="17"/>
        <v>1.0972125985553305E-16</v>
      </c>
    </row>
    <row r="1101" spans="1:4" x14ac:dyDescent="0.25">
      <c r="A1101" s="15">
        <v>42264</v>
      </c>
      <c r="B1101" s="55">
        <v>0</v>
      </c>
      <c r="C1101" s="55">
        <v>0</v>
      </c>
      <c r="D1101" s="55">
        <f t="shared" si="17"/>
        <v>0</v>
      </c>
    </row>
    <row r="1102" spans="1:4" x14ac:dyDescent="0.25">
      <c r="A1102" s="15">
        <v>42265</v>
      </c>
      <c r="B1102" s="55">
        <v>1.12359550561791E-3</v>
      </c>
      <c r="C1102" s="55">
        <v>1.12359550561791E-3</v>
      </c>
      <c r="D1102" s="55">
        <f t="shared" si="17"/>
        <v>0</v>
      </c>
    </row>
    <row r="1103" spans="1:4" x14ac:dyDescent="0.25">
      <c r="A1103" s="15">
        <v>42268</v>
      </c>
      <c r="B1103" s="55">
        <v>-1.1223344556678899E-3</v>
      </c>
      <c r="C1103" s="55">
        <v>-1.12233445566778E-3</v>
      </c>
      <c r="D1103" s="55">
        <f t="shared" si="17"/>
        <v>-1.0993810029003015E-16</v>
      </c>
    </row>
    <row r="1104" spans="1:4" x14ac:dyDescent="0.25">
      <c r="A1104" s="15">
        <v>42269</v>
      </c>
      <c r="B1104" s="55">
        <v>-1.12359550561791E-3</v>
      </c>
      <c r="C1104" s="55">
        <v>-1.12359550561791E-3</v>
      </c>
      <c r="D1104" s="55">
        <f t="shared" si="17"/>
        <v>0</v>
      </c>
    </row>
    <row r="1105" spans="1:4" x14ac:dyDescent="0.25">
      <c r="A1105" s="15">
        <v>42270</v>
      </c>
      <c r="B1105" s="55">
        <v>-2.2497187851520102E-3</v>
      </c>
      <c r="C1105" s="55">
        <v>-2.2497187851520102E-3</v>
      </c>
      <c r="D1105" s="55">
        <f t="shared" si="17"/>
        <v>0</v>
      </c>
    </row>
    <row r="1106" spans="1:4" x14ac:dyDescent="0.25">
      <c r="A1106" s="15">
        <v>42271</v>
      </c>
      <c r="B1106" s="55">
        <v>-2.2547914317925201E-3</v>
      </c>
      <c r="C1106" s="55">
        <v>-2.2547914317925201E-3</v>
      </c>
      <c r="D1106" s="55">
        <f t="shared" si="17"/>
        <v>0</v>
      </c>
    </row>
    <row r="1107" spans="1:4" x14ac:dyDescent="0.25">
      <c r="A1107" s="15">
        <v>42272</v>
      </c>
      <c r="B1107" s="55">
        <v>-1.1299435028246901E-3</v>
      </c>
      <c r="C1107" s="55">
        <v>-1.1299435028248E-3</v>
      </c>
      <c r="D1107" s="55">
        <f t="shared" si="17"/>
        <v>1.0993810029003015E-16</v>
      </c>
    </row>
    <row r="1108" spans="1:4" x14ac:dyDescent="0.25">
      <c r="A1108" s="15">
        <v>42275</v>
      </c>
      <c r="B1108" s="55">
        <v>-2.26244343891402E-3</v>
      </c>
      <c r="C1108" s="55">
        <v>-2.26244343891402E-3</v>
      </c>
      <c r="D1108" s="55">
        <f t="shared" si="17"/>
        <v>0</v>
      </c>
    </row>
    <row r="1109" spans="1:4" s="59" customFormat="1" x14ac:dyDescent="0.25">
      <c r="A1109" s="58">
        <v>42276</v>
      </c>
      <c r="B1109" s="57">
        <v>-9.4025662687533505E-3</v>
      </c>
      <c r="C1109" s="57">
        <v>-1.24716553287981E-2</v>
      </c>
      <c r="D1109" s="57">
        <f t="shared" si="17"/>
        <v>3.0690890600447492E-3</v>
      </c>
    </row>
    <row r="1110" spans="1:4" x14ac:dyDescent="0.25">
      <c r="A1110" s="15">
        <v>42277</v>
      </c>
      <c r="B1110" s="55">
        <v>0</v>
      </c>
      <c r="C1110" s="55">
        <v>0</v>
      </c>
      <c r="D1110" s="55">
        <f t="shared" si="17"/>
        <v>0</v>
      </c>
    </row>
    <row r="1111" spans="1:4" x14ac:dyDescent="0.25">
      <c r="A1111" s="15">
        <v>42278</v>
      </c>
      <c r="B1111" s="55">
        <v>-1.1481056257177701E-3</v>
      </c>
      <c r="C1111" s="55">
        <v>-1.1481056257177701E-3</v>
      </c>
      <c r="D1111" s="55">
        <f t="shared" si="17"/>
        <v>0</v>
      </c>
    </row>
    <row r="1112" spans="1:4" x14ac:dyDescent="0.25">
      <c r="A1112" s="15">
        <v>42279</v>
      </c>
      <c r="B1112" s="55">
        <v>-2.2988505747126901E-3</v>
      </c>
      <c r="C1112" s="55">
        <v>-2.2988505747125699E-3</v>
      </c>
      <c r="D1112" s="55">
        <f t="shared" si="17"/>
        <v>-1.2012960071139389E-16</v>
      </c>
    </row>
    <row r="1113" spans="1:4" x14ac:dyDescent="0.25">
      <c r="A1113" s="15">
        <v>42282</v>
      </c>
      <c r="B1113" s="55">
        <v>0</v>
      </c>
      <c r="C1113" s="55">
        <v>0</v>
      </c>
      <c r="D1113" s="55">
        <f t="shared" si="17"/>
        <v>0</v>
      </c>
    </row>
    <row r="1114" spans="1:4" x14ac:dyDescent="0.25">
      <c r="A1114" s="15">
        <v>42283</v>
      </c>
      <c r="B1114" s="55">
        <v>0</v>
      </c>
      <c r="C1114" s="55">
        <v>0</v>
      </c>
      <c r="D1114" s="55">
        <f t="shared" si="17"/>
        <v>0</v>
      </c>
    </row>
    <row r="1115" spans="1:4" x14ac:dyDescent="0.25">
      <c r="A1115" s="15">
        <v>42284</v>
      </c>
      <c r="B1115" s="55">
        <v>1.15207373271886E-3</v>
      </c>
      <c r="C1115" s="55">
        <v>1.15207373271886E-3</v>
      </c>
      <c r="D1115" s="55">
        <f t="shared" si="17"/>
        <v>0</v>
      </c>
    </row>
    <row r="1116" spans="1:4" x14ac:dyDescent="0.25">
      <c r="A1116" s="15">
        <v>42285</v>
      </c>
      <c r="B1116" s="55">
        <v>0</v>
      </c>
      <c r="C1116" s="55">
        <v>0</v>
      </c>
      <c r="D1116" s="55">
        <f t="shared" si="17"/>
        <v>0</v>
      </c>
    </row>
    <row r="1117" spans="1:4" x14ac:dyDescent="0.25">
      <c r="A1117" s="15">
        <v>42286</v>
      </c>
      <c r="B1117" s="55">
        <v>0</v>
      </c>
      <c r="C1117" s="55">
        <v>0</v>
      </c>
      <c r="D1117" s="55">
        <f t="shared" si="17"/>
        <v>0</v>
      </c>
    </row>
    <row r="1118" spans="1:4" x14ac:dyDescent="0.25">
      <c r="A1118" s="15">
        <v>42289</v>
      </c>
      <c r="B1118" s="55">
        <v>1.15074798619097E-3</v>
      </c>
      <c r="C1118" s="55">
        <v>1.15074798619097E-3</v>
      </c>
      <c r="D1118" s="55">
        <f t="shared" si="17"/>
        <v>0</v>
      </c>
    </row>
    <row r="1119" spans="1:4" x14ac:dyDescent="0.25">
      <c r="A1119" s="15">
        <v>42290</v>
      </c>
      <c r="B1119" s="55">
        <v>-1.1494252873562899E-3</v>
      </c>
      <c r="C1119" s="55">
        <v>-1.1494252873562899E-3</v>
      </c>
      <c r="D1119" s="55">
        <f t="shared" si="17"/>
        <v>0</v>
      </c>
    </row>
    <row r="1120" spans="1:4" x14ac:dyDescent="0.25">
      <c r="A1120" s="15">
        <v>42291</v>
      </c>
      <c r="B1120" s="55">
        <v>-1.15074798619097E-3</v>
      </c>
      <c r="C1120" s="55">
        <v>-1.15074798619097E-3</v>
      </c>
      <c r="D1120" s="55">
        <f t="shared" si="17"/>
        <v>0</v>
      </c>
    </row>
    <row r="1121" spans="1:4" x14ac:dyDescent="0.25">
      <c r="A1121" s="15">
        <v>42292</v>
      </c>
      <c r="B1121" s="55">
        <v>-2.3041474654378301E-3</v>
      </c>
      <c r="C1121" s="55">
        <v>-2.3041474654377199E-3</v>
      </c>
      <c r="D1121" s="55">
        <f t="shared" si="17"/>
        <v>-1.1015494072452725E-16</v>
      </c>
    </row>
    <row r="1122" spans="1:4" x14ac:dyDescent="0.25">
      <c r="A1122" s="15">
        <v>42293</v>
      </c>
      <c r="B1122" s="55">
        <v>-1.15473441108549E-3</v>
      </c>
      <c r="C1122" s="55">
        <v>-1.1547344110853801E-3</v>
      </c>
      <c r="D1122" s="55">
        <f t="shared" si="17"/>
        <v>-1.0993810029003015E-16</v>
      </c>
    </row>
    <row r="1123" spans="1:4" x14ac:dyDescent="0.25">
      <c r="A1123" s="15">
        <v>42296</v>
      </c>
      <c r="B1123" s="55">
        <v>0</v>
      </c>
      <c r="C1123" s="55">
        <v>0</v>
      </c>
      <c r="D1123" s="55">
        <f t="shared" si="17"/>
        <v>0</v>
      </c>
    </row>
    <row r="1124" spans="1:4" x14ac:dyDescent="0.25">
      <c r="A1124" s="15">
        <v>42297</v>
      </c>
      <c r="B1124" s="55">
        <v>-1.1560693641617899E-3</v>
      </c>
      <c r="C1124" s="55">
        <v>-1.1560693641617899E-3</v>
      </c>
      <c r="D1124" s="55">
        <f t="shared" si="17"/>
        <v>0</v>
      </c>
    </row>
    <row r="1125" spans="1:4" x14ac:dyDescent="0.25">
      <c r="A1125" s="15">
        <v>42298</v>
      </c>
      <c r="B1125" s="55">
        <v>0</v>
      </c>
      <c r="C1125" s="55">
        <v>0</v>
      </c>
      <c r="D1125" s="55">
        <f t="shared" si="17"/>
        <v>0</v>
      </c>
    </row>
    <row r="1126" spans="1:4" x14ac:dyDescent="0.25">
      <c r="A1126" s="15">
        <v>42299</v>
      </c>
      <c r="B1126" s="55">
        <v>0</v>
      </c>
      <c r="C1126" s="55">
        <v>0</v>
      </c>
      <c r="D1126" s="55">
        <f t="shared" si="17"/>
        <v>0</v>
      </c>
    </row>
    <row r="1127" spans="1:4" x14ac:dyDescent="0.25">
      <c r="A1127" s="15">
        <v>42300</v>
      </c>
      <c r="B1127" s="55">
        <v>1.1574074074074401E-3</v>
      </c>
      <c r="C1127" s="55">
        <v>1.1574074074074401E-3</v>
      </c>
      <c r="D1127" s="55">
        <f t="shared" si="17"/>
        <v>0</v>
      </c>
    </row>
    <row r="1128" spans="1:4" x14ac:dyDescent="0.25">
      <c r="A1128" s="15">
        <v>42303</v>
      </c>
      <c r="B1128" s="55">
        <v>1.1560693641619001E-3</v>
      </c>
      <c r="C1128" s="55">
        <v>1.1560693641619001E-3</v>
      </c>
      <c r="D1128" s="55">
        <f t="shared" si="17"/>
        <v>0</v>
      </c>
    </row>
    <row r="1129" spans="1:4" x14ac:dyDescent="0.25">
      <c r="A1129" s="15">
        <v>42304</v>
      </c>
      <c r="B1129" s="55">
        <v>-1.15473441108549E-3</v>
      </c>
      <c r="C1129" s="55">
        <v>-1.1547344110853801E-3</v>
      </c>
      <c r="D1129" s="55">
        <f t="shared" si="17"/>
        <v>-1.0993810029003015E-16</v>
      </c>
    </row>
    <row r="1130" spans="1:4" x14ac:dyDescent="0.25">
      <c r="A1130" s="15">
        <v>42305</v>
      </c>
      <c r="B1130" s="55">
        <v>0</v>
      </c>
      <c r="C1130" s="55">
        <v>0</v>
      </c>
      <c r="D1130" s="55">
        <f t="shared" si="17"/>
        <v>0</v>
      </c>
    </row>
    <row r="1131" spans="1:4" x14ac:dyDescent="0.25">
      <c r="A1131" s="15">
        <v>42306</v>
      </c>
      <c r="B1131" s="55">
        <v>0</v>
      </c>
      <c r="C1131" s="55">
        <v>0</v>
      </c>
      <c r="D1131" s="55">
        <f t="shared" si="17"/>
        <v>0</v>
      </c>
    </row>
    <row r="1132" spans="1:4" x14ac:dyDescent="0.25">
      <c r="A1132" s="15">
        <v>42307</v>
      </c>
      <c r="B1132" s="55">
        <v>1.1560693641619001E-3</v>
      </c>
      <c r="C1132" s="55">
        <v>1.1560693641619001E-3</v>
      </c>
      <c r="D1132" s="55">
        <f t="shared" si="17"/>
        <v>0</v>
      </c>
    </row>
    <row r="1133" spans="1:4" x14ac:dyDescent="0.25">
      <c r="A1133" s="15">
        <v>42310</v>
      </c>
      <c r="B1133" s="55">
        <v>-1.15473441108549E-3</v>
      </c>
      <c r="C1133" s="55">
        <v>-1.1547344110853801E-3</v>
      </c>
      <c r="D1133" s="55">
        <f t="shared" si="17"/>
        <v>-1.0993810029003015E-16</v>
      </c>
    </row>
    <row r="1134" spans="1:4" s="59" customFormat="1" x14ac:dyDescent="0.25">
      <c r="A1134" s="58">
        <v>42311</v>
      </c>
      <c r="B1134" s="57">
        <v>0</v>
      </c>
      <c r="C1134" s="57">
        <v>-3.46820809248571E-3</v>
      </c>
      <c r="D1134" s="57">
        <f t="shared" si="17"/>
        <v>3.46820809248571E-3</v>
      </c>
    </row>
    <row r="1135" spans="1:4" s="59" customFormat="1" x14ac:dyDescent="0.25">
      <c r="A1135" s="58">
        <v>42312</v>
      </c>
      <c r="B1135" s="57">
        <v>-1.1560693641617899E-3</v>
      </c>
      <c r="C1135" s="57">
        <v>2.32018561484937E-3</v>
      </c>
      <c r="D1135" s="57">
        <f t="shared" si="17"/>
        <v>-3.4762549790111601E-3</v>
      </c>
    </row>
    <row r="1136" spans="1:4" x14ac:dyDescent="0.25">
      <c r="A1136" s="15">
        <v>42313</v>
      </c>
      <c r="B1136" s="55">
        <v>0</v>
      </c>
      <c r="C1136" s="55">
        <v>0</v>
      </c>
      <c r="D1136" s="55">
        <f t="shared" si="17"/>
        <v>0</v>
      </c>
    </row>
    <row r="1137" spans="1:4" x14ac:dyDescent="0.25">
      <c r="A1137" s="15">
        <v>42314</v>
      </c>
      <c r="B1137" s="55">
        <v>-1.1574074074074401E-3</v>
      </c>
      <c r="C1137" s="55">
        <v>-1.1574074074073299E-3</v>
      </c>
      <c r="D1137" s="55">
        <f t="shared" si="17"/>
        <v>-1.1015494072452725E-16</v>
      </c>
    </row>
    <row r="1138" spans="1:4" x14ac:dyDescent="0.25">
      <c r="A1138" s="15">
        <v>42317</v>
      </c>
      <c r="B1138" s="55">
        <v>0</v>
      </c>
      <c r="C1138" s="55">
        <v>0</v>
      </c>
      <c r="D1138" s="55">
        <f t="shared" si="17"/>
        <v>0</v>
      </c>
    </row>
    <row r="1139" spans="1:4" x14ac:dyDescent="0.25">
      <c r="A1139" s="15">
        <v>42318</v>
      </c>
      <c r="B1139" s="55">
        <v>-1.1587485515645E-3</v>
      </c>
      <c r="C1139" s="55">
        <v>-1.1587485515645E-3</v>
      </c>
      <c r="D1139" s="55">
        <f t="shared" si="17"/>
        <v>0</v>
      </c>
    </row>
    <row r="1140" spans="1:4" x14ac:dyDescent="0.25">
      <c r="A1140" s="15">
        <v>42319</v>
      </c>
      <c r="B1140" s="55">
        <v>1.16009280742468E-3</v>
      </c>
      <c r="C1140" s="55">
        <v>1.16009280742468E-3</v>
      </c>
      <c r="D1140" s="55">
        <f t="shared" si="17"/>
        <v>0</v>
      </c>
    </row>
    <row r="1141" spans="1:4" x14ac:dyDescent="0.25">
      <c r="A1141" s="15">
        <v>42320</v>
      </c>
      <c r="B1141" s="55">
        <v>-1.1587485515645E-3</v>
      </c>
      <c r="C1141" s="55">
        <v>-1.1587485515645E-3</v>
      </c>
      <c r="D1141" s="55">
        <f t="shared" si="17"/>
        <v>0</v>
      </c>
    </row>
    <row r="1142" spans="1:4" x14ac:dyDescent="0.25">
      <c r="A1142" s="15">
        <v>42321</v>
      </c>
      <c r="B1142" s="55">
        <v>1.16009280742468E-3</v>
      </c>
      <c r="C1142" s="55">
        <v>1.16009280742468E-3</v>
      </c>
      <c r="D1142" s="55">
        <f t="shared" si="17"/>
        <v>0</v>
      </c>
    </row>
    <row r="1143" spans="1:4" x14ac:dyDescent="0.25">
      <c r="A1143" s="15">
        <v>42324</v>
      </c>
      <c r="B1143" s="55">
        <v>-1.1587485515645E-3</v>
      </c>
      <c r="C1143" s="55">
        <v>-1.1587485515645E-3</v>
      </c>
      <c r="D1143" s="55">
        <f t="shared" si="17"/>
        <v>0</v>
      </c>
    </row>
    <row r="1144" spans="1:4" x14ac:dyDescent="0.25">
      <c r="A1144" s="15">
        <v>42325</v>
      </c>
      <c r="B1144" s="55">
        <v>-1.1600928074245701E-3</v>
      </c>
      <c r="C1144" s="55">
        <v>-1.1600928074245701E-3</v>
      </c>
      <c r="D1144" s="55">
        <f t="shared" si="17"/>
        <v>0</v>
      </c>
    </row>
    <row r="1145" spans="1:4" x14ac:dyDescent="0.25">
      <c r="A1145" s="15">
        <v>42326</v>
      </c>
      <c r="B1145" s="55">
        <v>-1.16144018583042E-3</v>
      </c>
      <c r="C1145" s="55">
        <v>-1.16144018583042E-3</v>
      </c>
      <c r="D1145" s="55">
        <f t="shared" si="17"/>
        <v>0</v>
      </c>
    </row>
    <row r="1146" spans="1:4" x14ac:dyDescent="0.25">
      <c r="A1146" s="15">
        <v>42327</v>
      </c>
      <c r="B1146" s="55">
        <v>-1.1627906976744401E-3</v>
      </c>
      <c r="C1146" s="55">
        <v>-1.1627906976744401E-3</v>
      </c>
      <c r="D1146" s="55">
        <f t="shared" si="17"/>
        <v>0</v>
      </c>
    </row>
    <row r="1147" spans="1:4" x14ac:dyDescent="0.25">
      <c r="A1147" s="15">
        <v>42328</v>
      </c>
      <c r="B1147" s="55">
        <v>-1.1641443538998901E-3</v>
      </c>
      <c r="C1147" s="55">
        <v>-1.1641443538998901E-3</v>
      </c>
      <c r="D1147" s="55">
        <f t="shared" si="17"/>
        <v>0</v>
      </c>
    </row>
    <row r="1148" spans="1:4" x14ac:dyDescent="0.25">
      <c r="A1148" s="15">
        <v>42331</v>
      </c>
      <c r="B1148" s="55">
        <v>-2.3310023310023601E-3</v>
      </c>
      <c r="C1148" s="55">
        <v>-2.3310023310022499E-3</v>
      </c>
      <c r="D1148" s="55">
        <f t="shared" si="17"/>
        <v>-1.1015494072452725E-16</v>
      </c>
    </row>
    <row r="1149" spans="1:4" x14ac:dyDescent="0.25">
      <c r="A1149" s="15">
        <v>42332</v>
      </c>
      <c r="B1149" s="55">
        <v>-1.1682242990653799E-3</v>
      </c>
      <c r="C1149" s="55">
        <v>-1.1682242990653799E-3</v>
      </c>
      <c r="D1149" s="55">
        <f t="shared" si="17"/>
        <v>0</v>
      </c>
    </row>
    <row r="1150" spans="1:4" x14ac:dyDescent="0.25">
      <c r="A1150" s="15">
        <v>42333</v>
      </c>
      <c r="B1150" s="55">
        <v>-2.3391812865498599E-3</v>
      </c>
      <c r="C1150" s="55">
        <v>-2.3391812865498599E-3</v>
      </c>
      <c r="D1150" s="55">
        <f t="shared" si="17"/>
        <v>0</v>
      </c>
    </row>
    <row r="1151" spans="1:4" x14ac:dyDescent="0.25">
      <c r="A1151" s="15">
        <v>42335</v>
      </c>
      <c r="B1151" s="55">
        <v>0</v>
      </c>
      <c r="C1151" s="55">
        <v>0</v>
      </c>
      <c r="D1151" s="55">
        <f t="shared" si="17"/>
        <v>0</v>
      </c>
    </row>
    <row r="1152" spans="1:4" x14ac:dyDescent="0.25">
      <c r="A1152" s="15">
        <v>42338</v>
      </c>
      <c r="B1152" s="55">
        <v>-1.1723329425557E-3</v>
      </c>
      <c r="C1152" s="55">
        <v>-1.1723329425557E-3</v>
      </c>
      <c r="D1152" s="55">
        <f t="shared" si="17"/>
        <v>0</v>
      </c>
    </row>
    <row r="1153" spans="1:4" x14ac:dyDescent="0.25">
      <c r="A1153" s="15">
        <v>42339</v>
      </c>
      <c r="B1153" s="55">
        <v>-1.1737089201877501E-3</v>
      </c>
      <c r="C1153" s="55">
        <v>-1.1737089201877501E-3</v>
      </c>
      <c r="D1153" s="55">
        <f t="shared" si="17"/>
        <v>0</v>
      </c>
    </row>
    <row r="1154" spans="1:4" x14ac:dyDescent="0.25">
      <c r="A1154" s="15">
        <v>42340</v>
      </c>
      <c r="B1154" s="55">
        <v>-1.17508813160982E-3</v>
      </c>
      <c r="C1154" s="55">
        <v>-1.17508813160982E-3</v>
      </c>
      <c r="D1154" s="55">
        <f t="shared" ref="D1154:D1217" si="18">B1154-C1154</f>
        <v>0</v>
      </c>
    </row>
    <row r="1155" spans="1:4" x14ac:dyDescent="0.25">
      <c r="A1155" s="15">
        <v>42341</v>
      </c>
      <c r="B1155" s="55">
        <v>-1.17647058823533E-3</v>
      </c>
      <c r="C1155" s="55">
        <v>-1.1764705882352201E-3</v>
      </c>
      <c r="D1155" s="55">
        <f t="shared" si="18"/>
        <v>-1.0993810029003015E-16</v>
      </c>
    </row>
    <row r="1156" spans="1:4" x14ac:dyDescent="0.25">
      <c r="A1156" s="15">
        <v>42342</v>
      </c>
      <c r="B1156" s="55">
        <v>-1.17785630153122E-3</v>
      </c>
      <c r="C1156" s="55">
        <v>-1.17785630153122E-3</v>
      </c>
      <c r="D1156" s="55">
        <f t="shared" si="18"/>
        <v>0</v>
      </c>
    </row>
    <row r="1157" spans="1:4" x14ac:dyDescent="0.25">
      <c r="A1157" s="15">
        <v>42345</v>
      </c>
      <c r="B1157" s="55">
        <v>-1.1792452830188299E-3</v>
      </c>
      <c r="C1157" s="55">
        <v>-1.1792452830188299E-3</v>
      </c>
      <c r="D1157" s="55">
        <f t="shared" si="18"/>
        <v>0</v>
      </c>
    </row>
    <row r="1158" spans="1:4" x14ac:dyDescent="0.25">
      <c r="A1158" s="15">
        <v>42346</v>
      </c>
      <c r="B1158" s="55">
        <v>-3.5419126328218899E-3</v>
      </c>
      <c r="C1158" s="55">
        <v>-3.5419126328218899E-3</v>
      </c>
      <c r="D1158" s="55">
        <f t="shared" si="18"/>
        <v>0</v>
      </c>
    </row>
    <row r="1159" spans="1:4" x14ac:dyDescent="0.25">
      <c r="A1159" s="15">
        <v>42347</v>
      </c>
      <c r="B1159" s="55">
        <v>1.1848341232227901E-3</v>
      </c>
      <c r="C1159" s="55">
        <v>1.1848341232227901E-3</v>
      </c>
      <c r="D1159" s="55">
        <f t="shared" si="18"/>
        <v>0</v>
      </c>
    </row>
    <row r="1160" spans="1:4" x14ac:dyDescent="0.25">
      <c r="A1160" s="15">
        <v>42348</v>
      </c>
      <c r="B1160" s="55">
        <v>-3.55029585798794E-3</v>
      </c>
      <c r="C1160" s="55">
        <v>-3.5502958579880502E-3</v>
      </c>
      <c r="D1160" s="55">
        <f t="shared" si="18"/>
        <v>1.1015494072452725E-16</v>
      </c>
    </row>
    <row r="1161" spans="1:4" x14ac:dyDescent="0.25">
      <c r="A1161" s="15">
        <v>42349</v>
      </c>
      <c r="B1161" s="55">
        <v>-1.18764845605701E-3</v>
      </c>
      <c r="C1161" s="55">
        <v>-1.18764845605701E-3</v>
      </c>
      <c r="D1161" s="55">
        <f t="shared" si="18"/>
        <v>0</v>
      </c>
    </row>
    <row r="1162" spans="1:4" x14ac:dyDescent="0.25">
      <c r="A1162" s="15">
        <v>42352</v>
      </c>
      <c r="B1162" s="55">
        <v>-2.3781212841854599E-3</v>
      </c>
      <c r="C1162" s="55">
        <v>-2.3781212841854599E-3</v>
      </c>
      <c r="D1162" s="55">
        <f t="shared" si="18"/>
        <v>0</v>
      </c>
    </row>
    <row r="1163" spans="1:4" x14ac:dyDescent="0.25">
      <c r="A1163" s="15">
        <v>42353</v>
      </c>
      <c r="B1163" s="55">
        <v>-2.38379022646029E-3</v>
      </c>
      <c r="C1163" s="55">
        <v>-2.3837902264601798E-3</v>
      </c>
      <c r="D1163" s="55">
        <f t="shared" si="18"/>
        <v>-1.1015494072452725E-16</v>
      </c>
    </row>
    <row r="1164" spans="1:4" x14ac:dyDescent="0.25">
      <c r="A1164" s="15">
        <v>42354</v>
      </c>
      <c r="B1164" s="55">
        <v>-1.1947431302270499E-3</v>
      </c>
      <c r="C1164" s="55">
        <v>-1.19474313022694E-3</v>
      </c>
      <c r="D1164" s="55">
        <f t="shared" si="18"/>
        <v>-1.0993810029003015E-16</v>
      </c>
    </row>
    <row r="1165" spans="1:4" x14ac:dyDescent="0.25">
      <c r="A1165" s="15">
        <v>42355</v>
      </c>
      <c r="B1165" s="55">
        <v>-1.19617224880386E-3</v>
      </c>
      <c r="C1165" s="55">
        <v>-1.1961722488037501E-3</v>
      </c>
      <c r="D1165" s="55">
        <f t="shared" si="18"/>
        <v>-1.0993810029003015E-16</v>
      </c>
    </row>
    <row r="1166" spans="1:4" x14ac:dyDescent="0.25">
      <c r="A1166" s="15">
        <v>42356</v>
      </c>
      <c r="B1166" s="55">
        <v>-1.1976047904191901E-3</v>
      </c>
      <c r="C1166" s="55">
        <v>-1.1976047904190799E-3</v>
      </c>
      <c r="D1166" s="55">
        <f t="shared" si="18"/>
        <v>-1.1015494072452725E-16</v>
      </c>
    </row>
    <row r="1167" spans="1:4" x14ac:dyDescent="0.25">
      <c r="A1167" s="15">
        <v>42359</v>
      </c>
      <c r="B1167" s="55">
        <v>0</v>
      </c>
      <c r="C1167" s="55">
        <v>0</v>
      </c>
      <c r="D1167" s="55">
        <f t="shared" si="18"/>
        <v>0</v>
      </c>
    </row>
    <row r="1168" spans="1:4" x14ac:dyDescent="0.25">
      <c r="A1168" s="15">
        <v>42360</v>
      </c>
      <c r="B1168" s="55">
        <v>0</v>
      </c>
      <c r="C1168" s="55">
        <v>0</v>
      </c>
      <c r="D1168" s="55">
        <f t="shared" si="18"/>
        <v>0</v>
      </c>
    </row>
    <row r="1169" spans="1:4" x14ac:dyDescent="0.25">
      <c r="A1169" s="15">
        <v>42361</v>
      </c>
      <c r="B1169" s="55">
        <v>-1.19904076738608E-3</v>
      </c>
      <c r="C1169" s="55">
        <v>-1.19904076738608E-3</v>
      </c>
      <c r="D1169" s="55">
        <f t="shared" si="18"/>
        <v>0</v>
      </c>
    </row>
    <row r="1170" spans="1:4" x14ac:dyDescent="0.25">
      <c r="A1170" s="15">
        <v>42362</v>
      </c>
      <c r="B1170" s="55">
        <v>0</v>
      </c>
      <c r="C1170" s="55">
        <v>0</v>
      </c>
      <c r="D1170" s="55">
        <f t="shared" si="18"/>
        <v>0</v>
      </c>
    </row>
    <row r="1171" spans="1:4" x14ac:dyDescent="0.25">
      <c r="A1171" s="15">
        <v>42366</v>
      </c>
      <c r="B1171" s="55">
        <v>0</v>
      </c>
      <c r="C1171" s="55">
        <v>0</v>
      </c>
      <c r="D1171" s="55">
        <f t="shared" si="18"/>
        <v>0</v>
      </c>
    </row>
    <row r="1172" spans="1:4" x14ac:dyDescent="0.25">
      <c r="A1172" s="15">
        <v>42367</v>
      </c>
      <c r="B1172" s="55">
        <v>1.2004801920768599E-3</v>
      </c>
      <c r="C1172" s="55">
        <v>1.2004801920768599E-3</v>
      </c>
      <c r="D1172" s="55">
        <f t="shared" si="18"/>
        <v>0</v>
      </c>
    </row>
    <row r="1173" spans="1:4" s="59" customFormat="1" x14ac:dyDescent="0.25">
      <c r="A1173" s="58">
        <v>42368</v>
      </c>
      <c r="B1173" s="57">
        <v>-3.4986762300648301E-4</v>
      </c>
      <c r="C1173" s="57">
        <v>-8.3932853717027002E-3</v>
      </c>
      <c r="D1173" s="57">
        <f t="shared" si="18"/>
        <v>8.0434177486962168E-3</v>
      </c>
    </row>
    <row r="1174" spans="1:4" x14ac:dyDescent="0.25">
      <c r="A1174" s="15">
        <v>42369</v>
      </c>
      <c r="B1174" s="55">
        <v>-1.2091899444873801E-3</v>
      </c>
      <c r="C1174" s="55">
        <v>-1.2091898428052701E-3</v>
      </c>
      <c r="D1174" s="55">
        <f t="shared" si="18"/>
        <v>-1.0168210999757232E-10</v>
      </c>
    </row>
    <row r="1175" spans="1:4" x14ac:dyDescent="0.25">
      <c r="A1175" s="15">
        <v>42373</v>
      </c>
      <c r="B1175" s="55">
        <v>-2.42130750605318E-3</v>
      </c>
      <c r="C1175" s="55">
        <v>-2.42130750605318E-3</v>
      </c>
      <c r="D1175" s="55">
        <f t="shared" si="18"/>
        <v>0</v>
      </c>
    </row>
    <row r="1176" spans="1:4" x14ac:dyDescent="0.25">
      <c r="A1176" s="15">
        <v>42374</v>
      </c>
      <c r="B1176" s="55">
        <v>-3.64077669902907E-3</v>
      </c>
      <c r="C1176" s="55">
        <v>-3.64077669902907E-3</v>
      </c>
      <c r="D1176" s="55">
        <f t="shared" si="18"/>
        <v>0</v>
      </c>
    </row>
    <row r="1177" spans="1:4" x14ac:dyDescent="0.25">
      <c r="A1177" s="15">
        <v>42375</v>
      </c>
      <c r="B1177" s="55">
        <v>0</v>
      </c>
      <c r="C1177" s="55">
        <v>0</v>
      </c>
      <c r="D1177" s="55">
        <f t="shared" si="18"/>
        <v>0</v>
      </c>
    </row>
    <row r="1178" spans="1:4" x14ac:dyDescent="0.25">
      <c r="A1178" s="15">
        <v>42376</v>
      </c>
      <c r="B1178" s="55">
        <v>-2.4360535931791101E-3</v>
      </c>
      <c r="C1178" s="55">
        <v>-2.4360535931792198E-3</v>
      </c>
      <c r="D1178" s="55">
        <f t="shared" si="18"/>
        <v>1.0972125985553305E-16</v>
      </c>
    </row>
    <row r="1179" spans="1:4" x14ac:dyDescent="0.25">
      <c r="A1179" s="15">
        <v>42377</v>
      </c>
      <c r="B1179" s="55">
        <v>0</v>
      </c>
      <c r="C1179" s="55">
        <v>0</v>
      </c>
      <c r="D1179" s="55">
        <f t="shared" si="18"/>
        <v>0</v>
      </c>
    </row>
    <row r="1180" spans="1:4" x14ac:dyDescent="0.25">
      <c r="A1180" s="15">
        <v>42380</v>
      </c>
      <c r="B1180" s="55">
        <v>-1.2210012210012199E-3</v>
      </c>
      <c r="C1180" s="55">
        <v>-1.2210012210012199E-3</v>
      </c>
      <c r="D1180" s="55">
        <f t="shared" si="18"/>
        <v>0</v>
      </c>
    </row>
    <row r="1181" spans="1:4" x14ac:dyDescent="0.25">
      <c r="A1181" s="15">
        <v>42381</v>
      </c>
      <c r="B1181" s="55">
        <v>0</v>
      </c>
      <c r="C1181" s="55">
        <v>0</v>
      </c>
      <c r="D1181" s="55">
        <f t="shared" si="18"/>
        <v>0</v>
      </c>
    </row>
    <row r="1182" spans="1:4" x14ac:dyDescent="0.25">
      <c r="A1182" s="15">
        <v>42382</v>
      </c>
      <c r="B1182" s="55">
        <v>-1.22249388753037E-3</v>
      </c>
      <c r="C1182" s="55">
        <v>-1.2224938875304799E-3</v>
      </c>
      <c r="D1182" s="55">
        <f t="shared" si="18"/>
        <v>1.0993810029003015E-16</v>
      </c>
    </row>
    <row r="1183" spans="1:4" x14ac:dyDescent="0.25">
      <c r="A1183" s="15">
        <v>42383</v>
      </c>
      <c r="B1183" s="55">
        <v>-2.4479804161565699E-3</v>
      </c>
      <c r="C1183" s="55">
        <v>-2.4479804161565699E-3</v>
      </c>
      <c r="D1183" s="55">
        <f t="shared" si="18"/>
        <v>0</v>
      </c>
    </row>
    <row r="1184" spans="1:4" x14ac:dyDescent="0.25">
      <c r="A1184" s="15">
        <v>42384</v>
      </c>
      <c r="B1184" s="55">
        <v>-3.68098159509211E-3</v>
      </c>
      <c r="C1184" s="55">
        <v>-3.68098159509211E-3</v>
      </c>
      <c r="D1184" s="55">
        <f t="shared" si="18"/>
        <v>0</v>
      </c>
    </row>
    <row r="1185" spans="1:4" x14ac:dyDescent="0.25">
      <c r="A1185" s="15">
        <v>42388</v>
      </c>
      <c r="B1185" s="55">
        <v>-4.9261083743842296E-3</v>
      </c>
      <c r="C1185" s="55">
        <v>-4.9261083743841203E-3</v>
      </c>
      <c r="D1185" s="55">
        <f t="shared" si="18"/>
        <v>-1.0928757898653885E-16</v>
      </c>
    </row>
    <row r="1186" spans="1:4" x14ac:dyDescent="0.25">
      <c r="A1186" s="15">
        <v>42389</v>
      </c>
      <c r="B1186" s="55">
        <v>-3.7128712871286099E-3</v>
      </c>
      <c r="C1186" s="55">
        <v>-3.7128712871286099E-3</v>
      </c>
      <c r="D1186" s="55">
        <f t="shared" si="18"/>
        <v>0</v>
      </c>
    </row>
    <row r="1187" spans="1:4" x14ac:dyDescent="0.25">
      <c r="A1187" s="15">
        <v>42390</v>
      </c>
      <c r="B1187" s="55">
        <v>-1.2422360248449699E-3</v>
      </c>
      <c r="C1187" s="55">
        <v>-1.2422360248449699E-3</v>
      </c>
      <c r="D1187" s="55">
        <f t="shared" si="18"/>
        <v>0</v>
      </c>
    </row>
    <row r="1188" spans="1:4" x14ac:dyDescent="0.25">
      <c r="A1188" s="15">
        <v>42391</v>
      </c>
      <c r="B1188" s="55">
        <v>-1.24378109452739E-3</v>
      </c>
      <c r="C1188" s="55">
        <v>-1.24378109452739E-3</v>
      </c>
      <c r="D1188" s="55">
        <f t="shared" si="18"/>
        <v>0</v>
      </c>
    </row>
    <row r="1189" spans="1:4" x14ac:dyDescent="0.25">
      <c r="A1189" s="15">
        <v>42394</v>
      </c>
      <c r="B1189" s="55">
        <v>1.2453300124533101E-3</v>
      </c>
      <c r="C1189" s="55">
        <v>1.2453300124533101E-3</v>
      </c>
      <c r="D1189" s="55">
        <f t="shared" si="18"/>
        <v>0</v>
      </c>
    </row>
    <row r="1190" spans="1:4" x14ac:dyDescent="0.25">
      <c r="A1190" s="15">
        <v>42395</v>
      </c>
      <c r="B1190" s="55">
        <v>0</v>
      </c>
      <c r="C1190" s="55">
        <v>0</v>
      </c>
      <c r="D1190" s="55">
        <f t="shared" si="18"/>
        <v>0</v>
      </c>
    </row>
    <row r="1191" spans="1:4" x14ac:dyDescent="0.25">
      <c r="A1191" s="15">
        <v>42396</v>
      </c>
      <c r="B1191" s="55">
        <v>0</v>
      </c>
      <c r="C1191" s="55">
        <v>0</v>
      </c>
      <c r="D1191" s="55">
        <f t="shared" si="18"/>
        <v>0</v>
      </c>
    </row>
    <row r="1192" spans="1:4" x14ac:dyDescent="0.25">
      <c r="A1192" s="15">
        <v>42397</v>
      </c>
      <c r="B1192" s="55">
        <v>-6.2189054726365899E-3</v>
      </c>
      <c r="C1192" s="55">
        <v>-6.2189054726367E-3</v>
      </c>
      <c r="D1192" s="55">
        <f t="shared" si="18"/>
        <v>1.1015494072452725E-16</v>
      </c>
    </row>
    <row r="1193" spans="1:4" x14ac:dyDescent="0.25">
      <c r="A1193" s="15">
        <v>42398</v>
      </c>
      <c r="B1193" s="55">
        <v>1.25156445556951E-3</v>
      </c>
      <c r="C1193" s="55">
        <v>1.25156445556951E-3</v>
      </c>
      <c r="D1193" s="55">
        <f t="shared" si="18"/>
        <v>0</v>
      </c>
    </row>
    <row r="1194" spans="1:4" x14ac:dyDescent="0.25">
      <c r="A1194" s="15">
        <v>42401</v>
      </c>
      <c r="B1194" s="55">
        <v>-1.25000000000008E-3</v>
      </c>
      <c r="C1194" s="55">
        <v>-1.2499999999999701E-3</v>
      </c>
      <c r="D1194" s="55">
        <f t="shared" si="18"/>
        <v>-1.0993810029003015E-16</v>
      </c>
    </row>
    <row r="1195" spans="1:4" x14ac:dyDescent="0.25">
      <c r="A1195" s="15">
        <v>42402</v>
      </c>
      <c r="B1195" s="55">
        <v>-3.7546933667085302E-3</v>
      </c>
      <c r="C1195" s="55">
        <v>-3.7546933667084201E-3</v>
      </c>
      <c r="D1195" s="55">
        <f t="shared" si="18"/>
        <v>-1.1015494072452725E-16</v>
      </c>
    </row>
    <row r="1196" spans="1:4" x14ac:dyDescent="0.25">
      <c r="A1196" s="15">
        <v>42403</v>
      </c>
      <c r="B1196" s="55">
        <v>1.2562814070351501E-3</v>
      </c>
      <c r="C1196" s="55">
        <v>1.2562814070351501E-3</v>
      </c>
      <c r="D1196" s="55">
        <f t="shared" si="18"/>
        <v>0</v>
      </c>
    </row>
    <row r="1197" spans="1:4" x14ac:dyDescent="0.25">
      <c r="A1197" s="15">
        <v>42404</v>
      </c>
      <c r="B1197" s="55">
        <v>-1.25470514429116E-3</v>
      </c>
      <c r="C1197" s="55">
        <v>-1.2547051442910501E-3</v>
      </c>
      <c r="D1197" s="55">
        <f t="shared" si="18"/>
        <v>-1.0993810029003015E-16</v>
      </c>
    </row>
    <row r="1198" spans="1:4" x14ac:dyDescent="0.25">
      <c r="A1198" s="15">
        <v>42405</v>
      </c>
      <c r="B1198" s="55">
        <v>-1.25628140703526E-3</v>
      </c>
      <c r="C1198" s="55">
        <v>-1.2562814070351501E-3</v>
      </c>
      <c r="D1198" s="55">
        <f t="shared" si="18"/>
        <v>-1.0993810029003015E-16</v>
      </c>
    </row>
    <row r="1199" spans="1:4" x14ac:dyDescent="0.25">
      <c r="A1199" s="15">
        <v>42408</v>
      </c>
      <c r="B1199" s="55">
        <v>-5.0314465408805003E-3</v>
      </c>
      <c r="C1199" s="55">
        <v>-5.0314465408805003E-3</v>
      </c>
      <c r="D1199" s="55">
        <f t="shared" si="18"/>
        <v>0</v>
      </c>
    </row>
    <row r="1200" spans="1:4" x14ac:dyDescent="0.25">
      <c r="A1200" s="15">
        <v>42409</v>
      </c>
      <c r="B1200" s="55">
        <v>-5.0568900126422003E-3</v>
      </c>
      <c r="C1200" s="55">
        <v>-5.0568900126422003E-3</v>
      </c>
      <c r="D1200" s="55">
        <f t="shared" si="18"/>
        <v>0</v>
      </c>
    </row>
    <row r="1201" spans="1:4" x14ac:dyDescent="0.25">
      <c r="A1201" s="15">
        <v>42410</v>
      </c>
      <c r="B1201" s="55">
        <v>-1.27064803049537E-3</v>
      </c>
      <c r="C1201" s="55">
        <v>-1.2706480304954799E-3</v>
      </c>
      <c r="D1201" s="55">
        <f t="shared" si="18"/>
        <v>1.0993810029003015E-16</v>
      </c>
    </row>
    <row r="1202" spans="1:4" x14ac:dyDescent="0.25">
      <c r="A1202" s="15">
        <v>42411</v>
      </c>
      <c r="B1202" s="55">
        <v>-6.3613231552165396E-3</v>
      </c>
      <c r="C1202" s="55">
        <v>-6.3613231552164303E-3</v>
      </c>
      <c r="D1202" s="55">
        <f t="shared" si="18"/>
        <v>-1.0928757898653885E-16</v>
      </c>
    </row>
    <row r="1203" spans="1:4" x14ac:dyDescent="0.25">
      <c r="A1203" s="15">
        <v>42412</v>
      </c>
      <c r="B1203" s="55">
        <v>2.5608194622279701E-3</v>
      </c>
      <c r="C1203" s="55">
        <v>2.5608194622279701E-3</v>
      </c>
      <c r="D1203" s="55">
        <f t="shared" si="18"/>
        <v>0</v>
      </c>
    </row>
    <row r="1204" spans="1:4" x14ac:dyDescent="0.25">
      <c r="A1204" s="15">
        <v>42416</v>
      </c>
      <c r="B1204" s="55">
        <v>0</v>
      </c>
      <c r="C1204" s="55">
        <v>0</v>
      </c>
      <c r="D1204" s="55">
        <f t="shared" si="18"/>
        <v>0</v>
      </c>
    </row>
    <row r="1205" spans="1:4" x14ac:dyDescent="0.25">
      <c r="A1205" s="15">
        <v>42417</v>
      </c>
      <c r="B1205" s="55">
        <v>0</v>
      </c>
      <c r="C1205" s="55">
        <v>0</v>
      </c>
      <c r="D1205" s="55">
        <f t="shared" si="18"/>
        <v>0</v>
      </c>
    </row>
    <row r="1206" spans="1:4" x14ac:dyDescent="0.25">
      <c r="A1206" s="15">
        <v>42418</v>
      </c>
      <c r="B1206" s="55">
        <v>-1.2771392081735199E-3</v>
      </c>
      <c r="C1206" s="55">
        <v>-1.2771392081736301E-3</v>
      </c>
      <c r="D1206" s="55">
        <f t="shared" si="18"/>
        <v>1.1015494072452725E-16</v>
      </c>
    </row>
    <row r="1207" spans="1:4" x14ac:dyDescent="0.25">
      <c r="A1207" s="15">
        <v>42419</v>
      </c>
      <c r="B1207" s="55">
        <v>-1.2787723785167E-3</v>
      </c>
      <c r="C1207" s="55">
        <v>-1.2787723785167E-3</v>
      </c>
      <c r="D1207" s="55">
        <f t="shared" si="18"/>
        <v>0</v>
      </c>
    </row>
    <row r="1208" spans="1:4" x14ac:dyDescent="0.25">
      <c r="A1208" s="15">
        <v>42422</v>
      </c>
      <c r="B1208" s="55">
        <v>-1.28040973111376E-3</v>
      </c>
      <c r="C1208" s="55">
        <v>-1.2804097311138699E-3</v>
      </c>
      <c r="D1208" s="55">
        <f t="shared" si="18"/>
        <v>1.0993810029003015E-16</v>
      </c>
    </row>
    <row r="1209" spans="1:4" x14ac:dyDescent="0.25">
      <c r="A1209" s="15">
        <v>42423</v>
      </c>
      <c r="B1209" s="55">
        <v>-1.2820512820512801E-3</v>
      </c>
      <c r="C1209" s="55">
        <v>-1.2820512820512801E-3</v>
      </c>
      <c r="D1209" s="55">
        <f t="shared" si="18"/>
        <v>0</v>
      </c>
    </row>
    <row r="1210" spans="1:4" x14ac:dyDescent="0.25">
      <c r="A1210" s="15">
        <v>42424</v>
      </c>
      <c r="B1210" s="55">
        <v>-3.8510911424902701E-3</v>
      </c>
      <c r="C1210" s="55">
        <v>-3.8510911424903798E-3</v>
      </c>
      <c r="D1210" s="55">
        <f t="shared" si="18"/>
        <v>1.0972125985553305E-16</v>
      </c>
    </row>
    <row r="1211" spans="1:4" x14ac:dyDescent="0.25">
      <c r="A1211" s="15">
        <v>42425</v>
      </c>
      <c r="B1211" s="55">
        <v>2.5773195876288599E-3</v>
      </c>
      <c r="C1211" s="55">
        <v>2.5773195876288599E-3</v>
      </c>
      <c r="D1211" s="55">
        <f t="shared" si="18"/>
        <v>0</v>
      </c>
    </row>
    <row r="1212" spans="1:4" x14ac:dyDescent="0.25">
      <c r="A1212" s="15">
        <v>42426</v>
      </c>
      <c r="B1212" s="55">
        <v>-1.2853470437018701E-3</v>
      </c>
      <c r="C1212" s="55">
        <v>-1.2853470437018701E-3</v>
      </c>
      <c r="D1212" s="55">
        <f t="shared" si="18"/>
        <v>0</v>
      </c>
    </row>
    <row r="1213" spans="1:4" x14ac:dyDescent="0.25">
      <c r="A1213" s="15">
        <v>42429</v>
      </c>
      <c r="B1213" s="55">
        <v>1.2870012870014301E-3</v>
      </c>
      <c r="C1213" s="55">
        <v>1.2870012870014301E-3</v>
      </c>
      <c r="D1213" s="55">
        <f t="shared" si="18"/>
        <v>0</v>
      </c>
    </row>
    <row r="1214" spans="1:4" x14ac:dyDescent="0.25">
      <c r="A1214" s="15">
        <v>42430</v>
      </c>
      <c r="B1214" s="55">
        <v>3.85604113110527E-3</v>
      </c>
      <c r="C1214" s="55">
        <v>3.85604113110527E-3</v>
      </c>
      <c r="D1214" s="55">
        <f t="shared" si="18"/>
        <v>0</v>
      </c>
    </row>
    <row r="1215" spans="1:4" x14ac:dyDescent="0.25">
      <c r="A1215" s="15">
        <v>42431</v>
      </c>
      <c r="B1215" s="55">
        <v>0</v>
      </c>
      <c r="C1215" s="55">
        <v>0</v>
      </c>
      <c r="D1215" s="55">
        <f t="shared" si="18"/>
        <v>0</v>
      </c>
    </row>
    <row r="1216" spans="1:4" x14ac:dyDescent="0.25">
      <c r="A1216" s="15">
        <v>42432</v>
      </c>
      <c r="B1216" s="55">
        <v>-1.28040973111376E-3</v>
      </c>
      <c r="C1216" s="55">
        <v>-1.2804097311138699E-3</v>
      </c>
      <c r="D1216" s="55">
        <f t="shared" si="18"/>
        <v>1.0993810029003015E-16</v>
      </c>
    </row>
    <row r="1217" spans="1:4" x14ac:dyDescent="0.25">
      <c r="A1217" s="15">
        <v>42433</v>
      </c>
      <c r="B1217" s="55">
        <v>1.2820512820512801E-3</v>
      </c>
      <c r="C1217" s="55">
        <v>1.2820512820512801E-3</v>
      </c>
      <c r="D1217" s="55">
        <f t="shared" si="18"/>
        <v>0</v>
      </c>
    </row>
    <row r="1218" spans="1:4" x14ac:dyDescent="0.25">
      <c r="A1218" s="15">
        <v>42436</v>
      </c>
      <c r="B1218" s="55">
        <v>5.1216389244559402E-3</v>
      </c>
      <c r="C1218" s="55">
        <v>5.1216389244559402E-3</v>
      </c>
      <c r="D1218" s="55">
        <f t="shared" ref="D1218:D1251" si="19">B1218-C1218</f>
        <v>0</v>
      </c>
    </row>
    <row r="1219" spans="1:4" x14ac:dyDescent="0.25">
      <c r="A1219" s="15">
        <v>42437</v>
      </c>
      <c r="B1219" s="55">
        <v>-3.8216560509553E-3</v>
      </c>
      <c r="C1219" s="55">
        <v>-3.8216560509553E-3</v>
      </c>
      <c r="D1219" s="55">
        <f t="shared" si="19"/>
        <v>0</v>
      </c>
    </row>
    <row r="1220" spans="1:4" x14ac:dyDescent="0.25">
      <c r="A1220" s="15">
        <v>42438</v>
      </c>
      <c r="B1220" s="55">
        <v>-5.1150895140664697E-3</v>
      </c>
      <c r="C1220" s="55">
        <v>-5.1150895140664697E-3</v>
      </c>
      <c r="D1220" s="55">
        <f t="shared" si="19"/>
        <v>0</v>
      </c>
    </row>
    <row r="1221" spans="1:4" x14ac:dyDescent="0.25">
      <c r="A1221" s="15">
        <v>42439</v>
      </c>
      <c r="B1221" s="55">
        <v>-2.5706940874037402E-3</v>
      </c>
      <c r="C1221" s="55">
        <v>-2.57069408740362E-3</v>
      </c>
      <c r="D1221" s="55">
        <f t="shared" si="19"/>
        <v>-1.2012960071139389E-16</v>
      </c>
    </row>
    <row r="1222" spans="1:4" x14ac:dyDescent="0.25">
      <c r="A1222" s="15">
        <v>42440</v>
      </c>
      <c r="B1222" s="55">
        <v>2.5773195876288599E-3</v>
      </c>
      <c r="C1222" s="55">
        <v>2.5773195876288599E-3</v>
      </c>
      <c r="D1222" s="55">
        <f t="shared" si="19"/>
        <v>0</v>
      </c>
    </row>
    <row r="1223" spans="1:4" x14ac:dyDescent="0.25">
      <c r="A1223" s="15">
        <v>42443</v>
      </c>
      <c r="B1223" s="55">
        <v>0</v>
      </c>
      <c r="C1223" s="55">
        <v>0</v>
      </c>
      <c r="D1223" s="55">
        <f t="shared" si="19"/>
        <v>0</v>
      </c>
    </row>
    <row r="1224" spans="1:4" x14ac:dyDescent="0.25">
      <c r="A1224" s="15">
        <v>42444</v>
      </c>
      <c r="B1224" s="55">
        <v>0</v>
      </c>
      <c r="C1224" s="55">
        <v>0</v>
      </c>
      <c r="D1224" s="55">
        <f t="shared" si="19"/>
        <v>0</v>
      </c>
    </row>
    <row r="1225" spans="1:4" x14ac:dyDescent="0.25">
      <c r="A1225" s="15">
        <v>42445</v>
      </c>
      <c r="B1225" s="55">
        <v>0</v>
      </c>
      <c r="C1225" s="55">
        <v>0</v>
      </c>
      <c r="D1225" s="55">
        <f t="shared" si="19"/>
        <v>0</v>
      </c>
    </row>
    <row r="1226" spans="1:4" x14ac:dyDescent="0.25">
      <c r="A1226" s="15">
        <v>42446</v>
      </c>
      <c r="B1226" s="55">
        <v>-1.2853470437018701E-3</v>
      </c>
      <c r="C1226" s="55">
        <v>-1.2853470437018701E-3</v>
      </c>
      <c r="D1226" s="55">
        <f t="shared" si="19"/>
        <v>0</v>
      </c>
    </row>
    <row r="1227" spans="1:4" x14ac:dyDescent="0.25">
      <c r="A1227" s="15">
        <v>42447</v>
      </c>
      <c r="B1227" s="55">
        <v>1.2870012870014301E-3</v>
      </c>
      <c r="C1227" s="55">
        <v>1.2870012870014301E-3</v>
      </c>
      <c r="D1227" s="55">
        <f t="shared" si="19"/>
        <v>0</v>
      </c>
    </row>
    <row r="1228" spans="1:4" x14ac:dyDescent="0.25">
      <c r="A1228" s="15">
        <v>42450</v>
      </c>
      <c r="B1228" s="55">
        <v>-3.85604113110527E-3</v>
      </c>
      <c r="C1228" s="55">
        <v>-3.8560411311053802E-3</v>
      </c>
      <c r="D1228" s="55">
        <f t="shared" si="19"/>
        <v>1.1015494072452725E-16</v>
      </c>
    </row>
    <row r="1229" spans="1:4" x14ac:dyDescent="0.25">
      <c r="A1229" s="15">
        <v>42451</v>
      </c>
      <c r="B1229" s="55">
        <v>-1.29032258064499E-3</v>
      </c>
      <c r="C1229" s="55">
        <v>-1.2903225806450999E-3</v>
      </c>
      <c r="D1229" s="55">
        <f t="shared" si="19"/>
        <v>1.0993810029003015E-16</v>
      </c>
    </row>
    <row r="1230" spans="1:4" x14ac:dyDescent="0.25">
      <c r="A1230" s="15">
        <v>42452</v>
      </c>
      <c r="B1230" s="55">
        <v>-1.2919896640825E-3</v>
      </c>
      <c r="C1230" s="55">
        <v>-1.29198966408262E-3</v>
      </c>
      <c r="D1230" s="55">
        <f t="shared" si="19"/>
        <v>1.1991276027689679E-16</v>
      </c>
    </row>
    <row r="1231" spans="1:4" x14ac:dyDescent="0.25">
      <c r="A1231" s="15">
        <v>42453</v>
      </c>
      <c r="B1231" s="55">
        <v>-1.2936610608020899E-3</v>
      </c>
      <c r="C1231" s="55">
        <v>-1.2936610608022001E-3</v>
      </c>
      <c r="D1231" s="55">
        <f t="shared" si="19"/>
        <v>1.1015494072452725E-16</v>
      </c>
    </row>
    <row r="1232" spans="1:4" x14ac:dyDescent="0.25">
      <c r="A1232" s="15">
        <v>42457</v>
      </c>
      <c r="B1232" s="55">
        <v>0</v>
      </c>
      <c r="C1232" s="55">
        <v>0</v>
      </c>
      <c r="D1232" s="55">
        <f t="shared" si="19"/>
        <v>0</v>
      </c>
    </row>
    <row r="1233" spans="1:4" x14ac:dyDescent="0.25">
      <c r="A1233" s="15">
        <v>42458</v>
      </c>
      <c r="B1233" s="55">
        <v>0</v>
      </c>
      <c r="C1233" s="55">
        <v>0</v>
      </c>
      <c r="D1233" s="55">
        <f t="shared" si="19"/>
        <v>0</v>
      </c>
    </row>
    <row r="1234" spans="1:4" s="59" customFormat="1" x14ac:dyDescent="0.25">
      <c r="A1234" s="58">
        <v>42459</v>
      </c>
      <c r="B1234" s="57">
        <v>5.3300376113307702E-4</v>
      </c>
      <c r="C1234" s="57">
        <v>-7.7720207253885202E-3</v>
      </c>
      <c r="D1234" s="57">
        <f t="shared" si="19"/>
        <v>8.3050244865215967E-3</v>
      </c>
    </row>
    <row r="1235" spans="1:4" x14ac:dyDescent="0.25">
      <c r="A1235" s="15">
        <v>42460</v>
      </c>
      <c r="B1235" s="55">
        <v>0</v>
      </c>
      <c r="C1235" s="55">
        <v>0</v>
      </c>
      <c r="D1235" s="55">
        <f t="shared" si="19"/>
        <v>0</v>
      </c>
    </row>
    <row r="1236" spans="1:4" x14ac:dyDescent="0.25">
      <c r="A1236" s="15">
        <v>42461</v>
      </c>
      <c r="B1236" s="55">
        <v>-1.3054830287204701E-3</v>
      </c>
      <c r="C1236" s="55">
        <v>-1.30548302872058E-3</v>
      </c>
      <c r="D1236" s="55">
        <f t="shared" si="19"/>
        <v>1.0993810029003015E-16</v>
      </c>
    </row>
    <row r="1237" spans="1:4" x14ac:dyDescent="0.25">
      <c r="A1237" s="15">
        <v>42464</v>
      </c>
      <c r="B1237" s="55">
        <v>0</v>
      </c>
      <c r="C1237" s="55">
        <v>0</v>
      </c>
      <c r="D1237" s="55">
        <f t="shared" si="19"/>
        <v>0</v>
      </c>
    </row>
    <row r="1238" spans="1:4" x14ac:dyDescent="0.25">
      <c r="A1238" s="15">
        <v>42465</v>
      </c>
      <c r="B1238" s="55">
        <v>0</v>
      </c>
      <c r="C1238" s="55">
        <v>0</v>
      </c>
      <c r="D1238" s="55">
        <f t="shared" si="19"/>
        <v>0</v>
      </c>
    </row>
    <row r="1239" spans="1:4" x14ac:dyDescent="0.25">
      <c r="A1239" s="15">
        <v>42466</v>
      </c>
      <c r="B1239" s="55">
        <v>0</v>
      </c>
      <c r="C1239" s="55">
        <v>0</v>
      </c>
      <c r="D1239" s="55">
        <f t="shared" si="19"/>
        <v>0</v>
      </c>
    </row>
    <row r="1240" spans="1:4" x14ac:dyDescent="0.25">
      <c r="A1240" s="15">
        <v>42467</v>
      </c>
      <c r="B1240" s="55">
        <v>2.6143790849673101E-3</v>
      </c>
      <c r="C1240" s="55">
        <v>2.6143790849673101E-3</v>
      </c>
      <c r="D1240" s="55">
        <f t="shared" si="19"/>
        <v>0</v>
      </c>
    </row>
    <row r="1241" spans="1:4" x14ac:dyDescent="0.25">
      <c r="A1241" s="15">
        <v>42468</v>
      </c>
      <c r="B1241" s="55">
        <v>-1.3037809647977699E-3</v>
      </c>
      <c r="C1241" s="55">
        <v>-1.3037809647978801E-3</v>
      </c>
      <c r="D1241" s="55">
        <f t="shared" si="19"/>
        <v>1.1015494072452725E-16</v>
      </c>
    </row>
    <row r="1242" spans="1:4" x14ac:dyDescent="0.25">
      <c r="A1242" s="15">
        <v>42471</v>
      </c>
      <c r="B1242" s="55">
        <v>-1.30548302872063E-2</v>
      </c>
      <c r="C1242" s="55">
        <v>-1.30548302872063E-2</v>
      </c>
      <c r="D1242" s="55">
        <f t="shared" si="19"/>
        <v>0</v>
      </c>
    </row>
    <row r="1243" spans="1:4" x14ac:dyDescent="0.25">
      <c r="A1243" s="15">
        <v>42472</v>
      </c>
      <c r="B1243" s="55">
        <v>0</v>
      </c>
      <c r="C1243" s="55">
        <v>0</v>
      </c>
      <c r="D1243" s="55">
        <f t="shared" si="19"/>
        <v>0</v>
      </c>
    </row>
    <row r="1244" spans="1:4" x14ac:dyDescent="0.25">
      <c r="A1244" s="15">
        <v>42473</v>
      </c>
      <c r="B1244" s="55">
        <v>0</v>
      </c>
      <c r="C1244" s="55">
        <v>0</v>
      </c>
      <c r="D1244" s="55">
        <f t="shared" si="19"/>
        <v>0</v>
      </c>
    </row>
    <row r="1245" spans="1:4" x14ac:dyDescent="0.25">
      <c r="A1245" s="15">
        <v>42474</v>
      </c>
      <c r="B1245" s="55">
        <v>2.6455026455027798E-3</v>
      </c>
      <c r="C1245" s="55">
        <v>2.6455026455027798E-3</v>
      </c>
      <c r="D1245" s="55">
        <f t="shared" si="19"/>
        <v>0</v>
      </c>
    </row>
    <row r="1246" spans="1:4" x14ac:dyDescent="0.25">
      <c r="A1246" s="15">
        <v>42475</v>
      </c>
      <c r="B1246" s="55">
        <v>0</v>
      </c>
      <c r="C1246" s="55">
        <v>0</v>
      </c>
      <c r="D1246" s="55">
        <f t="shared" si="19"/>
        <v>0</v>
      </c>
    </row>
    <row r="1247" spans="1:4" x14ac:dyDescent="0.25">
      <c r="A1247" s="15">
        <v>42478</v>
      </c>
      <c r="B1247" s="55">
        <v>2.6385224274405599E-3</v>
      </c>
      <c r="C1247" s="55">
        <v>2.6385224274405599E-3</v>
      </c>
      <c r="D1247" s="55">
        <f t="shared" si="19"/>
        <v>0</v>
      </c>
    </row>
    <row r="1248" spans="1:4" x14ac:dyDescent="0.25">
      <c r="A1248" s="15">
        <v>42479</v>
      </c>
      <c r="B1248" s="55">
        <v>1.3157894736843801E-3</v>
      </c>
      <c r="C1248" s="55">
        <v>1.3157894736843801E-3</v>
      </c>
      <c r="D1248" s="55">
        <f t="shared" si="19"/>
        <v>0</v>
      </c>
    </row>
    <row r="1249" spans="1:4" x14ac:dyDescent="0.25">
      <c r="A1249" s="15">
        <v>42480</v>
      </c>
      <c r="B1249" s="55">
        <v>0</v>
      </c>
      <c r="C1249" s="55">
        <v>0</v>
      </c>
      <c r="D1249" s="55">
        <f t="shared" si="19"/>
        <v>0</v>
      </c>
    </row>
    <row r="1250" spans="1:4" x14ac:dyDescent="0.25">
      <c r="A1250" s="15">
        <v>42481</v>
      </c>
      <c r="B1250" s="55">
        <v>2.6281208935610102E-3</v>
      </c>
      <c r="C1250" s="55">
        <v>2.6281208935610102E-3</v>
      </c>
      <c r="D1250" s="55">
        <f t="shared" si="19"/>
        <v>0</v>
      </c>
    </row>
    <row r="1251" spans="1:4" x14ac:dyDescent="0.25">
      <c r="A1251" s="15">
        <v>42482</v>
      </c>
      <c r="B1251" s="55">
        <v>1.3106159895151001E-3</v>
      </c>
      <c r="C1251" s="55">
        <v>1.3106159895151001E-3</v>
      </c>
      <c r="D1251" s="55">
        <f t="shared" si="19"/>
        <v>0</v>
      </c>
    </row>
  </sheetData>
  <conditionalFormatting sqref="D2:D1251">
    <cfRule type="cellIs" dxfId="1" priority="1" operator="lessThanOrEqual">
      <formula>-0.0001</formula>
    </cfRule>
    <cfRule type="cellIs" dxfId="0" priority="2" operator="greaterThanOrEqual">
      <formula>0.0001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230"/>
  <sheetViews>
    <sheetView view="pageBreakPreview" zoomScale="60" zoomScaleNormal="100" workbookViewId="0">
      <selection activeCell="Z4" sqref="Z4"/>
    </sheetView>
  </sheetViews>
  <sheetFormatPr defaultRowHeight="15" x14ac:dyDescent="0.25"/>
  <cols>
    <col min="1" max="1" customWidth="true" width="15.7109375" collapsed="true"/>
    <col min="21" max="21" customWidth="true" width="9.140625" collapsed="true"/>
  </cols>
  <sheetData>
    <row r="1" spans="2:2" s="6" customFormat="1" ht="30" customHeight="1" x14ac:dyDescent="0.5">
      <c r="B1" s="6" t="s">
        <v>2</v>
      </c>
    </row>
    <row r="2" spans="2:2" s="6" customFormat="1" ht="30" customHeight="1" x14ac:dyDescent="0.5">
      <c r="B2" s="6" t="s">
        <v>1</v>
      </c>
    </row>
    <row r="3" spans="2:2" ht="17.45" customHeight="1" x14ac:dyDescent="0.25"/>
    <row r="4" spans="2:2" ht="17.45" customHeight="1" x14ac:dyDescent="0.25"/>
    <row r="5" spans="2:2" ht="17.45" customHeight="1" x14ac:dyDescent="0.25"/>
    <row r="6" spans="2:2" ht="17.45" customHeight="1" x14ac:dyDescent="0.25"/>
    <row r="7" spans="2:2" ht="17.45" customHeight="1" x14ac:dyDescent="0.25"/>
    <row r="8" spans="2:2" ht="17.45" customHeight="1" x14ac:dyDescent="0.25"/>
    <row r="9" spans="2:2" ht="17.45" customHeight="1" x14ac:dyDescent="0.25"/>
    <row r="10" spans="2:2" ht="17.45" customHeight="1" x14ac:dyDescent="0.25"/>
    <row r="11" spans="2:2" ht="17.45" customHeight="1" x14ac:dyDescent="0.25"/>
    <row r="12" spans="2:2" ht="17.45" customHeight="1" x14ac:dyDescent="0.25"/>
    <row r="13" spans="2:2" ht="17.45" customHeight="1" x14ac:dyDescent="0.25"/>
    <row r="14" spans="2:2" ht="17.45" customHeight="1" x14ac:dyDescent="0.25"/>
    <row r="15" spans="2:2" ht="17.45" customHeight="1" x14ac:dyDescent="0.25"/>
    <row r="16" spans="2:2" ht="17.45" customHeight="1" x14ac:dyDescent="0.25"/>
    <row r="17" ht="17.45" customHeight="1" x14ac:dyDescent="0.25"/>
    <row r="18" ht="17.45" customHeight="1" x14ac:dyDescent="0.25"/>
    <row r="19" ht="17.45" customHeight="1" x14ac:dyDescent="0.25"/>
    <row r="20" ht="17.45" customHeight="1" x14ac:dyDescent="0.25"/>
    <row r="21" ht="17.45" customHeight="1" x14ac:dyDescent="0.25"/>
    <row r="22" ht="17.45" customHeight="1" x14ac:dyDescent="0.25"/>
    <row r="23" ht="17.45" customHeight="1" x14ac:dyDescent="0.25"/>
    <row r="24" ht="17.45" customHeight="1" x14ac:dyDescent="0.25"/>
    <row r="25" ht="17.45" customHeight="1" x14ac:dyDescent="0.25"/>
    <row r="26" ht="17.45" customHeight="1" x14ac:dyDescent="0.25"/>
    <row r="27" ht="17.45" customHeight="1" x14ac:dyDescent="0.25"/>
    <row r="28" ht="17.45" customHeight="1" x14ac:dyDescent="0.25"/>
    <row r="29" ht="17.45" customHeight="1" x14ac:dyDescent="0.25"/>
    <row r="30" ht="17.45" customHeight="1" x14ac:dyDescent="0.25"/>
    <row r="31" ht="17.45" customHeight="1" x14ac:dyDescent="0.25"/>
    <row r="32" ht="17.45" customHeight="1" x14ac:dyDescent="0.25"/>
    <row r="33" ht="17.45" customHeight="1" x14ac:dyDescent="0.25"/>
    <row r="34" ht="17.45" customHeight="1" x14ac:dyDescent="0.25"/>
    <row r="35" ht="17.45" customHeight="1" x14ac:dyDescent="0.25"/>
    <row r="36" ht="17.45" customHeight="1" x14ac:dyDescent="0.25"/>
    <row r="37" ht="17.45" customHeight="1" x14ac:dyDescent="0.25"/>
    <row r="38" ht="17.45" customHeight="1" x14ac:dyDescent="0.25"/>
    <row r="39" ht="17.45" customHeight="1" x14ac:dyDescent="0.25"/>
    <row r="40" ht="17.45" customHeight="1" x14ac:dyDescent="0.25"/>
    <row r="41" ht="17.45" customHeight="1" x14ac:dyDescent="0.25"/>
    <row r="42" ht="17.45" customHeight="1" x14ac:dyDescent="0.25"/>
    <row r="43" ht="17.45" customHeight="1" x14ac:dyDescent="0.25"/>
    <row r="44" ht="17.45" customHeight="1" x14ac:dyDescent="0.25"/>
    <row r="45" ht="17.45" customHeight="1" x14ac:dyDescent="0.25"/>
    <row r="46" ht="17.45" customHeight="1" x14ac:dyDescent="0.25"/>
    <row r="47" ht="17.45" customHeight="1" x14ac:dyDescent="0.25"/>
    <row r="48" ht="17.45" customHeight="1" x14ac:dyDescent="0.25"/>
    <row r="49" ht="17.45" customHeight="1" x14ac:dyDescent="0.25"/>
    <row r="50" ht="17.45" customHeight="1" x14ac:dyDescent="0.25"/>
    <row r="51" ht="17.45" customHeight="1" x14ac:dyDescent="0.25"/>
    <row r="52" ht="17.45" customHeight="1" x14ac:dyDescent="0.25"/>
    <row r="53" ht="17.45" customHeight="1" x14ac:dyDescent="0.25"/>
    <row r="54" ht="17.45" customHeight="1" x14ac:dyDescent="0.25"/>
    <row r="55" ht="17.45" customHeight="1" x14ac:dyDescent="0.25"/>
    <row r="56" ht="17.45" customHeight="1" x14ac:dyDescent="0.25"/>
    <row r="57" ht="17.45" customHeight="1" x14ac:dyDescent="0.25"/>
    <row r="58" ht="17.45" customHeight="1" x14ac:dyDescent="0.25"/>
    <row r="59" ht="17.45" customHeight="1" x14ac:dyDescent="0.25"/>
    <row r="60" ht="17.45" customHeight="1" x14ac:dyDescent="0.25"/>
    <row r="61" ht="17.45" customHeight="1" x14ac:dyDescent="0.25"/>
    <row r="62" ht="17.45" customHeight="1" x14ac:dyDescent="0.25"/>
    <row r="63" ht="17.45" customHeight="1" x14ac:dyDescent="0.25"/>
    <row r="64" ht="17.45" customHeight="1" x14ac:dyDescent="0.25"/>
    <row r="65" ht="17.45" customHeight="1" x14ac:dyDescent="0.25"/>
    <row r="66" ht="17.45" customHeight="1" x14ac:dyDescent="0.25"/>
    <row r="67" ht="17.45" customHeight="1" x14ac:dyDescent="0.25"/>
    <row r="68" ht="17.45" customHeight="1" x14ac:dyDescent="0.25"/>
    <row r="69" ht="17.45" customHeight="1" x14ac:dyDescent="0.25"/>
    <row r="70" ht="17.45" customHeight="1" x14ac:dyDescent="0.25"/>
    <row r="71" ht="17.45" customHeight="1" x14ac:dyDescent="0.25"/>
    <row r="72" ht="17.45" customHeight="1" x14ac:dyDescent="0.25"/>
    <row r="73" ht="17.45" customHeight="1" x14ac:dyDescent="0.25"/>
    <row r="74" ht="17.45" customHeight="1" x14ac:dyDescent="0.25"/>
    <row r="75" ht="17.45" customHeight="1" x14ac:dyDescent="0.25"/>
    <row r="76" ht="17.45" customHeight="1" x14ac:dyDescent="0.25"/>
    <row r="77" ht="17.45" customHeight="1" x14ac:dyDescent="0.25"/>
    <row r="78" ht="17.45" customHeight="1" x14ac:dyDescent="0.25"/>
    <row r="79" ht="17.45" customHeight="1" x14ac:dyDescent="0.25"/>
    <row r="80" ht="17.45" customHeight="1" x14ac:dyDescent="0.25"/>
    <row r="81" ht="17.45" customHeight="1" x14ac:dyDescent="0.25"/>
    <row r="82" ht="17.45" customHeight="1" x14ac:dyDescent="0.25"/>
    <row r="83" ht="17.45" customHeight="1" x14ac:dyDescent="0.25"/>
    <row r="84" ht="17.45" customHeight="1" x14ac:dyDescent="0.25"/>
    <row r="85" ht="17.45" customHeight="1" x14ac:dyDescent="0.25"/>
    <row r="86" ht="17.45" customHeight="1" x14ac:dyDescent="0.25"/>
    <row r="87" ht="17.45" customHeight="1" x14ac:dyDescent="0.25"/>
    <row r="88" ht="17.45" customHeight="1" x14ac:dyDescent="0.25"/>
    <row r="89" ht="17.45" customHeight="1" x14ac:dyDescent="0.25"/>
    <row r="90" ht="17.45" customHeight="1" x14ac:dyDescent="0.25"/>
    <row r="91" ht="17.45" customHeight="1" x14ac:dyDescent="0.25"/>
    <row r="92" ht="17.45" customHeight="1" x14ac:dyDescent="0.25"/>
    <row r="93" ht="17.45" customHeight="1" x14ac:dyDescent="0.25"/>
    <row r="94" ht="17.45" customHeight="1" x14ac:dyDescent="0.25"/>
    <row r="95" ht="17.45" customHeight="1" x14ac:dyDescent="0.25"/>
    <row r="96" ht="17.45" customHeight="1" x14ac:dyDescent="0.25"/>
    <row r="97" ht="17.45" customHeight="1" x14ac:dyDescent="0.25"/>
    <row r="98" ht="17.45" customHeight="1" x14ac:dyDescent="0.25"/>
    <row r="99" ht="17.45" customHeight="1" x14ac:dyDescent="0.25"/>
    <row r="100" ht="17.45" customHeight="1" x14ac:dyDescent="0.25"/>
    <row r="101" ht="17.45" customHeight="1" x14ac:dyDescent="0.25"/>
    <row r="102" ht="17.45" customHeight="1" x14ac:dyDescent="0.25"/>
    <row r="103" ht="17.45" customHeight="1" x14ac:dyDescent="0.25"/>
    <row r="104" ht="17.45" customHeight="1" x14ac:dyDescent="0.25"/>
    <row r="105" ht="17.45" customHeight="1" x14ac:dyDescent="0.25"/>
    <row r="106" ht="17.45" customHeight="1" x14ac:dyDescent="0.25"/>
    <row r="107" ht="17.45" customHeight="1" x14ac:dyDescent="0.25"/>
    <row r="108" ht="17.45" customHeight="1" x14ac:dyDescent="0.25"/>
    <row r="109" ht="17.45" customHeight="1" x14ac:dyDescent="0.25"/>
    <row r="110" ht="17.45" customHeight="1" x14ac:dyDescent="0.25"/>
    <row r="111" ht="17.45" customHeight="1" x14ac:dyDescent="0.25"/>
    <row r="112" ht="17.45" customHeight="1" x14ac:dyDescent="0.25"/>
    <row r="113" ht="17.45" customHeight="1" x14ac:dyDescent="0.25"/>
    <row r="114" ht="17.45" customHeight="1" x14ac:dyDescent="0.25"/>
    <row r="115" ht="17.45" customHeight="1" x14ac:dyDescent="0.25"/>
    <row r="116" ht="17.45" customHeight="1" x14ac:dyDescent="0.25"/>
    <row r="117" ht="17.45" customHeight="1" x14ac:dyDescent="0.25"/>
    <row r="118" ht="17.45" customHeight="1" x14ac:dyDescent="0.25"/>
    <row r="119" ht="17.45" customHeight="1" x14ac:dyDescent="0.25"/>
    <row r="120" ht="17.45" customHeight="1" x14ac:dyDescent="0.25"/>
    <row r="121" ht="17.45" customHeight="1" x14ac:dyDescent="0.25"/>
    <row r="122" ht="17.45" customHeight="1" x14ac:dyDescent="0.25"/>
    <row r="123" ht="17.45" customHeight="1" x14ac:dyDescent="0.25"/>
    <row r="124" ht="17.45" customHeight="1" x14ac:dyDescent="0.25"/>
    <row r="125" ht="17.45" customHeight="1" x14ac:dyDescent="0.25"/>
    <row r="126" ht="17.45" customHeight="1" x14ac:dyDescent="0.25"/>
    <row r="127" ht="17.45" customHeight="1" x14ac:dyDescent="0.25"/>
    <row r="128" ht="17.45" customHeight="1" x14ac:dyDescent="0.25"/>
    <row r="129" ht="17.45" customHeight="1" x14ac:dyDescent="0.25"/>
    <row r="130" ht="17.45" customHeight="1" x14ac:dyDescent="0.25"/>
    <row r="131" ht="17.45" customHeight="1" x14ac:dyDescent="0.25"/>
    <row r="132" ht="17.45" customHeight="1" x14ac:dyDescent="0.25"/>
    <row r="133" ht="17.45" customHeight="1" x14ac:dyDescent="0.25"/>
    <row r="134" ht="17.45" customHeight="1" x14ac:dyDescent="0.25"/>
    <row r="135" ht="17.45" customHeight="1" x14ac:dyDescent="0.25"/>
    <row r="136" ht="17.45" customHeight="1" x14ac:dyDescent="0.25"/>
    <row r="137" ht="17.45" customHeight="1" x14ac:dyDescent="0.25"/>
    <row r="138" ht="17.45" customHeight="1" x14ac:dyDescent="0.25"/>
    <row r="139" ht="17.45" customHeight="1" x14ac:dyDescent="0.25"/>
    <row r="140" ht="17.45" customHeight="1" x14ac:dyDescent="0.25"/>
    <row r="141" ht="17.45" customHeight="1" x14ac:dyDescent="0.25"/>
    <row r="142" ht="17.45" customHeight="1" x14ac:dyDescent="0.25"/>
    <row r="143" ht="17.45" customHeight="1" x14ac:dyDescent="0.25"/>
    <row r="144" ht="17.45" customHeight="1" x14ac:dyDescent="0.25"/>
    <row r="145" ht="17.45" customHeight="1" x14ac:dyDescent="0.25"/>
    <row r="146" ht="17.45" customHeight="1" x14ac:dyDescent="0.25"/>
    <row r="147" ht="17.45" customHeight="1" x14ac:dyDescent="0.25"/>
    <row r="148" ht="17.45" customHeight="1" x14ac:dyDescent="0.25"/>
    <row r="149" ht="17.45" customHeight="1" x14ac:dyDescent="0.25"/>
    <row r="150" ht="17.45" customHeight="1" x14ac:dyDescent="0.25"/>
    <row r="151" ht="17.45" customHeight="1" x14ac:dyDescent="0.25"/>
    <row r="152" ht="17.45" customHeight="1" x14ac:dyDescent="0.25"/>
    <row r="153" ht="17.45" customHeight="1" x14ac:dyDescent="0.25"/>
    <row r="154" ht="17.45" customHeight="1" x14ac:dyDescent="0.25"/>
    <row r="155" ht="17.45" customHeight="1" x14ac:dyDescent="0.25"/>
    <row r="156" ht="17.45" customHeight="1" x14ac:dyDescent="0.25"/>
    <row r="157" ht="17.45" customHeight="1" x14ac:dyDescent="0.25"/>
    <row r="158" ht="17.45" customHeight="1" x14ac:dyDescent="0.25"/>
    <row r="159" ht="17.45" customHeight="1" x14ac:dyDescent="0.25"/>
    <row r="160" ht="17.45" customHeight="1" x14ac:dyDescent="0.25"/>
    <row r="161" ht="17.45" customHeight="1" x14ac:dyDescent="0.25"/>
    <row r="162" ht="17.45" customHeight="1" x14ac:dyDescent="0.25"/>
    <row r="163" ht="17.45" customHeight="1" x14ac:dyDescent="0.25"/>
    <row r="164" ht="17.45" customHeight="1" x14ac:dyDescent="0.25"/>
    <row r="165" ht="17.45" customHeight="1" x14ac:dyDescent="0.25"/>
    <row r="166" ht="17.45" customHeight="1" x14ac:dyDescent="0.25"/>
    <row r="167" ht="17.45" customHeight="1" x14ac:dyDescent="0.25"/>
    <row r="168" ht="17.45" customHeight="1" x14ac:dyDescent="0.25"/>
    <row r="169" ht="17.45" customHeight="1" x14ac:dyDescent="0.25"/>
    <row r="170" ht="17.45" customHeight="1" x14ac:dyDescent="0.25"/>
    <row r="171" ht="17.45" customHeight="1" x14ac:dyDescent="0.25"/>
    <row r="172" ht="17.45" customHeight="1" x14ac:dyDescent="0.25"/>
    <row r="173" ht="17.45" customHeight="1" x14ac:dyDescent="0.25"/>
    <row r="174" ht="17.45" customHeight="1" x14ac:dyDescent="0.25"/>
    <row r="175" ht="17.45" customHeight="1" x14ac:dyDescent="0.25"/>
    <row r="176" ht="17.45" customHeight="1" x14ac:dyDescent="0.25"/>
    <row r="177" ht="17.45" customHeight="1" x14ac:dyDescent="0.25"/>
    <row r="178" ht="17.45" customHeight="1" x14ac:dyDescent="0.25"/>
    <row r="179" ht="17.45" customHeight="1" x14ac:dyDescent="0.25"/>
    <row r="180" ht="17.45" customHeight="1" x14ac:dyDescent="0.25"/>
    <row r="181" ht="17.45" customHeight="1" x14ac:dyDescent="0.25"/>
    <row r="182" ht="17.45" customHeight="1" x14ac:dyDescent="0.25"/>
    <row r="183" ht="17.45" customHeight="1" x14ac:dyDescent="0.25"/>
    <row r="184" ht="17.45" customHeight="1" x14ac:dyDescent="0.25"/>
    <row r="185" ht="17.45" customHeight="1" x14ac:dyDescent="0.25"/>
    <row r="186" ht="17.45" customHeight="1" x14ac:dyDescent="0.25"/>
    <row r="187" ht="17.45" customHeight="1" x14ac:dyDescent="0.25"/>
    <row r="188" ht="17.45" customHeight="1" x14ac:dyDescent="0.25"/>
    <row r="189" ht="17.45" customHeight="1" x14ac:dyDescent="0.25"/>
    <row r="190" ht="17.45" customHeight="1" x14ac:dyDescent="0.25"/>
    <row r="191" ht="17.45" customHeight="1" x14ac:dyDescent="0.25"/>
    <row r="192" ht="17.45" customHeight="1" x14ac:dyDescent="0.25"/>
    <row r="193" ht="17.45" customHeight="1" x14ac:dyDescent="0.25"/>
    <row r="194" ht="17.45" customHeight="1" x14ac:dyDescent="0.25"/>
    <row r="195" ht="17.45" customHeight="1" x14ac:dyDescent="0.25"/>
    <row r="196" ht="17.45" customHeight="1" x14ac:dyDescent="0.25"/>
    <row r="197" ht="17.45" customHeight="1" x14ac:dyDescent="0.25"/>
    <row r="198" ht="17.45" customHeight="1" x14ac:dyDescent="0.25"/>
    <row r="199" ht="17.45" customHeight="1" x14ac:dyDescent="0.25"/>
    <row r="200" ht="17.45" customHeight="1" x14ac:dyDescent="0.25"/>
    <row r="201" ht="17.45" customHeight="1" x14ac:dyDescent="0.25"/>
    <row r="202" ht="17.45" customHeight="1" x14ac:dyDescent="0.25"/>
    <row r="203" ht="17.45" customHeight="1" x14ac:dyDescent="0.25"/>
    <row r="204" ht="17.45" customHeight="1" x14ac:dyDescent="0.25"/>
    <row r="205" ht="17.45" customHeight="1" x14ac:dyDescent="0.25"/>
    <row r="206" ht="17.45" customHeight="1" x14ac:dyDescent="0.25"/>
    <row r="207" ht="17.45" customHeight="1" x14ac:dyDescent="0.25"/>
    <row r="208" ht="17.45" customHeight="1" x14ac:dyDescent="0.25"/>
    <row r="209" ht="17.45" customHeight="1" x14ac:dyDescent="0.25"/>
    <row r="210" ht="17.45" customHeight="1" x14ac:dyDescent="0.25"/>
    <row r="211" ht="17.45" customHeight="1" x14ac:dyDescent="0.25"/>
    <row r="212" ht="17.45" customHeight="1" x14ac:dyDescent="0.25"/>
    <row r="213" ht="17.45" customHeight="1" x14ac:dyDescent="0.25"/>
    <row r="214" ht="17.45" customHeight="1" x14ac:dyDescent="0.25"/>
    <row r="215" ht="17.45" customHeight="1" x14ac:dyDescent="0.25"/>
    <row r="216" ht="17.45" customHeight="1" x14ac:dyDescent="0.25"/>
    <row r="217" ht="17.45" customHeight="1" x14ac:dyDescent="0.25"/>
    <row r="218" ht="17.45" customHeight="1" x14ac:dyDescent="0.25"/>
    <row r="219" ht="17.45" customHeight="1" x14ac:dyDescent="0.25"/>
    <row r="220" ht="17.45" customHeight="1" x14ac:dyDescent="0.25"/>
    <row r="221" ht="17.45" customHeight="1" x14ac:dyDescent="0.25"/>
    <row r="222" ht="17.45" customHeight="1" x14ac:dyDescent="0.25"/>
    <row r="223" ht="17.45" customHeight="1" x14ac:dyDescent="0.25"/>
    <row r="224" ht="17.45" customHeight="1" x14ac:dyDescent="0.25"/>
    <row r="225" ht="17.45" customHeight="1" x14ac:dyDescent="0.25"/>
    <row r="226" ht="17.45" customHeight="1" x14ac:dyDescent="0.25"/>
    <row r="227" ht="17.45" customHeight="1" x14ac:dyDescent="0.25"/>
    <row r="228" ht="17.45" customHeight="1" x14ac:dyDescent="0.25"/>
    <row r="229" ht="17.45" customHeight="1" x14ac:dyDescent="0.25"/>
    <row r="230" ht="17.45" customHeight="1" x14ac:dyDescent="0.25"/>
  </sheetData>
  <printOptions horizontalCentered="1"/>
  <pageMargins left="0.15" right="0.15" top="0.75" bottom="0.75" header="0.3" footer="0.3"/>
  <pageSetup scale="48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1:D155"/>
  <sheetViews>
    <sheetView view="pageBreakPreview" zoomScale="50" zoomScaleNormal="100" zoomScaleSheetLayoutView="50" workbookViewId="0">
      <selection activeCell="W47" sqref="W47"/>
    </sheetView>
  </sheetViews>
  <sheetFormatPr defaultRowHeight="15" x14ac:dyDescent="0.25"/>
  <cols>
    <col min="1" max="1" bestFit="true" customWidth="true" style="8" width="4.42578125" collapsed="true"/>
    <col min="2" max="2" customWidth="true" style="8" width="10.7109375" collapsed="true"/>
    <col min="3" max="19" customWidth="true" style="8" width="17.28515625" collapsed="true"/>
    <col min="20" max="20" customWidth="true" style="8" width="10.7109375" collapsed="true"/>
    <col min="21" max="16384" style="8" width="9.140625" collapsed="true"/>
  </cols>
  <sheetData>
    <row r="1" spans="3:4" ht="39" customHeight="1" x14ac:dyDescent="0.25">
      <c r="C1" s="7" t="s">
        <v>3</v>
      </c>
    </row>
    <row r="2" spans="3:4" ht="39" customHeight="1" x14ac:dyDescent="0.25">
      <c r="C2" s="7" t="s">
        <v>4</v>
      </c>
    </row>
    <row r="3" spans="3:4" ht="39" customHeight="1" x14ac:dyDescent="0.25">
      <c r="C3" s="9">
        <v>42461</v>
      </c>
      <c r="D3" s="9"/>
    </row>
    <row r="4" spans="3:4" ht="30" customHeight="1" x14ac:dyDescent="0.25"/>
    <row r="5" spans="3:4" ht="30" customHeight="1" x14ac:dyDescent="0.25"/>
    <row r="6" spans="3:4" ht="30" customHeight="1" x14ac:dyDescent="0.25"/>
    <row r="7" spans="3:4" ht="30" customHeight="1" x14ac:dyDescent="0.25"/>
    <row r="8" spans="3:4" ht="30" customHeight="1" x14ac:dyDescent="0.25"/>
    <row r="9" spans="3:4" ht="30" customHeight="1" x14ac:dyDescent="0.25"/>
    <row r="10" spans="3:4" ht="30" customHeight="1" x14ac:dyDescent="0.25"/>
    <row r="11" spans="3:4" ht="30" customHeight="1" x14ac:dyDescent="0.25"/>
    <row r="12" spans="3:4" ht="30" customHeight="1" x14ac:dyDescent="0.25"/>
    <row r="13" spans="3:4" ht="30" customHeight="1" x14ac:dyDescent="0.25"/>
    <row r="14" spans="3:4" ht="30" customHeight="1" x14ac:dyDescent="0.25"/>
    <row r="15" spans="3:4" ht="30" customHeight="1" x14ac:dyDescent="0.25"/>
    <row r="16" spans="3:4" ht="30" customHeight="1" x14ac:dyDescent="0.25"/>
    <row r="17" ht="30" customHeight="1" x14ac:dyDescent="0.25"/>
    <row r="18" ht="30" customHeight="1" x14ac:dyDescent="0.25"/>
    <row r="19" ht="30" customHeight="1" x14ac:dyDescent="0.25"/>
    <row r="20" ht="30" customHeight="1" x14ac:dyDescent="0.25"/>
    <row r="21" ht="30" customHeight="1" x14ac:dyDescent="0.25"/>
    <row r="22" ht="30" customHeight="1" x14ac:dyDescent="0.25"/>
    <row r="23" ht="30" customHeight="1" x14ac:dyDescent="0.25"/>
    <row r="24" ht="30" customHeight="1" x14ac:dyDescent="0.25"/>
    <row r="25" ht="30" customHeight="1" x14ac:dyDescent="0.25"/>
    <row r="26" ht="30" customHeight="1" x14ac:dyDescent="0.25"/>
    <row r="27" ht="30" customHeight="1" x14ac:dyDescent="0.25"/>
    <row r="28" ht="30" customHeight="1" x14ac:dyDescent="0.25"/>
    <row r="29" ht="30" customHeight="1" x14ac:dyDescent="0.25"/>
    <row r="30" ht="30" customHeight="1" x14ac:dyDescent="0.25"/>
    <row r="31" ht="30" customHeight="1" x14ac:dyDescent="0.25"/>
    <row r="32" ht="30" customHeight="1" x14ac:dyDescent="0.25"/>
    <row r="33" ht="30" customHeight="1" x14ac:dyDescent="0.25"/>
    <row r="34" ht="30" customHeight="1" x14ac:dyDescent="0.25"/>
    <row r="35" ht="30" customHeight="1" x14ac:dyDescent="0.25"/>
    <row r="36" ht="30" customHeight="1" x14ac:dyDescent="0.25"/>
    <row r="37" ht="30" customHeight="1" x14ac:dyDescent="0.25"/>
    <row r="38" ht="30" customHeight="1" x14ac:dyDescent="0.25"/>
    <row r="39" ht="30" customHeight="1" x14ac:dyDescent="0.25"/>
    <row r="40" ht="30" customHeight="1" x14ac:dyDescent="0.25"/>
    <row r="41" ht="30" customHeight="1" x14ac:dyDescent="0.25"/>
    <row r="42" ht="30" customHeight="1" x14ac:dyDescent="0.25"/>
    <row r="43" ht="30" customHeight="1" x14ac:dyDescent="0.25"/>
    <row r="44" ht="30" customHeight="1" x14ac:dyDescent="0.25"/>
    <row r="45" ht="30" customHeight="1" x14ac:dyDescent="0.25"/>
    <row r="46" ht="30" customHeight="1" x14ac:dyDescent="0.25"/>
    <row r="47" ht="30" customHeight="1" x14ac:dyDescent="0.25"/>
    <row r="48" ht="30" customHeight="1" x14ac:dyDescent="0.25"/>
    <row r="49" ht="30" customHeight="1" x14ac:dyDescent="0.25"/>
    <row r="50" ht="30" customHeight="1" x14ac:dyDescent="0.25"/>
    <row r="51" ht="30" customHeight="1" x14ac:dyDescent="0.25"/>
    <row r="52" ht="30" customHeight="1" x14ac:dyDescent="0.25"/>
    <row r="53" ht="30" customHeight="1" x14ac:dyDescent="0.25"/>
    <row r="54" ht="30" customHeight="1" x14ac:dyDescent="0.25"/>
    <row r="55" ht="30" customHeight="1" x14ac:dyDescent="0.25"/>
    <row r="56" ht="30" customHeight="1" x14ac:dyDescent="0.25"/>
    <row r="57" ht="30" customHeight="1" x14ac:dyDescent="0.25"/>
    <row r="58" ht="30" customHeight="1" x14ac:dyDescent="0.25"/>
    <row r="59" ht="30" customHeight="1" x14ac:dyDescent="0.25"/>
    <row r="60" ht="30" customHeight="1" x14ac:dyDescent="0.25"/>
    <row r="61" ht="30" customHeight="1" x14ac:dyDescent="0.25"/>
    <row r="62" ht="30" customHeight="1" x14ac:dyDescent="0.25"/>
    <row r="63" ht="30" customHeight="1" x14ac:dyDescent="0.25"/>
    <row r="64" ht="30" customHeight="1" x14ac:dyDescent="0.25"/>
    <row r="65" ht="30" customHeight="1" x14ac:dyDescent="0.25"/>
    <row r="66" ht="30" customHeight="1" x14ac:dyDescent="0.25"/>
    <row r="67" ht="30" customHeight="1" x14ac:dyDescent="0.25"/>
    <row r="68" ht="30" customHeight="1" x14ac:dyDescent="0.25"/>
    <row r="69" ht="30" customHeight="1" x14ac:dyDescent="0.25"/>
    <row r="70" ht="30" customHeight="1" x14ac:dyDescent="0.25"/>
    <row r="71" ht="30" customHeight="1" x14ac:dyDescent="0.25"/>
    <row r="72" ht="30" customHeight="1" x14ac:dyDescent="0.25"/>
    <row r="73" ht="30" customHeight="1" x14ac:dyDescent="0.25"/>
    <row r="74" ht="30" customHeight="1" x14ac:dyDescent="0.25"/>
    <row r="75" ht="30" customHeight="1" x14ac:dyDescent="0.25"/>
    <row r="76" ht="30" customHeight="1" x14ac:dyDescent="0.25"/>
    <row r="77" ht="30" customHeight="1" x14ac:dyDescent="0.25"/>
    <row r="78" ht="30" customHeight="1" x14ac:dyDescent="0.25"/>
    <row r="79" ht="30" customHeight="1" x14ac:dyDescent="0.25"/>
    <row r="80" ht="30" customHeight="1" x14ac:dyDescent="0.25"/>
    <row r="81" ht="30" customHeight="1" x14ac:dyDescent="0.25"/>
    <row r="82" ht="30" customHeight="1" x14ac:dyDescent="0.25"/>
    <row r="83" ht="30" customHeight="1" x14ac:dyDescent="0.25"/>
    <row r="84" ht="30" customHeight="1" x14ac:dyDescent="0.25"/>
    <row r="85" ht="30" customHeight="1" x14ac:dyDescent="0.25"/>
    <row r="86" ht="30" customHeight="1" x14ac:dyDescent="0.25"/>
    <row r="87" ht="30" customHeight="1" x14ac:dyDescent="0.25"/>
    <row r="88" ht="30" customHeight="1" x14ac:dyDescent="0.25"/>
    <row r="89" ht="30" customHeight="1" x14ac:dyDescent="0.25"/>
    <row r="90" ht="30" customHeight="1" x14ac:dyDescent="0.25"/>
    <row r="91" ht="30" customHeight="1" x14ac:dyDescent="0.25"/>
    <row r="92" ht="30" customHeight="1" x14ac:dyDescent="0.25"/>
    <row r="93" ht="30" customHeight="1" x14ac:dyDescent="0.25"/>
    <row r="94" ht="30" customHeight="1" x14ac:dyDescent="0.25"/>
    <row r="95" ht="30" customHeight="1" x14ac:dyDescent="0.25"/>
    <row r="96" ht="30" customHeight="1" x14ac:dyDescent="0.25"/>
    <row r="97" ht="30" customHeight="1" x14ac:dyDescent="0.25"/>
    <row r="98" ht="30" customHeight="1" x14ac:dyDescent="0.25"/>
    <row r="99" ht="30" customHeight="1" x14ac:dyDescent="0.25"/>
    <row r="100" ht="30" customHeight="1" x14ac:dyDescent="0.25"/>
    <row r="101" ht="30" customHeight="1" x14ac:dyDescent="0.25"/>
    <row r="102" ht="30" customHeight="1" x14ac:dyDescent="0.25"/>
    <row r="103" ht="30" customHeight="1" x14ac:dyDescent="0.25"/>
    <row r="104" ht="30" customHeight="1" x14ac:dyDescent="0.25"/>
    <row r="105" ht="30" customHeight="1" x14ac:dyDescent="0.25"/>
    <row r="106" ht="30" customHeight="1" x14ac:dyDescent="0.25"/>
    <row r="107" ht="30" customHeight="1" x14ac:dyDescent="0.25"/>
    <row r="108" ht="30" customHeight="1" x14ac:dyDescent="0.25"/>
    <row r="109" ht="30" customHeight="1" x14ac:dyDescent="0.25"/>
    <row r="110" ht="30" customHeight="1" x14ac:dyDescent="0.25"/>
    <row r="111" ht="30" customHeight="1" x14ac:dyDescent="0.25"/>
    <row r="112" ht="30" customHeight="1" x14ac:dyDescent="0.25"/>
    <row r="113" ht="30" customHeight="1" x14ac:dyDescent="0.25"/>
    <row r="114" ht="30" customHeight="1" x14ac:dyDescent="0.25"/>
    <row r="115" ht="30" customHeight="1" x14ac:dyDescent="0.25"/>
    <row r="116" ht="30" customHeight="1" x14ac:dyDescent="0.25"/>
    <row r="117" ht="30" customHeight="1" x14ac:dyDescent="0.25"/>
    <row r="118" ht="30" customHeight="1" x14ac:dyDescent="0.25"/>
    <row r="119" ht="30" customHeight="1" x14ac:dyDescent="0.25"/>
    <row r="120" ht="30" customHeight="1" x14ac:dyDescent="0.25"/>
    <row r="121" ht="30" customHeight="1" x14ac:dyDescent="0.25"/>
    <row r="122" ht="30" customHeight="1" x14ac:dyDescent="0.25"/>
    <row r="123" ht="30" customHeight="1" x14ac:dyDescent="0.25"/>
    <row r="124" ht="30" customHeight="1" x14ac:dyDescent="0.25"/>
    <row r="125" ht="30" customHeight="1" x14ac:dyDescent="0.25"/>
    <row r="126" ht="30" customHeight="1" x14ac:dyDescent="0.25"/>
    <row r="127" ht="30" customHeight="1" x14ac:dyDescent="0.25"/>
    <row r="128" ht="30" customHeight="1" x14ac:dyDescent="0.25"/>
    <row r="129" ht="30" customHeight="1" x14ac:dyDescent="0.25"/>
    <row r="130" ht="30" customHeight="1" x14ac:dyDescent="0.25"/>
    <row r="131" ht="30" customHeight="1" x14ac:dyDescent="0.25"/>
    <row r="132" ht="30" customHeight="1" x14ac:dyDescent="0.25"/>
    <row r="133" ht="30" customHeight="1" x14ac:dyDescent="0.25"/>
    <row r="134" ht="30" customHeight="1" x14ac:dyDescent="0.25"/>
    <row r="135" ht="30" customHeight="1" x14ac:dyDescent="0.25"/>
    <row r="136" ht="30" customHeight="1" x14ac:dyDescent="0.25"/>
    <row r="137" ht="30" customHeight="1" x14ac:dyDescent="0.25"/>
    <row r="138" ht="30" customHeight="1" x14ac:dyDescent="0.25"/>
    <row r="139" ht="30" customHeight="1" x14ac:dyDescent="0.25"/>
    <row r="140" ht="30" customHeight="1" x14ac:dyDescent="0.25"/>
    <row r="141" ht="30" customHeight="1" x14ac:dyDescent="0.25"/>
    <row r="142" ht="30" customHeight="1" x14ac:dyDescent="0.25"/>
    <row r="143" ht="30" customHeight="1" x14ac:dyDescent="0.25"/>
    <row r="144" ht="30" customHeight="1" x14ac:dyDescent="0.25"/>
    <row r="145" ht="30" customHeight="1" x14ac:dyDescent="0.25"/>
    <row r="146" ht="30" customHeight="1" x14ac:dyDescent="0.25"/>
    <row r="147" ht="30" customHeight="1" x14ac:dyDescent="0.25"/>
    <row r="148" ht="30" customHeight="1" x14ac:dyDescent="0.25"/>
    <row r="149" ht="30" customHeight="1" x14ac:dyDescent="0.25"/>
    <row r="150" ht="30" customHeight="1" x14ac:dyDescent="0.25"/>
    <row r="151" ht="30" customHeight="1" x14ac:dyDescent="0.25"/>
    <row r="152" ht="30" customHeight="1" x14ac:dyDescent="0.25"/>
    <row r="153" ht="30" customHeight="1" x14ac:dyDescent="0.25"/>
    <row r="154" ht="30" customHeight="1" x14ac:dyDescent="0.25"/>
    <row r="155" ht="30" customHeight="1" x14ac:dyDescent="0.25"/>
  </sheetData>
  <pageMargins left="0.7" right="0.7" top="0.75" bottom="0.75" header="0.3" footer="0.3"/>
  <pageSetup scale="28" fitToHeight="0" orientation="portrait" r:id="rId1"/>
  <rowBreaks count="1" manualBreakCount="1">
    <brk id="98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6</vt:i4>
      </vt:variant>
    </vt:vector>
  </HeadingPairs>
  <TitlesOfParts>
    <vt:vector size="17" baseType="lpstr">
      <vt:lpstr>BOXPLOTS</vt:lpstr>
      <vt:lpstr>EWMA</vt:lpstr>
      <vt:lpstr>COMPONENT_RISK</vt:lpstr>
      <vt:lpstr>RISKSTATS</vt:lpstr>
      <vt:lpstr>Sheet1</vt:lpstr>
      <vt:lpstr>MANDATES</vt:lpstr>
      <vt:lpstr>DASHBOARD</vt:lpstr>
      <vt:lpstr>EWMA CORRELATIONS</vt:lpstr>
      <vt:lpstr>Sheet3</vt:lpstr>
      <vt:lpstr>CAPM</vt:lpstr>
      <vt:lpstr>DASHBOARD2</vt:lpstr>
      <vt:lpstr>DATA_RANGE</vt:lpstr>
      <vt:lpstr>CAPM!Print_Area</vt:lpstr>
      <vt:lpstr>DASHBOARD!Print_Area</vt:lpstr>
      <vt:lpstr>'EWMA CORRELATIONS'!Print_Area</vt:lpstr>
      <vt:lpstr>MANDATES!Print_Area</vt:lpstr>
      <vt:lpstr>REPORT_NAME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2016-04-12T19:12:01Z</dcterms:created>
  <dc:creator>Apache POI</dc:creator>
  <cp:lastModifiedBy>Windows User</cp:lastModifiedBy>
  <cp:lastPrinted>2016-05-11T14:26:59Z</cp:lastPrinted>
  <dcterms:modified xsi:type="dcterms:W3CDTF">2016-05-11T21:32:40Z</dcterms:modified>
</cp:coreProperties>
</file>